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1"/>
  <workbookPr/>
  <mc:AlternateContent xmlns:mc="http://schemas.openxmlformats.org/markup-compatibility/2006">
    <mc:Choice Requires="x15">
      <x15ac:absPath xmlns:x15ac="http://schemas.microsoft.com/office/spreadsheetml/2010/11/ac" url="Z:\財政課\080 公会計に関すること\R5公会計\230928 10／3〆切（総務省準備完了の連絡）〆切9月16日【総務省財務調査課】令和3年度財政状況資料集の作成について（2回目・地方公会計関係）\市→県\"/>
    </mc:Choice>
  </mc:AlternateContent>
  <xr:revisionPtr revIDLastSave="0" documentId="13_ncr:1_{ECA6C466-1F57-411B-8A59-C6606D544CA5}" xr6:coauthVersionLast="36" xr6:coauthVersionMax="36" xr10:uidLastSave="{00000000-0000-0000-0000-000000000000}"/>
  <bookViews>
    <workbookView xWindow="0" yWindow="0" windowWidth="15360" windowHeight="7635" firstSheet="14" activeTab="1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72" i="12" l="1"/>
  <c r="AF72" i="12" s="1"/>
  <c r="AA73" i="12"/>
  <c r="AF73" i="12" s="1"/>
  <c r="AA74" i="12"/>
  <c r="AF74" i="12" s="1"/>
  <c r="AA75" i="12"/>
  <c r="AF75" i="12" s="1"/>
  <c r="AA76" i="12"/>
  <c r="AF76" i="12" s="1"/>
  <c r="AF77" i="12"/>
  <c r="AA79" i="12"/>
  <c r="AF80" i="12"/>
  <c r="AA81" i="12"/>
  <c r="AF81" i="12" s="1"/>
  <c r="AA82" i="12"/>
  <c r="AF82" i="12" s="1"/>
  <c r="AF83" i="12"/>
  <c r="AA83" i="12"/>
  <c r="AA71" i="12" l="1"/>
  <c r="AF71" i="12" s="1"/>
  <c r="AA70" i="12"/>
  <c r="AF70" i="12" s="1"/>
  <c r="AO35"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W38" i="10"/>
  <c r="BW39" i="10" s="1"/>
  <c r="BW40" i="10" s="1"/>
  <c r="BW41" i="10" s="1"/>
  <c r="BW42" i="10" s="1"/>
  <c r="BW43" i="10" s="1"/>
  <c r="BE38" i="10"/>
  <c r="AM38" i="10"/>
  <c r="U38" i="10"/>
  <c r="C38" i="10"/>
  <c r="CO37" i="10"/>
  <c r="BE37" i="10"/>
  <c r="AM37" i="10"/>
  <c r="U37" i="10"/>
  <c r="C37" i="10"/>
  <c r="CO36" i="10"/>
  <c r="BW36" i="10"/>
  <c r="BW37" i="10" s="1"/>
  <c r="BE36" i="10"/>
  <c r="AM36" i="10"/>
  <c r="U36" i="10"/>
  <c r="C36" i="10"/>
  <c r="BW35" i="10"/>
  <c r="BE35" i="10"/>
  <c r="C35" i="10"/>
  <c r="CO34" i="10"/>
  <c r="CO35" i="10" s="1"/>
  <c r="BW34" i="10"/>
  <c r="BE34" i="10"/>
  <c r="C34" i="10"/>
  <c r="U34" i="10" s="1"/>
  <c r="U35" i="10" s="1"/>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<sst xmlns="http://schemas.openxmlformats.org/spreadsheetml/2006/main" count="1169" uniqueCount="622">
  <si>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</si>
  <si>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</si>
  <si>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</si>
  <si>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</si>
  <si>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</si>
  <si>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</si>
  <si>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</si>
  <si>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</si>
  <si>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</si>
  <si>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</si>
  <si>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</si>
  <si>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</si>
  <si>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</si>
  <si>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</si>
  <si>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</si>
  <si>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</si>
  <si>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</si>
  <si>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</si>
  <si>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</si>
  <si>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</si>
  <si>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</si>
  <si>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</si>
  <si>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</si>
  <si>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</si>
  <si>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</si>
  <si>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</si>
  <si>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</si>
  <si>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</si>
  <si>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</si>
  <si>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</si>
  <si>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</si>
  <si>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</si>
  <si>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</si>
  <si>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</si>
  <si>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</si>
  <si>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</si>
  <si>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</si>
  <si>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</si>
  <si>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</si>
  <si>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</si>
  <si>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</si>
  <si>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</si>
  <si>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</si>
  <si>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</si>
  <si>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</si>
  <si>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</si>
  <si>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</si>
  <si>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</si>
  <si>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</si>
  <si>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</si>
  <si>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</si>
  <si>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</si>
  <si>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</si>
  <si>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</si>
  <si>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</si>
  <si>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</si>
  <si>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</si>
  <si>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</si>
  <si>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</si>
  <si>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</si>
  <si>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</si>
  <si>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</si>
  <si>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</si>
  <si>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</si>
  <si>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</si>
  <si>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</si>
  <si>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</si>
  <si>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</si>
  <si>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</si>
  <si>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</si>
  <si>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</si>
  <si>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</si>
  <si>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</si>
  <si>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</si>
  <si>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</si>
  <si>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</si>
  <si>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</si>
  <si>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</si>
  <si>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</si>
  <si>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</si>
  <si>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</si>
  <si>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</si>
  <si>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</si>
  <si>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</si>
  <si>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</si>
  <si>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</si>
  <si>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</si>
  <si>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</si>
  <si>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</si>
  <si>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</si>
  <si>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</si>
  <si>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</si>
  <si>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</si>
  <si>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</si>
  <si>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</si>
  <si>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</si>
  <si>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</si>
  <si>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</si>
  <si>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南城市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</si>
  <si>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</si>
  <si>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</si>
  <si>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</si>
  <si>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</si>
  <si>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</si>
  <si>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</si>
  <si>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</si>
  <si>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</si>
  <si>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</si>
  <si>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</si>
  <si>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</si>
  <si>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</si>
  <si>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</si>
  <si>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</si>
  <si>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</si>
  <si>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</si>
  <si>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</si>
  <si>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</si>
  <si>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</si>
  <si>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</si>
  <si>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</si>
  <si>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</si>
  <si>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</si>
  <si>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</si>
  <si>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</si>
  <si>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</si>
  <si>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</si>
  <si>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</si>
  <si>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</si>
  <si>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</si>
  <si>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</si>
  <si>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</si>
  <si>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</si>
  <si>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</si>
  <si>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</si>
  <si>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</si>
  <si>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</si>
  <si>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</si>
  <si>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</si>
  <si>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</si>
  <si>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</si>
  <si>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</si>
  <si>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</si>
  <si>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</si>
  <si>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</si>
  <si>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</si>
  <si>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</si>
  <si>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</si>
  <si>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</si>
  <si>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</si>
  <si>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</si>
  <si>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</si>
  <si>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</si>
  <si>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</si>
  <si>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</si>
  <si>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</si>
  <si>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</si>
  <si>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</si>
  <si>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</si>
  <si>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</si>
  <si>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</si>
  <si>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</si>
  <si>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</si>
  <si>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</si>
  <si>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</si>
  <si>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</si>
  <si>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</si>
  <si>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</si>
  <si>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</si>
  <si>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</si>
  <si>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</si>
  <si>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</si>
  <si>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</si>
  <si>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</si>
  <si>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</si>
  <si>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</si>
  <si>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</si>
  <si>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</si>
  <si>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</si>
  <si>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</si>
  <si>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</si>
  <si>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</si>
  <si>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</si>
  <si>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</si>
  <si>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</si>
  <si>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</si>
  <si>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</si>
  <si>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</si>
  <si>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</si>
  <si>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</si>
  <si>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</si>
  <si>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</si>
  <si>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</si>
  <si>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</si>
  <si>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</si>
  <si>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</si>
  <si>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</si>
  <si>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</si>
  <si>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</si>
  <si>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</si>
  <si>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</si>
  <si>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</si>
  <si>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</si>
  <si>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</si>
  <si>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</si>
  <si>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</si>
  <si>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</si>
  <si>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</si>
  <si>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</si>
  <si>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</si>
  <si>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</si>
  <si>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</si>
  <si>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</si>
  <si>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沖縄県南城市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</si>
  <si>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</si>
  <si>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</si>
  <si>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</si>
  <si>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</si>
  <si>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</si>
  <si>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</si>
  <si>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</si>
  <si>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</si>
  <si>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</si>
  <si>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</si>
  <si>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</si>
  <si>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</si>
  <si>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</si>
  <si>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</si>
  <si>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</si>
  <si>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</si>
  <si>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</si>
  <si>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</si>
  <si>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</si>
  <si>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</si>
  <si>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</si>
  <si>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</si>
  <si>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</si>
  <si>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</si>
  <si>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</si>
  <si>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</si>
  <si>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</si>
  <si>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</si>
  <si>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</si>
  <si>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</si>
  <si>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</si>
  <si>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</si>
  <si>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</si>
  <si>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</si>
  <si>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</si>
  <si>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</si>
  <si>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</si>
  <si>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</si>
  <si>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</si>
  <si>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</si>
  <si>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</si>
  <si>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</si>
  <si>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</si>
  <si>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</si>
  <si>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</si>
  <si>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</si>
  <si>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</si>
  <si>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</si>
  <si>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</si>
  <si>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</si>
  <si>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</si>
  <si>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</si>
  <si>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</si>
  <si>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</si>
  <si>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</si>
  <si>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</si>
  <si>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</si>
  <si>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</si>
  <si>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</si>
  <si>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</si>
  <si>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</si>
  <si>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</si>
  <si>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</si>
  <si>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</si>
  <si>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</si>
  <si>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</si>
  <si>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</si>
  <si>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</si>
  <si>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</si>
  <si>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</si>
  <si>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</si>
  <si>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</si>
  <si>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</si>
  <si>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</si>
  <si>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</si>
  <si>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</si>
  <si>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</si>
  <si>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</si>
  <si>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</si>
  <si>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</si>
  <si>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</si>
  <si>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</si>
  <si>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</si>
  <si>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</si>
  <si>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</si>
  <si>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</si>
  <si>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</si>
  <si>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</si>
  <si>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</si>
  <si>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</si>
  <si>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</si>
  <si>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</si>
  <si>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</si>
  <si>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</si>
  <si>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</si>
  <si>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</si>
  <si>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</si>
  <si>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</si>
  <si>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</si>
  <si>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</si>
  <si>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</si>
  <si>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</si>
  <si>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</si>
  <si>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</si>
  <si>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</si>
  <si>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</si>
  <si>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</si>
  <si>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</si>
  <si>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</si>
  <si>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</si>
  <si>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</si>
  <si>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</si>
  <si>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</si>
  <si>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</si>
  <si>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</si>
  <si>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</si>
  <si>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</si>
  <si>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</si>
  <si>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</si>
  <si>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</si>
  <si>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</si>
  <si>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</si>
  <si>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</si>
  <si>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</si>
  <si>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</si>
  <si>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</si>
  <si>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</si>
  <si>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</si>
  <si>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</si>
  <si>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</si>
  <si>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</si>
  <si>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</si>
  <si>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</si>
  <si>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</si>
  <si>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</si>
  <si>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</si>
  <si>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</si>
  <si>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</si>
  <si>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</si>
  <si>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</si>
  <si>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</si>
  <si>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</si>
  <si>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</si>
  <si>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</si>
  <si>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</si>
  <si>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</si>
  <si>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</si>
  <si>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</si>
  <si>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</si>
  <si>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</si>
  <si>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</si>
  <si>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</si>
  <si>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</si>
  <si>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</si>
  <si>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沖縄県南城市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</si>
  <si>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</si>
  <si>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</si>
  <si>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</si>
  <si>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</si>
  <si>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</si>
  <si>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</si>
  <si>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</si>
  <si>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</si>
  <si>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</si>
  <si>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</si>
  <si>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</si>
  <si>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</si>
  <si>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</si>
  <si>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</si>
  <si>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</si>
  <si>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</si>
  <si>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</si>
  <si>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</si>
  <si>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</si>
  <si>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</si>
  <si>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</si>
  <si>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</si>
  <si>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</si>
  <si>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</si>
  <si>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</si>
  <si>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</si>
  <si>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</si>
  <si>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</si>
  <si>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</si>
  <si>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</si>
  <si>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</si>
  <si>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</si>
  <si>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</si>
  <si>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</si>
  <si>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</si>
  <si>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</si>
  <si>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</si>
  <si>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</si>
  <si>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</si>
  <si>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</si>
  <si>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</si>
  <si>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</si>
  <si>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</si>
  <si>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</si>
  <si>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</si>
  <si>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</si>
  <si>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</si>
  <si>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</si>
  <si>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</si>
  <si>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</si>
  <si>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</si>
  <si>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</si>
  <si>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</si>
  <si>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</si>
  <si>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</si>
  <si>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</si>
  <si>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</si>
  <si>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</si>
  <si>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</si>
  <si>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</si>
  <si>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</si>
  <si>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</si>
  <si>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</si>
  <si>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</si>
  <si>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</si>
  <si>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</si>
  <si>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</si>
  <si>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</si>
  <si>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</si>
  <si>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</si>
  <si>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</si>
  <si>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</si>
  <si>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</si>
  <si>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</si>
  <si>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</si>
  <si>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</si>
  <si>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</si>
  <si>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</si>
  <si>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</si>
  <si>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</si>
  <si>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</si>
  <si>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</si>
  <si>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</si>
  <si>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</si>
  <si>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</si>
  <si>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</si>
  <si>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</si>
  <si>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</si>
  <si>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</si>
  <si>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</si>
  <si>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</si>
  <si>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</si>
  <si>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</si>
  <si>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</si>
  <si>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</si>
  <si>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</si>
  <si>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</si>
  <si>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</si>
  <si>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</si>
  <si>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</si>
  <si>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</si>
  <si>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</si>
  <si>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</si>
  <si>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</si>
  <si>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</si>
  <si>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</si>
  <si>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</si>
  <si>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</si>
  <si>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</si>
  <si>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後期高齢者医療特別会計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</si>
  <si>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</si>
  <si>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</si>
  <si>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</si>
  <si>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</si>
  <si>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</si>
  <si>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</si>
  <si>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</si>
  <si>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</si>
  <si>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</si>
  <si>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</si>
  <si>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</si>
  <si>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</si>
  <si>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</si>
  <si>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</si>
  <si>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</si>
  <si>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</si>
  <si>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</si>
  <si>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</si>
  <si>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</si>
  <si>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</si>
  <si>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</si>
  <si>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</si>
  <si>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</si>
  <si>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</si>
  <si>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</si>
  <si>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</si>
  <si>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</si>
  <si>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</si>
  <si>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</si>
  <si>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</si>
  <si>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</si>
  <si>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</si>
  <si>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</si>
  <si>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</si>
  <si>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</si>
  <si>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</si>
  <si>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</si>
  <si>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</si>
  <si>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</si>
  <si>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</si>
  <si>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</si>
  <si>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</si>
  <si>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</si>
  <si>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</si>
  <si>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</si>
  <si>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</si>
  <si>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</si>
  <si>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</si>
  <si>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</si>
  <si>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</si>
  <si>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</si>
  <si>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</si>
  <si>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</si>
  <si>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</si>
  <si>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</si>
  <si>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</si>
  <si>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</si>
  <si>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</si>
  <si>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</si>
  <si>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</si>
  <si>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</si>
  <si>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</si>
  <si>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</si>
  <si>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</si>
  <si>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</si>
  <si>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</si>
  <si>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</si>
  <si>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</si>
  <si>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</si>
  <si>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</si>
  <si>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</si>
  <si>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</si>
  <si>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</si>
  <si>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</si>
  <si>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</si>
  <si>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</si>
  <si>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</si>
  <si>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</si>
  <si>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</si>
  <si>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</si>
  <si>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</si>
  <si>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</si>
  <si>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</si>
  <si>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</si>
  <si>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</si>
  <si>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</si>
  <si>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</si>
  <si>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</si>
  <si>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0.78</t>
  </si>
  <si>
    <t>▲ 4.30</t>
  </si>
  <si>
    <t>国民健康保険事業特別会計</t>
  </si>
  <si>
    <t>▲ 1.72</t>
  </si>
  <si>
    <t>▲ 2.72</t>
  </si>
  <si>
    <t>▲ 1.09</t>
  </si>
  <si>
    <t>▲ 0.58</t>
  </si>
  <si>
    <t>一般会計</t>
  </si>
  <si>
    <t>水道事業会計</t>
  </si>
  <si>
    <t>下水道事業会計</t>
  </si>
  <si>
    <t>後期高齢者医療特別会計</t>
  </si>
  <si>
    <t>その他会計（赤字）</t>
  </si>
  <si>
    <t>▲ 0.00</t>
  </si>
  <si>
    <t>その他会計（黒字）</t>
  </si>
  <si>
    <t>（百万円）</t>
    <phoneticPr fontId="5"/>
  </si>
  <si>
    <t>H28末</t>
    <phoneticPr fontId="5"/>
  </si>
  <si>
    <t>H29末</t>
    <phoneticPr fontId="5"/>
  </si>
  <si>
    <t>H30末</t>
    <phoneticPr fontId="5"/>
  </si>
  <si>
    <t>R01末</t>
    <phoneticPr fontId="5"/>
  </si>
  <si>
    <t>R02末</t>
    <phoneticPr fontId="5"/>
  </si>
  <si>
    <t>-</t>
    <phoneticPr fontId="2"/>
  </si>
  <si>
    <t>島尻消防組合</t>
    <rPh sb="0" eb="2">
      <t>シマジリ</t>
    </rPh>
    <rPh sb="2" eb="4">
      <t>ショウボウ</t>
    </rPh>
    <rPh sb="4" eb="6">
      <t>クミアイ</t>
    </rPh>
    <phoneticPr fontId="3"/>
  </si>
  <si>
    <t>沖縄県市町村総合事務組合</t>
    <rPh sb="0" eb="3">
      <t>オキナワケン</t>
    </rPh>
    <rPh sb="3" eb="6">
      <t>シチョウソン</t>
    </rPh>
    <rPh sb="6" eb="8">
      <t>ソウゴウ</t>
    </rPh>
    <rPh sb="8" eb="10">
      <t>ジム</t>
    </rPh>
    <rPh sb="10" eb="12">
      <t>クミアイ</t>
    </rPh>
    <phoneticPr fontId="3"/>
  </si>
  <si>
    <t>南部広域行政組合一般会計</t>
    <rPh sb="0" eb="2">
      <t>ナンブ</t>
    </rPh>
    <rPh sb="2" eb="4">
      <t>コウイキ</t>
    </rPh>
    <rPh sb="4" eb="8">
      <t>ギョウセイクミアイ</t>
    </rPh>
    <rPh sb="8" eb="12">
      <t>イッパンカイケイ</t>
    </rPh>
    <phoneticPr fontId="2"/>
  </si>
  <si>
    <t>南部広域行政組合公共用地先行取得事業特別会計</t>
    <rPh sb="0" eb="8">
      <t>ナンブコウイキギョウセイクミアイ</t>
    </rPh>
    <rPh sb="8" eb="10">
      <t>コウキョウ</t>
    </rPh>
    <rPh sb="10" eb="12">
      <t>ヨウチ</t>
    </rPh>
    <rPh sb="12" eb="14">
      <t>センコウ</t>
    </rPh>
    <rPh sb="14" eb="16">
      <t>シュトク</t>
    </rPh>
    <rPh sb="16" eb="18">
      <t>ジギョウ</t>
    </rPh>
    <rPh sb="18" eb="22">
      <t>トクベツカイケイ</t>
    </rPh>
    <phoneticPr fontId="2"/>
  </si>
  <si>
    <t>南部広域行政組合東部環境衛生事業特別会計</t>
    <rPh sb="0" eb="8">
      <t>ナンブコウイキギョウセイクミアイ</t>
    </rPh>
    <rPh sb="8" eb="10">
      <t>トウブ</t>
    </rPh>
    <rPh sb="10" eb="12">
      <t>カンキョウ</t>
    </rPh>
    <rPh sb="12" eb="14">
      <t>エイセイ</t>
    </rPh>
    <rPh sb="14" eb="16">
      <t>ジギョウ</t>
    </rPh>
    <rPh sb="16" eb="20">
      <t>トクベツカイケイ</t>
    </rPh>
    <phoneticPr fontId="2"/>
  </si>
  <si>
    <t>南部広域行政組合島尻環境衛生事業特別会計</t>
    <rPh sb="0" eb="8">
      <t>ナンブコウイキギョウセイクミアイ</t>
    </rPh>
    <rPh sb="8" eb="10">
      <t>シマジリ</t>
    </rPh>
    <rPh sb="10" eb="20">
      <t>カンキョウエイセイジギョウトクベツカイケイ</t>
    </rPh>
    <phoneticPr fontId="2"/>
  </si>
  <si>
    <t>沖縄県介護保険広域連合（一般会計）</t>
    <rPh sb="3" eb="5">
      <t>カイゴ</t>
    </rPh>
    <rPh sb="5" eb="7">
      <t>ホケン</t>
    </rPh>
    <rPh sb="7" eb="9">
      <t>コウイキ</t>
    </rPh>
    <rPh sb="9" eb="11">
      <t>レンゴウ</t>
    </rPh>
    <rPh sb="12" eb="14">
      <t>イッパン</t>
    </rPh>
    <rPh sb="14" eb="16">
      <t>カイケイ</t>
    </rPh>
    <phoneticPr fontId="38"/>
  </si>
  <si>
    <t>沖縄県介護保険広域連合（特別会計）</t>
    <rPh sb="3" eb="5">
      <t>カイゴ</t>
    </rPh>
    <rPh sb="5" eb="7">
      <t>ホケン</t>
    </rPh>
    <rPh sb="7" eb="9">
      <t>コウイキ</t>
    </rPh>
    <rPh sb="9" eb="11">
      <t>レンゴウ</t>
    </rPh>
    <rPh sb="12" eb="14">
      <t>トクベツ</t>
    </rPh>
    <rPh sb="14" eb="16">
      <t>カイケイ</t>
    </rPh>
    <phoneticPr fontId="38"/>
  </si>
  <si>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39"/>
  </si>
  <si>
    <t>沖縄県市町村自治会館管理組合</t>
  </si>
  <si>
    <t>沖縄県後期高齢者医療広域連合（一般会計等）</t>
    <phoneticPr fontId="2"/>
  </si>
  <si>
    <t>南部広域市町村圏事務組合（一般会計）</t>
    <phoneticPr fontId="2"/>
  </si>
  <si>
    <t>南部広域市町村圏事務組合（南斎場）</t>
    <rPh sb="0" eb="12">
      <t>ナンブコウイキシチョウソンケンジムクミアイ</t>
    </rPh>
    <rPh sb="13" eb="16">
      <t>ミナミサイジョウ</t>
    </rPh>
    <phoneticPr fontId="40"/>
  </si>
  <si>
    <t>南部広域市町村圏事務組合（ふるさと）</t>
    <rPh sb="0" eb="12">
      <t>ナンブコウイキシチョウソンケンジムクミアイ</t>
    </rPh>
    <phoneticPr fontId="40"/>
  </si>
  <si>
    <t>南部広域市町村圏事務組合（いなんせ斎苑）</t>
    <rPh sb="0" eb="12">
      <t>ナンブコウイキシチョウソンケンジムクミアイ</t>
    </rPh>
    <rPh sb="17" eb="19">
      <t>サイエン</t>
    </rPh>
    <phoneticPr fontId="40"/>
  </si>
  <si>
    <t>南部広域行政組合糸豊環境衛生事業特別会計</t>
    <rPh sb="0" eb="8">
      <t>ナンブコウイキギョウセイクミアイ</t>
    </rPh>
    <rPh sb="8" eb="9">
      <t>イト</t>
    </rPh>
    <rPh sb="9" eb="10">
      <t>トヨ</t>
    </rPh>
    <rPh sb="10" eb="12">
      <t>カンキョウ</t>
    </rPh>
    <rPh sb="12" eb="14">
      <t>エイセイ</t>
    </rPh>
    <rPh sb="14" eb="16">
      <t>ジギョウ</t>
    </rPh>
    <rPh sb="16" eb="20">
      <t>トクベツカイケイ</t>
    </rPh>
    <phoneticPr fontId="2"/>
  </si>
  <si>
    <t>(有)板馬養殖センター</t>
    <phoneticPr fontId="2"/>
  </si>
  <si>
    <t>沖縄県町村土地開発公社</t>
    <phoneticPr fontId="2"/>
  </si>
  <si>
    <t>まちづくり振興基金</t>
    <rPh sb="5" eb="9">
      <t>シンコウキキン</t>
    </rPh>
    <phoneticPr fontId="5"/>
  </si>
  <si>
    <t>退職手当特別負担金引当基金</t>
    <rPh sb="0" eb="13">
      <t>タイショクテアテトクベツフタンキンヒキアテキキン</t>
    </rPh>
    <phoneticPr fontId="5"/>
  </si>
  <si>
    <t>歴史文化観光資源基金</t>
    <rPh sb="0" eb="8">
      <t>レキシブンカカンコウシゲン</t>
    </rPh>
    <rPh sb="8" eb="10">
      <t>キキン</t>
    </rPh>
    <phoneticPr fontId="5"/>
  </si>
  <si>
    <t>公共施設等総合管理基金</t>
    <rPh sb="0" eb="5">
      <t>コウキョウシセツトウ</t>
    </rPh>
    <rPh sb="5" eb="11">
      <t>ソウゴウカンリキキン</t>
    </rPh>
    <phoneticPr fontId="2"/>
  </si>
  <si>
    <t>ふるさとユイマール基金</t>
    <rPh sb="9" eb="11">
      <t>キキン</t>
    </rPh>
    <phoneticPr fontId="5"/>
  </si>
  <si>
    <t>-</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</si>
  <si>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</si>
  <si>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</si>
  <si>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  これまで合併特例債を活用するなど財政措置において有利な地方債を活用してきたことや充当可能基金の積立を行ってきたことにより、将来負担比率はマイナスとなっている。
　有形固定資産減価償却率については、類似団体と比べると低い水準で推移しているが、老朽化が進行している施設も多数存在する。
　今後、将来負担比率が上昇しないよう、具体的な施設の状況に基づき、想定される老朽化施設の更新等に備え、長期的な視点をもって公共施設マネジメントを推進していく。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</si>
  <si>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</si>
  <si>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</si>
  <si>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</si>
  <si>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</si>
  <si>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</si>
  <si>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</si>
  <si>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将来負担比率はマイナスの状態にあり、実質公債比率は類似団体と比較して低い水準にある。これは、高利率の地方債の償還が落ち着いたことにより元利償還金が減少したことが主な要因としてあるが、令和4年度以降も小学校の校舎改築が予定されているなど普通建設事業に係る地方債の新規借入の増加により、実質公債比率が上昇することも予想される。
　これまで、充当可能基金と財政措置において有利な合併特例債の活用によって将来負担比率の水準を抑えてきたが、引き続き将来負担を軽減するために新規の市債発行は十分精査し、また基金の取り崩しに頼らない財政運営に努め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</si>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</sst>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明朝"/>
      <family val="1"/>
      <charset val="128"/>
    </font>
    <font>
      <sz val="12"/>
      <color indexed="17"/>
      <name val="ＭＳ 明朝"/>
      <family val="1"/>
      <charset val="128"/>
    </font>
    <font>
      <sz val="6"/>
      <name val="ＭＳ 明朝"/>
      <family val="2"/>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41" fillId="0" borderId="0">
      <alignment vertical="center"/>
    </xf>
  </cellStyleXfs>
  <cellXfs count="130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7" xfId="12" applyFont="1" applyBorder="1" applyAlignment="1" applyProtection="1">
      <alignment horizontal="left" vertical="center" shrinkToFit="1"/>
      <protection locked="0"/>
    </xf>
    <xf numFmtId="0" fontId="34" fillId="0" borderId="119" xfId="12" applyFont="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41"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2"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71995EAF-B846-4731-9F8D-BDA89D5AA704}"/>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88968</c:v>
                </c:pt>
                <c:pt idx="1">
                  <c:v>85173</c:v>
                </c:pt>
                <c:pt idx="2">
                  <c:v>94081</c:v>
                </c:pt>
                <c:pt idx="3">
                  <c:v>92632</c:v>
                </c:pt>
                <c:pt idx="4">
                  <c:v>71279</c:v>
                </c:pt>
              </c:numCache>
            </c:numRef>
          </c:val>
          <c:smooth val="0"/>
          <c:extLst>
            <c:ext xmlns:c16="http://schemas.microsoft.com/office/drawing/2014/chart" uri="{C3380CC4-5D6E-409C-BE32-E72D297353CC}">
              <c16:uniqueId val="{00000000-D25F-4A34-94BC-77AB5711553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122259</c:v>
                </c:pt>
                <c:pt idx="1">
                  <c:v>142871</c:v>
                </c:pt>
                <c:pt idx="2">
                  <c:v>82247</c:v>
                </c:pt>
                <c:pt idx="3">
                  <c:v>67255</c:v>
                </c:pt>
                <c:pt idx="4">
                  <c:v>75739</c:v>
                </c:pt>
              </c:numCache>
            </c:numRef>
          </c:val>
          <c:smooth val="0"/>
          <c:extLst>
            <c:ext xmlns:c16="http://schemas.microsoft.com/office/drawing/2014/chart" uri="{C3380CC4-5D6E-409C-BE32-E72D297353CC}">
              <c16:uniqueId val="{00000001-D25F-4A34-94BC-77AB5711553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7.87</c:v>
                </c:pt>
                <c:pt idx="1">
                  <c:v>11.44</c:v>
                </c:pt>
                <c:pt idx="2">
                  <c:v>11.14</c:v>
                </c:pt>
                <c:pt idx="3">
                  <c:v>12.8</c:v>
                </c:pt>
                <c:pt idx="4">
                  <c:v>10.28</c:v>
                </c:pt>
              </c:numCache>
            </c:numRef>
          </c:val>
          <c:extLst>
            <c:ext xmlns:c16="http://schemas.microsoft.com/office/drawing/2014/chart" uri="{C3380CC4-5D6E-409C-BE32-E72D297353CC}">
              <c16:uniqueId val="{00000000-1113-4621-97C2-79B0D0B3C9F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33.53</c:v>
                </c:pt>
                <c:pt idx="1">
                  <c:v>29.08</c:v>
                </c:pt>
                <c:pt idx="2">
                  <c:v>23.17</c:v>
                </c:pt>
                <c:pt idx="3">
                  <c:v>22.73</c:v>
                </c:pt>
                <c:pt idx="4">
                  <c:v>28.48</c:v>
                </c:pt>
              </c:numCache>
            </c:numRef>
          </c:val>
          <c:extLst>
            <c:ext xmlns:c16="http://schemas.microsoft.com/office/drawing/2014/chart" uri="{C3380CC4-5D6E-409C-BE32-E72D297353CC}">
              <c16:uniqueId val="{00000001-1113-4621-97C2-79B0D0B3C9F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0.81</c:v>
                </c:pt>
                <c:pt idx="1">
                  <c:v>-0.78</c:v>
                </c:pt>
                <c:pt idx="2">
                  <c:v>-4.3</c:v>
                </c:pt>
                <c:pt idx="3">
                  <c:v>3.39</c:v>
                </c:pt>
                <c:pt idx="4">
                  <c:v>7.38</c:v>
                </c:pt>
              </c:numCache>
            </c:numRef>
          </c:val>
          <c:smooth val="0"/>
          <c:extLst>
            <c:ext xmlns:c16="http://schemas.microsoft.com/office/drawing/2014/chart" uri="{C3380CC4-5D6E-409C-BE32-E72D297353CC}">
              <c16:uniqueId val="{00000002-1113-4621-97C2-79B0D0B3C9F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0.97</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6C6-419D-BE24-2E2F184F142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6C6-419D-BE24-2E2F184F142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6C6-419D-BE24-2E2F184F142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16C6-419D-BE24-2E2F184F1428}"/>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16C6-419D-BE24-2E2F184F1428}"/>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0.11</c:v>
                </c:pt>
                <c:pt idx="2">
                  <c:v>#N/A</c:v>
                </c:pt>
                <c:pt idx="3">
                  <c:v>0.11</c:v>
                </c:pt>
                <c:pt idx="4">
                  <c:v>#N/A</c:v>
                </c:pt>
                <c:pt idx="5">
                  <c:v>0.11</c:v>
                </c:pt>
                <c:pt idx="6">
                  <c:v>#N/A</c:v>
                </c:pt>
                <c:pt idx="7">
                  <c:v>0.13</c:v>
                </c:pt>
                <c:pt idx="8">
                  <c:v>#N/A</c:v>
                </c:pt>
                <c:pt idx="9">
                  <c:v>0.15</c:v>
                </c:pt>
              </c:numCache>
            </c:numRef>
          </c:val>
          <c:extLst>
            <c:ext xmlns:c16="http://schemas.microsoft.com/office/drawing/2014/chart" uri="{C3380CC4-5D6E-409C-BE32-E72D297353CC}">
              <c16:uniqueId val="{00000005-16C6-419D-BE24-2E2F184F1428}"/>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#N/A</c:v>
                </c:pt>
                <c:pt idx="5">
                  <c:v>1.18</c:v>
                </c:pt>
                <c:pt idx="6">
                  <c:v>#N/A</c:v>
                </c:pt>
                <c:pt idx="7">
                  <c:v>0.99</c:v>
                </c:pt>
                <c:pt idx="8">
                  <c:v>#N/A</c:v>
                </c:pt>
                <c:pt idx="9">
                  <c:v>1.4</c:v>
                </c:pt>
              </c:numCache>
            </c:numRef>
          </c:val>
          <c:extLst>
            <c:ext xmlns:c16="http://schemas.microsoft.com/office/drawing/2014/chart" uri="{C3380CC4-5D6E-409C-BE32-E72D297353CC}">
              <c16:uniqueId val="{00000006-16C6-419D-BE24-2E2F184F1428}"/>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4.3099999999999996</c:v>
                </c:pt>
                <c:pt idx="2">
                  <c:v>#N/A</c:v>
                </c:pt>
                <c:pt idx="3">
                  <c:v>4.76</c:v>
                </c:pt>
                <c:pt idx="4">
                  <c:v>#N/A</c:v>
                </c:pt>
                <c:pt idx="5">
                  <c:v>5.52</c:v>
                </c:pt>
                <c:pt idx="6">
                  <c:v>#N/A</c:v>
                </c:pt>
                <c:pt idx="7">
                  <c:v>5.56</c:v>
                </c:pt>
                <c:pt idx="8">
                  <c:v>#N/A</c:v>
                </c:pt>
                <c:pt idx="9">
                  <c:v>5.65</c:v>
                </c:pt>
              </c:numCache>
            </c:numRef>
          </c:val>
          <c:extLst>
            <c:ext xmlns:c16="http://schemas.microsoft.com/office/drawing/2014/chart" uri="{C3380CC4-5D6E-409C-BE32-E72D297353CC}">
              <c16:uniqueId val="{00000007-16C6-419D-BE24-2E2F184F142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7.86</c:v>
                </c:pt>
                <c:pt idx="2">
                  <c:v>#N/A</c:v>
                </c:pt>
                <c:pt idx="3">
                  <c:v>11.44</c:v>
                </c:pt>
                <c:pt idx="4">
                  <c:v>#N/A</c:v>
                </c:pt>
                <c:pt idx="5">
                  <c:v>11.14</c:v>
                </c:pt>
                <c:pt idx="6">
                  <c:v>#N/A</c:v>
                </c:pt>
                <c:pt idx="7">
                  <c:v>12.79</c:v>
                </c:pt>
                <c:pt idx="8">
                  <c:v>#N/A</c:v>
                </c:pt>
                <c:pt idx="9">
                  <c:v>10.28</c:v>
                </c:pt>
              </c:numCache>
            </c:numRef>
          </c:val>
          <c:extLst>
            <c:ext xmlns:c16="http://schemas.microsoft.com/office/drawing/2014/chart" uri="{C3380CC4-5D6E-409C-BE32-E72D297353CC}">
              <c16:uniqueId val="{00000008-16C6-419D-BE24-2E2F184F1428}"/>
            </c:ext>
          </c:extLst>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1.72</c:v>
                </c:pt>
                <c:pt idx="1">
                  <c:v>#N/A</c:v>
                </c:pt>
                <c:pt idx="2">
                  <c:v>2.72</c:v>
                </c:pt>
                <c:pt idx="3">
                  <c:v>#N/A</c:v>
                </c:pt>
                <c:pt idx="4">
                  <c:v>#N/A</c:v>
                </c:pt>
                <c:pt idx="5">
                  <c:v>7.0000000000000007E-2</c:v>
                </c:pt>
                <c:pt idx="6">
                  <c:v>1.0900000000000001</c:v>
                </c:pt>
                <c:pt idx="7">
                  <c:v>#N/A</c:v>
                </c:pt>
                <c:pt idx="8">
                  <c:v>0.57999999999999996</c:v>
                </c:pt>
                <c:pt idx="9">
                  <c:v>#N/A</c:v>
                </c:pt>
              </c:numCache>
            </c:numRef>
          </c:val>
          <c:extLst>
            <c:ext xmlns:c16="http://schemas.microsoft.com/office/drawing/2014/chart" uri="{C3380CC4-5D6E-409C-BE32-E72D297353CC}">
              <c16:uniqueId val="{00000009-16C6-419D-BE24-2E2F184F142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1828</c:v>
                </c:pt>
                <c:pt idx="5">
                  <c:v>1814</c:v>
                </c:pt>
                <c:pt idx="8">
                  <c:v>1816</c:v>
                </c:pt>
                <c:pt idx="11">
                  <c:v>1767</c:v>
                </c:pt>
                <c:pt idx="14">
                  <c:v>1749</c:v>
                </c:pt>
              </c:numCache>
            </c:numRef>
          </c:val>
          <c:extLst>
            <c:ext xmlns:c16="http://schemas.microsoft.com/office/drawing/2014/chart" uri="{C3380CC4-5D6E-409C-BE32-E72D297353CC}">
              <c16:uniqueId val="{00000000-811A-4FED-B90F-F5819EC325F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11A-4FED-B90F-F5819EC325F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11A-4FED-B90F-F5819EC325F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98</c:v>
                </c:pt>
                <c:pt idx="3">
                  <c:v>98</c:v>
                </c:pt>
                <c:pt idx="6">
                  <c:v>90</c:v>
                </c:pt>
                <c:pt idx="9">
                  <c:v>95</c:v>
                </c:pt>
                <c:pt idx="12">
                  <c:v>83</c:v>
                </c:pt>
              </c:numCache>
            </c:numRef>
          </c:val>
          <c:extLst>
            <c:ext xmlns:c16="http://schemas.microsoft.com/office/drawing/2014/chart" uri="{C3380CC4-5D6E-409C-BE32-E72D297353CC}">
              <c16:uniqueId val="{00000003-811A-4FED-B90F-F5819EC325F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265</c:v>
                </c:pt>
                <c:pt idx="3">
                  <c:v>264</c:v>
                </c:pt>
                <c:pt idx="6">
                  <c:v>262</c:v>
                </c:pt>
                <c:pt idx="9">
                  <c:v>251</c:v>
                </c:pt>
                <c:pt idx="12">
                  <c:v>243</c:v>
                </c:pt>
              </c:numCache>
            </c:numRef>
          </c:val>
          <c:extLst>
            <c:ext xmlns:c16="http://schemas.microsoft.com/office/drawing/2014/chart" uri="{C3380CC4-5D6E-409C-BE32-E72D297353CC}">
              <c16:uniqueId val="{00000004-811A-4FED-B90F-F5819EC325F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11A-4FED-B90F-F5819EC325F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11A-4FED-B90F-F5819EC325F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2170</c:v>
                </c:pt>
                <c:pt idx="3">
                  <c:v>2135</c:v>
                </c:pt>
                <c:pt idx="6">
                  <c:v>2126</c:v>
                </c:pt>
                <c:pt idx="9">
                  <c:v>2040</c:v>
                </c:pt>
                <c:pt idx="12">
                  <c:v>1998</c:v>
                </c:pt>
              </c:numCache>
            </c:numRef>
          </c:val>
          <c:extLst>
            <c:ext xmlns:c16="http://schemas.microsoft.com/office/drawing/2014/chart" uri="{C3380CC4-5D6E-409C-BE32-E72D297353CC}">
              <c16:uniqueId val="{00000007-811A-4FED-B90F-F5819EC325F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705</c:v>
                </c:pt>
                <c:pt idx="2">
                  <c:v>#N/A</c:v>
                </c:pt>
                <c:pt idx="3">
                  <c:v>#N/A</c:v>
                </c:pt>
                <c:pt idx="4">
                  <c:v>683</c:v>
                </c:pt>
                <c:pt idx="5">
                  <c:v>#N/A</c:v>
                </c:pt>
                <c:pt idx="6">
                  <c:v>#N/A</c:v>
                </c:pt>
                <c:pt idx="7">
                  <c:v>662</c:v>
                </c:pt>
                <c:pt idx="8">
                  <c:v>#N/A</c:v>
                </c:pt>
                <c:pt idx="9">
                  <c:v>#N/A</c:v>
                </c:pt>
                <c:pt idx="10">
                  <c:v>619</c:v>
                </c:pt>
                <c:pt idx="11">
                  <c:v>#N/A</c:v>
                </c:pt>
                <c:pt idx="12">
                  <c:v>#N/A</c:v>
                </c:pt>
                <c:pt idx="13">
                  <c:v>575</c:v>
                </c:pt>
                <c:pt idx="14">
                  <c:v>#N/A</c:v>
                </c:pt>
              </c:numCache>
            </c:numRef>
          </c:val>
          <c:smooth val="0"/>
          <c:extLst>
            <c:ext xmlns:c16="http://schemas.microsoft.com/office/drawing/2014/chart" uri="{C3380CC4-5D6E-409C-BE32-E72D297353CC}">
              <c16:uniqueId val="{00000008-811A-4FED-B90F-F5819EC325F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19482</c:v>
                </c:pt>
                <c:pt idx="5">
                  <c:v>20385</c:v>
                </c:pt>
                <c:pt idx="8">
                  <c:v>19697</c:v>
                </c:pt>
                <c:pt idx="11">
                  <c:v>18889</c:v>
                </c:pt>
                <c:pt idx="14">
                  <c:v>17962</c:v>
                </c:pt>
              </c:numCache>
            </c:numRef>
          </c:val>
          <c:extLst>
            <c:ext xmlns:c16="http://schemas.microsoft.com/office/drawing/2014/chart" uri="{C3380CC4-5D6E-409C-BE32-E72D297353CC}">
              <c16:uniqueId val="{00000000-1F19-432B-9B2F-E04B25AA435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1F19-432B-9B2F-E04B25AA435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8134</c:v>
                </c:pt>
                <c:pt idx="5">
                  <c:v>7423</c:v>
                </c:pt>
                <c:pt idx="8">
                  <c:v>6982</c:v>
                </c:pt>
                <c:pt idx="11">
                  <c:v>6422</c:v>
                </c:pt>
                <c:pt idx="14">
                  <c:v>7371</c:v>
                </c:pt>
              </c:numCache>
            </c:numRef>
          </c:val>
          <c:extLst>
            <c:ext xmlns:c16="http://schemas.microsoft.com/office/drawing/2014/chart" uri="{C3380CC4-5D6E-409C-BE32-E72D297353CC}">
              <c16:uniqueId val="{00000002-1F19-432B-9B2F-E04B25AA435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F19-432B-9B2F-E04B25AA435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F19-432B-9B2F-E04B25AA435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F19-432B-9B2F-E04B25AA435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753</c:v>
                </c:pt>
                <c:pt idx="3">
                  <c:v>737</c:v>
                </c:pt>
                <c:pt idx="6">
                  <c:v>410</c:v>
                </c:pt>
                <c:pt idx="9">
                  <c:v>453</c:v>
                </c:pt>
                <c:pt idx="12">
                  <c:v>454</c:v>
                </c:pt>
              </c:numCache>
            </c:numRef>
          </c:val>
          <c:extLst>
            <c:ext xmlns:c16="http://schemas.microsoft.com/office/drawing/2014/chart" uri="{C3380CC4-5D6E-409C-BE32-E72D297353CC}">
              <c16:uniqueId val="{00000006-1F19-432B-9B2F-E04B25AA435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500</c:v>
                </c:pt>
                <c:pt idx="3">
                  <c:v>452</c:v>
                </c:pt>
                <c:pt idx="6">
                  <c:v>389</c:v>
                </c:pt>
                <c:pt idx="9">
                  <c:v>364</c:v>
                </c:pt>
                <c:pt idx="12">
                  <c:v>358</c:v>
                </c:pt>
              </c:numCache>
            </c:numRef>
          </c:val>
          <c:extLst>
            <c:ext xmlns:c16="http://schemas.microsoft.com/office/drawing/2014/chart" uri="{C3380CC4-5D6E-409C-BE32-E72D297353CC}">
              <c16:uniqueId val="{00000007-1F19-432B-9B2F-E04B25AA435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3724</c:v>
                </c:pt>
                <c:pt idx="3">
                  <c:v>3761</c:v>
                </c:pt>
                <c:pt idx="6">
                  <c:v>3781</c:v>
                </c:pt>
                <c:pt idx="9">
                  <c:v>3576</c:v>
                </c:pt>
                <c:pt idx="12">
                  <c:v>3312</c:v>
                </c:pt>
              </c:numCache>
            </c:numRef>
          </c:val>
          <c:extLst>
            <c:ext xmlns:c16="http://schemas.microsoft.com/office/drawing/2014/chart" uri="{C3380CC4-5D6E-409C-BE32-E72D297353CC}">
              <c16:uniqueId val="{00000008-1F19-432B-9B2F-E04B25AA435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F19-432B-9B2F-E04B25AA435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20546</c:v>
                </c:pt>
                <c:pt idx="3">
                  <c:v>21880</c:v>
                </c:pt>
                <c:pt idx="6">
                  <c:v>21541</c:v>
                </c:pt>
                <c:pt idx="9">
                  <c:v>20873</c:v>
                </c:pt>
                <c:pt idx="12">
                  <c:v>20367</c:v>
                </c:pt>
              </c:numCache>
            </c:numRef>
          </c:val>
          <c:extLst>
            <c:ext xmlns:c16="http://schemas.microsoft.com/office/drawing/2014/chart" uri="{C3380CC4-5D6E-409C-BE32-E72D297353CC}">
              <c16:uniqueId val="{0000000A-1F19-432B-9B2F-E04B25AA435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F19-432B-9B2F-E04B25AA435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2630</c:v>
                </c:pt>
                <c:pt idx="1">
                  <c:v>2643</c:v>
                </c:pt>
                <c:pt idx="2">
                  <c:v>3544</c:v>
                </c:pt>
              </c:numCache>
            </c:numRef>
          </c:val>
          <c:extLst>
            <c:ext xmlns:c16="http://schemas.microsoft.com/office/drawing/2014/chart" uri="{C3380CC4-5D6E-409C-BE32-E72D297353CC}">
              <c16:uniqueId val="{00000000-5A46-416F-83AD-ECF7D08B74E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3250</c:v>
                </c:pt>
                <c:pt idx="1">
                  <c:v>2958</c:v>
                </c:pt>
                <c:pt idx="2">
                  <c:v>2909</c:v>
                </c:pt>
              </c:numCache>
            </c:numRef>
          </c:val>
          <c:extLst>
            <c:ext xmlns:c16="http://schemas.microsoft.com/office/drawing/2014/chart" uri="{C3380CC4-5D6E-409C-BE32-E72D297353CC}">
              <c16:uniqueId val="{00000001-5A46-416F-83AD-ECF7D08B74E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3370</c:v>
                </c:pt>
                <c:pt idx="1">
                  <c:v>3394</c:v>
                </c:pt>
                <c:pt idx="2">
                  <c:v>3504</c:v>
                </c:pt>
              </c:numCache>
            </c:numRef>
          </c:val>
          <c:extLst>
            <c:ext xmlns:c16="http://schemas.microsoft.com/office/drawing/2014/chart" uri="{C3380CC4-5D6E-409C-BE32-E72D297353CC}">
              <c16:uniqueId val="{00000002-5A46-416F-83AD-ECF7D08B74E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{406B8602-81B1-48AA-808D-D48B560603B8}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3924-4B8C-956A-0C43DEE2E31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{4980EA19-D9C1-4E0F-97E5-C194F9C4F4AA}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924-4B8C-956A-0C43DEE2E31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{B5BB6A55-483A-4EA1-8FA5-B7E488F7EFCA}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924-4B8C-956A-0C43DEE2E31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{899CD1E1-59CF-44D0-BA8A-FF7446B4E0CE}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924-4B8C-956A-0C43DEE2E31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{88A41827-1DB8-4DE8-9F20-7260CB38A30A}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924-4B8C-956A-0C43DEE2E31C}"/>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{F05A4F10-3D30-4B44-99E0-0CB130067E1D}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3924-4B8C-956A-0C43DEE2E31C}"/>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{FC095A40-FC05-417B-9D3E-D3E7D690D024}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3924-4B8C-956A-0C43DEE2E31C}"/>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{8C0DA869-CFE1-4E60-ACD0-09DDD3496C37}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3924-4B8C-956A-0C43DEE2E31C}"/>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{B3E0DBAF-53D3-42BB-8399-9B3E59DCAB4F}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3924-4B8C-956A-0C43DEE2E31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30.3</c:v>
                </c:pt>
                <c:pt idx="8">
                  <c:v>31.2</c:v>
                </c:pt>
                <c:pt idx="16">
                  <c:v>49.2</c:v>
                </c:pt>
                <c:pt idx="24">
                  <c:v>50.7</c:v>
                </c:pt>
                <c:pt idx="32">
                  <c:v>51.8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3924-4B8C-956A-0C43DEE2E31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{299FAAB2-74BF-4D7D-84B9-D75BC9B4E990}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3924-4B8C-956A-0C43DEE2E31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{31C28625-6CB2-460D-AE76-F9F064553BB5}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924-4B8C-956A-0C43DEE2E31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{081D8B2A-B4E1-4BFA-8A79-006C91E21D1C}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924-4B8C-956A-0C43DEE2E31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{CBA9DEC7-9750-4C53-B3FC-B6B7D92F1EFD}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924-4B8C-956A-0C43DEE2E31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{A1B9E970-921F-4E5D-87C5-3EAC854CBCF1}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924-4B8C-956A-0C43DEE2E31C}"/>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{43ACADAA-74FA-4502-B4EF-DA271D05D492}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3924-4B8C-956A-0C43DEE2E31C}"/>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{1557FF4A-EDB2-47A7-A12B-D18A06DB183E}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3924-4B8C-956A-0C43DEE2E31C}"/>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{62060FA3-BDC1-4B2F-BE02-7821C91DA014}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3924-4B8C-956A-0C43DEE2E31C}"/>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{02469164-2BDF-453B-9ECA-77CD4A39B961}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3924-4B8C-956A-0C43DEE2E31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59.6</c:v>
                </c:pt>
                <c:pt idx="8">
                  <c:v>60.8</c:v>
                </c:pt>
                <c:pt idx="16">
                  <c:v>61</c:v>
                </c:pt>
                <c:pt idx="24">
                  <c:v>61.7</c:v>
                </c:pt>
                <c:pt idx="32">
                  <c:v>62.8</c:v>
                </c:pt>
              </c:numCache>
            </c:numRef>
          </c:xVal>
          <c:yVal>
            <c:numRef>
              <c:f>公会計指標分析・財政指標組合せ分析表!$BP$55:$DC$55</c:f>
              <c:numCache>
                <c:formatCode>#,##0.0;"▲ "#,##0.0</c:formatCode>
                <c:ptCount val="40"/>
                <c:pt idx="0">
                  <c:v>53.4</c:v>
                </c:pt>
                <c:pt idx="8">
                  <c:v>48</c:v>
                </c:pt>
                <c:pt idx="16">
                  <c:v>49.1</c:v>
                </c:pt>
                <c:pt idx="24">
                  <c:v>41.5</c:v>
                </c:pt>
                <c:pt idx="32">
                  <c:v>23</c:v>
                </c:pt>
              </c:numCache>
            </c:numRef>
          </c:yVal>
          <c:smooth val="0"/>
          <c:extLst>
            <c:ext xmlns:c16="http://schemas.microsoft.com/office/drawing/2014/chart" uri="{C3380CC4-5D6E-409C-BE32-E72D297353CC}">
              <c16:uniqueId val="{00000013-3924-4B8C-956A-0C43DEE2E31C}"/>
            </c:ext>
          </c:extLst>
        </c:ser>
        <c:dLbls>
          <c:showLegendKey val="0"/>
          <c:showVal val="1"/>
          <c:showCatName val="0"/>
          <c:showSerName val="0"/>
          <c:showPercent val="0"/>
          <c:showBubbleSize val="0"/>
        </c:dLbls>
        <c:axId val="46179840"/>
        <c:axId val="46181760"/>
      </c:scatterChart>
      <c:valAx>
        <c:axId val="46179840"/>
        <c:scaling>
          <c:orientation val="maxMin"/>
          <c:max val="63"/>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{D74E8D43-3D1A-4952-9AD0-B9C784723D5D}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4962-436B-8A1B-FAAD6889693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{417BBE14-E384-4373-9190-5144A402DF12}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962-436B-8A1B-FAAD6889693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{61A730FA-3527-475E-A30D-5BCEE51B673B}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962-436B-8A1B-FAAD6889693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{869849B6-C25D-47DD-889D-FDB02F6E9471}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962-436B-8A1B-FAAD6889693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{38BA5FC6-8974-42C1-BFB3-7502BB2E7701}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962-436B-8A1B-FAAD68896931}"/>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{F5249A07-49F9-4BFF-8C54-052D530CDCF1}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4962-436B-8A1B-FAAD68896931}"/>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{6576F8B7-3996-4D22-9C34-B5C5A56ECAE5}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4962-436B-8A1B-FAAD68896931}"/>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{A3AD45E3-C8F3-4D34-8CAA-2F7D597E8899}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4962-436B-8A1B-FAAD68896931}"/>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{36EDDBB8-4D03-430D-9109-49B0BDD56A18}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4962-436B-8A1B-FAAD6889693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c:v>
                </c:pt>
                <c:pt idx="8">
                  <c:v>7.1</c:v>
                </c:pt>
                <c:pt idx="16">
                  <c:v>7.1</c:v>
                </c:pt>
                <c:pt idx="24">
                  <c:v>6.8</c:v>
                </c:pt>
                <c:pt idx="32">
                  <c:v>6.1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4962-436B-8A1B-FAAD6889693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{1771C4E9-AA65-4609-9FA1-37D77CD10673}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4962-436B-8A1B-FAAD6889693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{0E8C6B4C-8AAA-4A43-BA7B-D85626891786}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962-436B-8A1B-FAAD6889693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{9A7BC4D3-A924-42D2-ADD6-199F69EC6836}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962-436B-8A1B-FAAD6889693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{327479F4-C1A6-481A-94F1-523A2812F5A4}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962-436B-8A1B-FAAD6889693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{85093B42-5D0B-4AB2-8180-3D85E49767AB}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962-436B-8A1B-FAAD68896931}"/>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{4B8813F2-A6DD-4E35-9CB7-06B945426302}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4962-436B-8A1B-FAAD68896931}"/>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{2D416235-8B90-49F3-9F55-15F5370BC453}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4962-436B-8A1B-FAAD68896931}"/>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{16F459AF-2105-45DC-B159-794E601F6C6E}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4962-436B-8A1B-FAAD68896931}"/>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{56A39512-18E4-4DE3-A034-F171214AC272}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4962-436B-8A1B-FAAD6889693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9.6</c:v>
                </c:pt>
                <c:pt idx="16">
                  <c:v>9.5</c:v>
                </c:pt>
                <c:pt idx="24">
                  <c:v>9.1999999999999993</c:v>
                </c:pt>
                <c:pt idx="32">
                  <c:v>8.1999999999999993</c:v>
                </c:pt>
              </c:numCache>
            </c:numRef>
          </c:xVal>
          <c:yVal>
            <c:numRef>
              <c:f>公会計指標分析・財政指標組合せ分析表!$BP$77:$DC$77</c:f>
              <c:numCache>
                <c:formatCode>#,##0.0;"▲ "#,##0.0</c:formatCode>
                <c:ptCount val="40"/>
                <c:pt idx="0">
                  <c:v>53.4</c:v>
                </c:pt>
                <c:pt idx="8">
                  <c:v>48</c:v>
                </c:pt>
                <c:pt idx="16">
                  <c:v>49.1</c:v>
                </c:pt>
                <c:pt idx="24">
                  <c:v>41.5</c:v>
                </c:pt>
                <c:pt idx="32">
                  <c:v>23</c:v>
                </c:pt>
              </c:numCache>
            </c:numRef>
          </c:yVal>
          <c:smooth val="0"/>
          <c:extLst>
            <c:ext xmlns:c16="http://schemas.microsoft.com/office/drawing/2014/chart" uri="{C3380CC4-5D6E-409C-BE32-E72D297353CC}">
              <c16:uniqueId val="{00000013-4962-436B-8A1B-FAAD68896931}"/>
            </c:ext>
          </c:extLst>
        </c:ser>
        <c:dLbls>
          <c:showLegendKey val="0"/>
          <c:showVal val="1"/>
          <c:showCatName val="0"/>
          <c:showSerName val="0"/>
          <c:showPercent val="0"/>
          <c:showBubbleSize val="0"/>
        </c:dLbls>
        <c:axId val="84219776"/>
        <c:axId val="84234240"/>
      </c:scatterChart>
      <c:valAx>
        <c:axId val="84219776"/>
        <c:scaling>
          <c:orientation val="maxMin"/>
          <c:max val="10"/>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元利償還金については、前年度と比較して</a:t>
          </a:r>
          <a:r>
            <a:rPr kumimoji="1" lang="en-US" altLang="ja-JP" sz="1400">
              <a:latin typeface="ＭＳ ゴシック" pitchFamily="49" charset="-128"/>
              <a:ea typeface="ＭＳ ゴシック" pitchFamily="49" charset="-128"/>
            </a:rPr>
            <a:t>42</a:t>
          </a:r>
          <a:r>
            <a:rPr kumimoji="1" lang="ja-JP" altLang="en-US" sz="1400">
              <a:latin typeface="ＭＳ ゴシック" pitchFamily="49" charset="-128"/>
              <a:ea typeface="ＭＳ ゴシック" pitchFamily="49" charset="-128"/>
            </a:rPr>
            <a:t>百万円減となっている。これは高利率の事業の償還が落ち着いたこと、繰上償還に伴うものが主な要因としてある。</a:t>
          </a: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これまで、合併特例債の活用等により、実質公債費比率の水準を抑えてきた。今後も各種事業の精査を十分に行うことで、新たな起債の抑制に取り組んでいく。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満期一括償還地方債を発行していない。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将来負担額の総額は、平成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年度をピークに年々減少している。また、充当可能基金は昨年度に比べ増となった一方で基準財政需要額算入見込額が減となったため、最終的に将来負担比率は改善している。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社会保障費等で財政需要の増加が予想され、基金の積立は難しい状況となる中、公共施設の整備は予定されているため、後世への負担を少しでも軽減できるよう、これまで以上に公債費の適正化に取り組んで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沖縄県南城市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決算剰余金や地方交付税の増額により、財政調整基金が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百万円の増となった。減債基金・その他特定目的基金に大幅な変動はなく、基金全体として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日の合併以降、合併特例措置による財政支援を受け、小・中学校等の公共施設整備や、道路等のインフラ整備を行っており、今後、公債費がピークを迎える見込みである。また、特別会計への赤字補てんによる繰出金や、扶助費が年々増加している状況にあるため、適切に各基金を活用し、市民サービス等が低下しないよう健全な行財政運営に努め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まちづくり振興基金：市民の連携の強化及び地域振興のための事業費用に充てる。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退職手当特別負担金引当基金：職員の退職手当の支給に要する費用に充てる特別負担金に充てる。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南城市歴史文化観光資源整備基金：世界遺産の斎場御嶽やその周辺に位置する歴史・文化遺産及び観光資源の保全と整備費用に充てる。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ふるさとユイマール基金：寄附者が指定したまちづくりの基本方針に関する事業費用に充てる。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南城市公共施設等総合管理基金：長期にわたり安全かつ快適な公共施設等の保全及び財政の健全な運営に資するために充てる。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まちづくり振興基金：預金利子を積み立てたことによる増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退職手当特別負担金引当基金：職員の退職手当の支給に要する費用に充てる特別負担金の増額による減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南城市歴史文化観光資源整備基金：増減なし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ふるさとユイマール基金：ふるさと納税の増加による増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南城市公共施設等総合管理基金：土地建物貸付収入を積み立てたことによる増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まちづくり振興基金：まちづくり振興に伴う財政需要に備えると共に、必要に応じて市民の連携の強化及び地域振興のための事業に充てる。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退職手当特別負担金引当基金：退職手当支給に要する費用に充てる特別負担金が、財政を圧迫しないよう適切な基金残高を維持していく。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南城市歴史文化観光資源整備基金：斎場御嶽やその周辺に位置する歴史・文化遺産及び観光資源の保全と整備を行っていく。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ふるさとユイマール基金：財源が寄付金であるため、寄付者の本市への思いを適切に把握し、その思いを具体化するための事業に充てる。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南城市公共施設等総合管理基金：土地建物貸付収入を原資に将来の公共施設の老朽化や適正な管理運営に努め、財政の健全な運営に資する。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決算剰余金や地方交付税の増額により、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災害時や今後の社会保障費等の歳出など年度間の財源不足に備えて、現時点と同程度の基金残高を維持できるよう取り組んでいく。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公債費に充てたため、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取り崩しを抑え、将来の債務に備え、積み立てを行うよう検討する。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DB756260-F322-49FB-B40F-763C566AD1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AEEEE882-C2D0-4BFC-A1B3-EC31EC2BCC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85AEB825-1515-48E5-841C-1D2EF9578CF7}"/>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EDDCA4FD-2B9B-4F16-8269-9347E627CE4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7061C024-55CC-474F-9089-B2B7EA7AED3E}"/>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319C90AD-BA30-4589-A757-8BB22ECBC769}"/>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F9B973DF-590B-445B-8FDA-A9A69C92878E}"/>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BFC1E3DC-6E7B-426D-96CA-EE1BD62A20BA}"/>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A5D04FF9-18B5-462D-B076-46F3A6748DE7}"/>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65B85886-FADF-4C73-AFC5-9C670294B34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3E270E94-F9C2-44AD-8A69-D77BEF348DAB}"/>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6856CCD7-6324-4D2A-814A-FAC2EB4F67F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5DFB3D4-E87E-4BB0-AA1F-A468E1BC640F}"/>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F922C71C-CFDD-4F21-8432-9D8536379B2E}"/>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F064D055-2D67-4E92-A251-160A5F998184}"/>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94F3739F-66A9-4697-AC80-57E17F2943DC}"/>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BDEE137F-C056-46FF-9FCF-9238113B6714}"/>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DE827879-65E8-4580-A11D-92E0F610FE53}"/>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7B814634-1305-4D61-ACD6-97C4FCAAA915}"/>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DDE5DCC6-02EB-4F5A-83CD-35E33C5A9A65}"/>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E643C114-4A60-4C06-BA48-97A6F95A480C}"/>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5FD7AA87-6AF6-47D7-8DE1-5CE257C70929}"/>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45,577
45,270
49.94
28,920,981
27,322,471
1,279,532
12,446,034
20,366,911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55B5B7AF-ECE4-40D4-A970-F737338C664C}"/>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F86C4902-2F2E-4D30-89E0-FA8DFCD4F719}"/>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EE3B68E5-E10A-4819-9F77-1E5AA86D3E84}"/>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761EE73B-5200-4F55-819D-80C4DF4C72DB}"/>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52D55E9C-FB64-430E-BE8B-BB5349DBBD36}"/>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E6929ACA-D8CB-418C-B1FC-A4B28149A232}"/>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5E2B5E6F-D387-4431-8593-DC6AD42CED2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3643F8C2-C7A7-46C9-8710-83C65C0CC89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7B2ED30F-06E2-46EC-A3EF-589269FB57E9}"/>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E62FF1C3-2C67-4D9F-97AF-712B60259937}"/>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746F7F46-22BF-48E5-99BC-85791163137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D6BED00E-5FE9-4A7C-B54C-DB2C96BE6FAE}"/>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752AC66F-A433-4F9D-BE61-DD879D3C9B48}"/>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7D6A96BC-A7C7-4303-8145-61FD8F24AFDD}"/>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7121D2E3-6FD1-46F5-8D3A-1FFA3B7BCA91}"/>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668F40BD-E434-4413-AC92-3A9433FC2FE3}"/>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907360C6-E018-4006-903C-480186D6699B}"/>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35558BFB-CAE2-49CF-8A17-1EDA6CA8541A}"/>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B021A962-D522-4650-80AB-FF28406C5581}"/>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36013DEE-D197-4E18-BDA7-4A324DBF8E2B}"/>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3C94EE6C-2540-429E-A6DB-EEFE5868431F}"/>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3682C4FD-950E-48C2-8A4E-0CB920F867CF}"/>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623B3340-F93F-47D4-8FA2-E7C52009C108}"/>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86A4792C-EDE4-4506-8566-66DEA050944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F773F19C-2DCB-4F45-B503-E2E58C11FB2B}"/>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E8A0919B-97FA-4917-832B-1051C54EE44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C507DC70-8999-43DE-871A-E45D08B068AF}"/>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B0C1807C-A2EC-40C4-9D1F-2471E18F3516}"/>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4FC33CF0-B34E-4CEC-B89E-1887934AABD2}"/>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6027C243-A12C-4918-9D30-7CD8AF664FB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E0EDE635-7100-4409-9CC7-1A2B2B149E1C}"/>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5AB673D-74D5-45B3-881E-5F09256C6ACC}"/>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F67911B9-9D7F-46B3-90E2-93637E63658B}"/>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FC8D85D4-6851-46F8-9712-C542A09FC1C8}"/>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A187093C-DC19-499E-8BEB-562DD7FF517E}"/>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類似団体と比較すると下回った水準にあるが、類似団体値が年々増加傾向にある中、本市においても微増ながら増加傾向にある。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老朽化が進行している施設も多数存在するため、、今後も公共施設等総合管理計画並びに個別施設計画に基づき施設の適正化に取り組んでいく。</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745F0C1D-2D4B-4A2A-AB5B-CDDAC42821E3}"/>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2D1C44D-C0D3-4782-AB34-F2CC34A83063}"/>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DF805F3A-0731-438A-933A-3A36A29C99F9}"/>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E22ADF7D-4283-4EED-8DFB-A8F99FFEBFDD}"/>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ABBBE260-2145-4825-9058-502DE3BB9962}"/>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760B2C57-B435-4A37-892B-399069786F7E}"/>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FC4942F7-68BD-402A-AE23-4A2343A4AA2B}"/>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3D394343-5D69-4F64-BB33-1940798BC5E3}"/>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7C1DCFC9-D819-4B8D-A3C8-5FE05B6DA96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822453F6-2868-424E-AD4B-362CF3C347A3}"/>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C2EC2856-C2E7-45EA-8114-235881E6F66F}"/>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4C9D5675-2B97-47F5-BC21-169ED8160C44}"/>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3BC6C594-3DC7-4EBA-AF12-D7587F5243D4}"/>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963319BD-46B6-40C8-8982-A7E201FCCDF8}"/>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48B00FCF-58DC-49C4-AEF2-5625EB520E98}"/>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6B47F72B-08D1-4EEC-AD59-F8B3A2215579}"/>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379D672A-BA1A-4AF6-BDEA-C7A6DB6ADB8E}"/>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45403721-40AF-40BE-B8B8-C4C6266652DA}"/>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28</xdr:row>
      <xdr:rowOff>139609</xdr:rowOff>
    </xdr:from>
    <xdr:to>
      <xdr:col>23</xdr:col>
      <xdr:colOff>85090</xdr:colOff>
      <xdr:row>35</xdr:row>
      <xdr:rowOff>9706</xdr:rowOff>
    </xdr:to>
    <xdr:cxnSp macro="">
      <xdr:nvCxnSpPr>
        <xdr:cNvPr id="77" name="直線コネクタ 76">
          <a:extLst>
            <a:ext uri="{FF2B5EF4-FFF2-40B4-BE49-F238E27FC236}">
              <a16:creationId xmlns:a16="http://schemas.microsoft.com/office/drawing/2014/main" id="{48F5798F-4CD3-4741-A6C5-8D3A11670516}"/>
            </a:ext>
          </a:extLst>
        </xdr:cNvPr>
        <xdr:cNvCxnSpPr/>
      </xdr:nvCxnSpPr>
      <xdr:spPr>
        <a:xfrm flipV="1">
          <a:off x="4760595" y="5711734"/>
          <a:ext cx="1270" cy="1070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13533</xdr:rowOff>
    </xdr:from>
    <xdr:ext cx="405111" cy="259045"/>
    <xdr:sp macro="" textlink="">
      <xdr:nvSpPr>
        <xdr:cNvPr id="78" name="有形固定資産減価償却率最小値テキスト">
          <a:extLst>
            <a:ext uri="{FF2B5EF4-FFF2-40B4-BE49-F238E27FC236}">
              <a16:creationId xmlns:a16="http://schemas.microsoft.com/office/drawing/2014/main" id="{34A08C80-5A3D-4A2C-9C27-3FE6D3FD59D3}"/>
            </a:ext>
          </a:extLst>
        </xdr:cNvPr>
        <xdr:cNvSpPr txBox="1"/>
      </xdr:nvSpPr>
      <xdr:spPr>
        <a:xfrm>
          <a:off x="4813300" y="6785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9706</xdr:rowOff>
    </xdr:from>
    <xdr:to>
      <xdr:col>23</xdr:col>
      <xdr:colOff>174625</xdr:colOff>
      <xdr:row>35</xdr:row>
      <xdr:rowOff>9706</xdr:rowOff>
    </xdr:to>
    <xdr:cxnSp macro="">
      <xdr:nvCxnSpPr>
        <xdr:cNvPr id="79" name="直線コネクタ 78">
          <a:extLst>
            <a:ext uri="{FF2B5EF4-FFF2-40B4-BE49-F238E27FC236}">
              <a16:creationId xmlns:a16="http://schemas.microsoft.com/office/drawing/2014/main" id="{2EEA0443-CE35-4925-8E18-A921C95E2FCE}"/>
            </a:ext>
          </a:extLst>
        </xdr:cNvPr>
        <xdr:cNvCxnSpPr/>
      </xdr:nvCxnSpPr>
      <xdr:spPr>
        <a:xfrm>
          <a:off x="4673600" y="6781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86286</xdr:rowOff>
    </xdr:from>
    <xdr:ext cx="405111" cy="259045"/>
    <xdr:sp macro="" textlink="">
      <xdr:nvSpPr>
        <xdr:cNvPr id="80" name="有形固定資産減価償却率最大値テキスト">
          <a:extLst>
            <a:ext uri="{FF2B5EF4-FFF2-40B4-BE49-F238E27FC236}">
              <a16:creationId xmlns:a16="http://schemas.microsoft.com/office/drawing/2014/main" id="{E0959FE2-6265-485F-8A45-E1F509400BAD}"/>
            </a:ext>
          </a:extLst>
        </xdr:cNvPr>
        <xdr:cNvSpPr txBox="1"/>
      </xdr:nvSpPr>
      <xdr:spPr>
        <a:xfrm>
          <a:off x="4813300" y="5486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28</xdr:row>
      <xdr:rowOff>139609</xdr:rowOff>
    </xdr:from>
    <xdr:to>
      <xdr:col>23</xdr:col>
      <xdr:colOff>174625</xdr:colOff>
      <xdr:row>28</xdr:row>
      <xdr:rowOff>139609</xdr:rowOff>
    </xdr:to>
    <xdr:cxnSp macro="">
      <xdr:nvCxnSpPr>
        <xdr:cNvPr id="81" name="直線コネクタ 80">
          <a:extLst>
            <a:ext uri="{FF2B5EF4-FFF2-40B4-BE49-F238E27FC236}">
              <a16:creationId xmlns:a16="http://schemas.microsoft.com/office/drawing/2014/main" id="{479E5570-5C00-452E-9E65-90E453786184}"/>
            </a:ext>
          </a:extLst>
        </xdr:cNvPr>
        <xdr:cNvCxnSpPr/>
      </xdr:nvCxnSpPr>
      <xdr:spPr>
        <a:xfrm>
          <a:off x="4673600" y="571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114226</xdr:rowOff>
    </xdr:from>
    <xdr:ext cx="405111" cy="259045"/>
    <xdr:sp macro="" textlink="">
      <xdr:nvSpPr>
        <xdr:cNvPr id="82" name="有形固定資産減価償却率平均値テキスト">
          <a:extLst>
            <a:ext uri="{FF2B5EF4-FFF2-40B4-BE49-F238E27FC236}">
              <a16:creationId xmlns:a16="http://schemas.microsoft.com/office/drawing/2014/main" id="{7A7E1E7A-9DE7-4747-BA90-25CEC7D3D355}"/>
            </a:ext>
          </a:extLst>
        </xdr:cNvPr>
        <xdr:cNvSpPr txBox="1"/>
      </xdr:nvSpPr>
      <xdr:spPr>
        <a:xfrm>
          <a:off x="4813300" y="62007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83" name="フローチャート: 判断 82">
          <a:extLst>
            <a:ext uri="{FF2B5EF4-FFF2-40B4-BE49-F238E27FC236}">
              <a16:creationId xmlns:a16="http://schemas.microsoft.com/office/drawing/2014/main" id="{674AB2DB-2E84-4852-95E1-D5C5B9E2913E}"/>
            </a:ext>
          </a:extLst>
        </xdr:cNvPr>
        <xdr:cNvSpPr/>
      </xdr:nvSpPr>
      <xdr:spPr>
        <a:xfrm>
          <a:off x="47117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101872</xdr:rowOff>
    </xdr:from>
    <xdr:to>
      <xdr:col>19</xdr:col>
      <xdr:colOff>187325</xdr:colOff>
      <xdr:row>32</xdr:row>
      <xdr:rowOff>32022</xdr:rowOff>
    </xdr:to>
    <xdr:sp macro="" textlink="">
      <xdr:nvSpPr>
        <xdr:cNvPr id="84" name="フローチャート: 判断 83">
          <a:extLst>
            <a:ext uri="{FF2B5EF4-FFF2-40B4-BE49-F238E27FC236}">
              <a16:creationId xmlns:a16="http://schemas.microsoft.com/office/drawing/2014/main" id="{2F63F2EE-84C9-4A22-894D-9F7062F5F73E}"/>
            </a:ext>
          </a:extLst>
        </xdr:cNvPr>
        <xdr:cNvSpPr/>
      </xdr:nvSpPr>
      <xdr:spPr>
        <a:xfrm>
          <a:off x="4000500" y="618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80282</xdr:rowOff>
    </xdr:from>
    <xdr:to>
      <xdr:col>15</xdr:col>
      <xdr:colOff>187325</xdr:colOff>
      <xdr:row>32</xdr:row>
      <xdr:rowOff>10432</xdr:rowOff>
    </xdr:to>
    <xdr:sp macro="" textlink="">
      <xdr:nvSpPr>
        <xdr:cNvPr id="85" name="フローチャート: 判断 84">
          <a:extLst>
            <a:ext uri="{FF2B5EF4-FFF2-40B4-BE49-F238E27FC236}">
              <a16:creationId xmlns:a16="http://schemas.microsoft.com/office/drawing/2014/main" id="{C5B8EBD7-C756-4152-99F3-40C8563D51BE}"/>
            </a:ext>
          </a:extLst>
        </xdr:cNvPr>
        <xdr:cNvSpPr/>
      </xdr:nvSpPr>
      <xdr:spPr>
        <a:xfrm>
          <a:off x="32385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74114</xdr:rowOff>
    </xdr:from>
    <xdr:to>
      <xdr:col>11</xdr:col>
      <xdr:colOff>187325</xdr:colOff>
      <xdr:row>32</xdr:row>
      <xdr:rowOff>4264</xdr:rowOff>
    </xdr:to>
    <xdr:sp macro="" textlink="">
      <xdr:nvSpPr>
        <xdr:cNvPr id="86" name="フローチャート: 判断 85">
          <a:extLst>
            <a:ext uri="{FF2B5EF4-FFF2-40B4-BE49-F238E27FC236}">
              <a16:creationId xmlns:a16="http://schemas.microsoft.com/office/drawing/2014/main" id="{54A42BB4-6BB3-4277-8086-E0F4573D91EF}"/>
            </a:ext>
          </a:extLst>
        </xdr:cNvPr>
        <xdr:cNvSpPr/>
      </xdr:nvSpPr>
      <xdr:spPr>
        <a:xfrm>
          <a:off x="2476500" y="616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37102</xdr:rowOff>
    </xdr:from>
    <xdr:to>
      <xdr:col>7</xdr:col>
      <xdr:colOff>187325</xdr:colOff>
      <xdr:row>31</xdr:row>
      <xdr:rowOff>138702</xdr:rowOff>
    </xdr:to>
    <xdr:sp macro="" textlink="">
      <xdr:nvSpPr>
        <xdr:cNvPr id="87" name="フローチャート: 判断 86">
          <a:extLst>
            <a:ext uri="{FF2B5EF4-FFF2-40B4-BE49-F238E27FC236}">
              <a16:creationId xmlns:a16="http://schemas.microsoft.com/office/drawing/2014/main" id="{29BAA2EA-8504-4730-9D75-113081B6B2E7}"/>
            </a:ext>
          </a:extLst>
        </xdr:cNvPr>
        <xdr:cNvSpPr/>
      </xdr:nvSpPr>
      <xdr:spPr>
        <a:xfrm>
          <a:off x="1714500" y="612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D99CC275-87FE-4DF6-A0FF-E43695B9C07E}"/>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3FB4D638-EA36-4F78-B413-49F1F02D6FDD}"/>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5C1ADEA3-D4EA-4AF6-8FF2-14A59D9C0AAF}"/>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8C5F88CC-3FA4-4D6C-9B3F-F9548021A83E}"/>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59C3F1F7-EEF1-434E-8CC3-E6B8A19327AB}"/>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139428</xdr:rowOff>
    </xdr:from>
    <xdr:to>
      <xdr:col>23</xdr:col>
      <xdr:colOff>136525</xdr:colOff>
      <xdr:row>30</xdr:row>
      <xdr:rowOff>69578</xdr:rowOff>
    </xdr:to>
    <xdr:sp macro="" textlink="">
      <xdr:nvSpPr>
        <xdr:cNvPr id="93" name="楕円 92">
          <a:extLst>
            <a:ext uri="{FF2B5EF4-FFF2-40B4-BE49-F238E27FC236}">
              <a16:creationId xmlns:a16="http://schemas.microsoft.com/office/drawing/2014/main" id="{331CE68C-7219-4396-87A1-DF76EA5670D6}"/>
            </a:ext>
          </a:extLst>
        </xdr:cNvPr>
        <xdr:cNvSpPr/>
      </xdr:nvSpPr>
      <xdr:spPr>
        <a:xfrm>
          <a:off x="4711700" y="588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162305</xdr:rowOff>
    </xdr:from>
    <xdr:ext cx="405111" cy="259045"/>
    <xdr:sp macro="" textlink="">
      <xdr:nvSpPr>
        <xdr:cNvPr id="94" name="有形固定資産減価償却率該当値テキスト">
          <a:extLst>
            <a:ext uri="{FF2B5EF4-FFF2-40B4-BE49-F238E27FC236}">
              <a16:creationId xmlns:a16="http://schemas.microsoft.com/office/drawing/2014/main" id="{1329EC21-2405-421A-A681-50A00155F7E0}"/>
            </a:ext>
          </a:extLst>
        </xdr:cNvPr>
        <xdr:cNvSpPr txBox="1"/>
      </xdr:nvSpPr>
      <xdr:spPr>
        <a:xfrm>
          <a:off x="4813300" y="5734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105501</xdr:rowOff>
    </xdr:from>
    <xdr:to>
      <xdr:col>19</xdr:col>
      <xdr:colOff>187325</xdr:colOff>
      <xdr:row>30</xdr:row>
      <xdr:rowOff>35651</xdr:rowOff>
    </xdr:to>
    <xdr:sp macro="" textlink="">
      <xdr:nvSpPr>
        <xdr:cNvPr id="95" name="楕円 94">
          <a:extLst>
            <a:ext uri="{FF2B5EF4-FFF2-40B4-BE49-F238E27FC236}">
              <a16:creationId xmlns:a16="http://schemas.microsoft.com/office/drawing/2014/main" id="{B0520CCF-1FC7-43E3-869D-FFFF69353FC9}"/>
            </a:ext>
          </a:extLst>
        </xdr:cNvPr>
        <xdr:cNvSpPr/>
      </xdr:nvSpPr>
      <xdr:spPr>
        <a:xfrm>
          <a:off x="4000500" y="584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156301</xdr:rowOff>
    </xdr:from>
    <xdr:to>
      <xdr:col>23</xdr:col>
      <xdr:colOff>85725</xdr:colOff>
      <xdr:row>30</xdr:row>
      <xdr:rowOff>18778</xdr:rowOff>
    </xdr:to>
    <xdr:cxnSp macro="">
      <xdr:nvCxnSpPr>
        <xdr:cNvPr id="96" name="直線コネクタ 95">
          <a:extLst>
            <a:ext uri="{FF2B5EF4-FFF2-40B4-BE49-F238E27FC236}">
              <a16:creationId xmlns:a16="http://schemas.microsoft.com/office/drawing/2014/main" id="{58EF879A-3691-47DF-A4FF-9D2F60CF38EE}"/>
            </a:ext>
          </a:extLst>
        </xdr:cNvPr>
        <xdr:cNvCxnSpPr/>
      </xdr:nvCxnSpPr>
      <xdr:spPr>
        <a:xfrm>
          <a:off x="4051300" y="5899876"/>
          <a:ext cx="7112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59236</xdr:rowOff>
    </xdr:from>
    <xdr:to>
      <xdr:col>15</xdr:col>
      <xdr:colOff>187325</xdr:colOff>
      <xdr:row>29</xdr:row>
      <xdr:rowOff>160836</xdr:rowOff>
    </xdr:to>
    <xdr:sp macro="" textlink="">
      <xdr:nvSpPr>
        <xdr:cNvPr id="97" name="楕円 96">
          <a:extLst>
            <a:ext uri="{FF2B5EF4-FFF2-40B4-BE49-F238E27FC236}">
              <a16:creationId xmlns:a16="http://schemas.microsoft.com/office/drawing/2014/main" id="{169EC49C-D463-4467-8AD8-02996C38FD63}"/>
            </a:ext>
          </a:extLst>
        </xdr:cNvPr>
        <xdr:cNvSpPr/>
      </xdr:nvSpPr>
      <xdr:spPr>
        <a:xfrm>
          <a:off x="3238500" y="580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110036</xdr:rowOff>
    </xdr:from>
    <xdr:to>
      <xdr:col>19</xdr:col>
      <xdr:colOff>136525</xdr:colOff>
      <xdr:row>29</xdr:row>
      <xdr:rowOff>156301</xdr:rowOff>
    </xdr:to>
    <xdr:cxnSp macro="">
      <xdr:nvCxnSpPr>
        <xdr:cNvPr id="98" name="直線コネクタ 97">
          <a:extLst>
            <a:ext uri="{FF2B5EF4-FFF2-40B4-BE49-F238E27FC236}">
              <a16:creationId xmlns:a16="http://schemas.microsoft.com/office/drawing/2014/main" id="{78249796-8525-482C-A25E-80FAE7B6D4DA}"/>
            </a:ext>
          </a:extLst>
        </xdr:cNvPr>
        <xdr:cNvCxnSpPr/>
      </xdr:nvCxnSpPr>
      <xdr:spPr>
        <a:xfrm>
          <a:off x="3289300" y="5853611"/>
          <a:ext cx="762000" cy="4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18415</xdr:rowOff>
    </xdr:from>
    <xdr:to>
      <xdr:col>11</xdr:col>
      <xdr:colOff>187325</xdr:colOff>
      <xdr:row>26</xdr:row>
      <xdr:rowOff>120015</xdr:rowOff>
    </xdr:to>
    <xdr:sp macro="" textlink="">
      <xdr:nvSpPr>
        <xdr:cNvPr id="99" name="楕円 98">
          <a:extLst>
            <a:ext uri="{FF2B5EF4-FFF2-40B4-BE49-F238E27FC236}">
              <a16:creationId xmlns:a16="http://schemas.microsoft.com/office/drawing/2014/main" id="{E43027E0-3AE5-4A17-A82A-A066A973DD9C}"/>
            </a:ext>
          </a:extLst>
        </xdr:cNvPr>
        <xdr:cNvSpPr/>
      </xdr:nvSpPr>
      <xdr:spPr>
        <a:xfrm>
          <a:off x="2476500" y="524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26</xdr:row>
      <xdr:rowOff>69215</xdr:rowOff>
    </xdr:from>
    <xdr:to>
      <xdr:col>15</xdr:col>
      <xdr:colOff>136525</xdr:colOff>
      <xdr:row>29</xdr:row>
      <xdr:rowOff>110036</xdr:rowOff>
    </xdr:to>
    <xdr:cxnSp macro="">
      <xdr:nvCxnSpPr>
        <xdr:cNvPr id="100" name="直線コネクタ 99">
          <a:extLst>
            <a:ext uri="{FF2B5EF4-FFF2-40B4-BE49-F238E27FC236}">
              <a16:creationId xmlns:a16="http://schemas.microsoft.com/office/drawing/2014/main" id="{87EC8564-0E8E-4304-B94B-EEBE4FAD6DBF}"/>
            </a:ext>
          </a:extLst>
        </xdr:cNvPr>
        <xdr:cNvCxnSpPr/>
      </xdr:nvCxnSpPr>
      <xdr:spPr>
        <a:xfrm>
          <a:off x="2527300" y="5298440"/>
          <a:ext cx="762000" cy="55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25</xdr:row>
      <xdr:rowOff>162106</xdr:rowOff>
    </xdr:from>
    <xdr:to>
      <xdr:col>7</xdr:col>
      <xdr:colOff>187325</xdr:colOff>
      <xdr:row>26</xdr:row>
      <xdr:rowOff>92256</xdr:rowOff>
    </xdr:to>
    <xdr:sp macro="" textlink="">
      <xdr:nvSpPr>
        <xdr:cNvPr id="101" name="楕円 100">
          <a:extLst>
            <a:ext uri="{FF2B5EF4-FFF2-40B4-BE49-F238E27FC236}">
              <a16:creationId xmlns:a16="http://schemas.microsoft.com/office/drawing/2014/main" id="{B732F184-4810-45FA-B259-F3D300F4F492}"/>
            </a:ext>
          </a:extLst>
        </xdr:cNvPr>
        <xdr:cNvSpPr/>
      </xdr:nvSpPr>
      <xdr:spPr>
        <a:xfrm>
          <a:off x="1714500" y="521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41456</xdr:rowOff>
    </xdr:from>
    <xdr:to>
      <xdr:col>11</xdr:col>
      <xdr:colOff>136525</xdr:colOff>
      <xdr:row>26</xdr:row>
      <xdr:rowOff>69215</xdr:rowOff>
    </xdr:to>
    <xdr:cxnSp macro="">
      <xdr:nvCxnSpPr>
        <xdr:cNvPr id="102" name="直線コネクタ 101">
          <a:extLst>
            <a:ext uri="{FF2B5EF4-FFF2-40B4-BE49-F238E27FC236}">
              <a16:creationId xmlns:a16="http://schemas.microsoft.com/office/drawing/2014/main" id="{6AF857EC-0CA0-43D1-83DF-3449B15924A1}"/>
            </a:ext>
          </a:extLst>
        </xdr:cNvPr>
        <xdr:cNvCxnSpPr/>
      </xdr:nvCxnSpPr>
      <xdr:spPr>
        <a:xfrm>
          <a:off x="1765300" y="5270681"/>
          <a:ext cx="762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23149</xdr:rowOff>
    </xdr:from>
    <xdr:ext cx="405111" cy="259045"/>
    <xdr:sp macro="" textlink="">
      <xdr:nvSpPr>
        <xdr:cNvPr id="103" name="n_1aveValue有形固定資産減価償却率">
          <a:extLst>
            <a:ext uri="{FF2B5EF4-FFF2-40B4-BE49-F238E27FC236}">
              <a16:creationId xmlns:a16="http://schemas.microsoft.com/office/drawing/2014/main" id="{4DB5EA42-D492-4A94-BA18-905C2F35C2BD}"/>
            </a:ext>
          </a:extLst>
        </xdr:cNvPr>
        <xdr:cNvSpPr txBox="1"/>
      </xdr:nvSpPr>
      <xdr:spPr>
        <a:xfrm>
          <a:off x="3836044" y="6281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1559</xdr:rowOff>
    </xdr:from>
    <xdr:ext cx="405111" cy="259045"/>
    <xdr:sp macro="" textlink="">
      <xdr:nvSpPr>
        <xdr:cNvPr id="104" name="n_2aveValue有形固定資産減価償却率">
          <a:extLst>
            <a:ext uri="{FF2B5EF4-FFF2-40B4-BE49-F238E27FC236}">
              <a16:creationId xmlns:a16="http://schemas.microsoft.com/office/drawing/2014/main" id="{2121E2DE-D9E2-40F3-9B39-AC214D6F7463}"/>
            </a:ext>
          </a:extLst>
        </xdr:cNvPr>
        <xdr:cNvSpPr txBox="1"/>
      </xdr:nvSpPr>
      <xdr:spPr>
        <a:xfrm>
          <a:off x="3086744" y="6259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166841</xdr:rowOff>
    </xdr:from>
    <xdr:ext cx="405111" cy="259045"/>
    <xdr:sp macro="" textlink="">
      <xdr:nvSpPr>
        <xdr:cNvPr id="105" name="n_3aveValue有形固定資産減価償却率">
          <a:extLst>
            <a:ext uri="{FF2B5EF4-FFF2-40B4-BE49-F238E27FC236}">
              <a16:creationId xmlns:a16="http://schemas.microsoft.com/office/drawing/2014/main" id="{07020753-C312-4EEC-B272-6A048423D059}"/>
            </a:ext>
          </a:extLst>
        </xdr:cNvPr>
        <xdr:cNvSpPr txBox="1"/>
      </xdr:nvSpPr>
      <xdr:spPr>
        <a:xfrm>
          <a:off x="2324744" y="625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129829</xdr:rowOff>
    </xdr:from>
    <xdr:ext cx="405111" cy="259045"/>
    <xdr:sp macro="" textlink="">
      <xdr:nvSpPr>
        <xdr:cNvPr id="106" name="n_4aveValue有形固定資産減価償却率">
          <a:extLst>
            <a:ext uri="{FF2B5EF4-FFF2-40B4-BE49-F238E27FC236}">
              <a16:creationId xmlns:a16="http://schemas.microsoft.com/office/drawing/2014/main" id="{B46F8F07-45ED-481F-8DAE-C492280F44C6}"/>
            </a:ext>
          </a:extLst>
        </xdr:cNvPr>
        <xdr:cNvSpPr txBox="1"/>
      </xdr:nvSpPr>
      <xdr:spPr>
        <a:xfrm>
          <a:off x="1562744" y="6216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52178</xdr:rowOff>
    </xdr:from>
    <xdr:ext cx="405111" cy="259045"/>
    <xdr:sp macro="" textlink="">
      <xdr:nvSpPr>
        <xdr:cNvPr id="107" name="n_1mainValue有形固定資産減価償却率">
          <a:extLst>
            <a:ext uri="{FF2B5EF4-FFF2-40B4-BE49-F238E27FC236}">
              <a16:creationId xmlns:a16="http://schemas.microsoft.com/office/drawing/2014/main" id="{28D0D654-FBEE-4211-A949-D1907F28408B}"/>
            </a:ext>
          </a:extLst>
        </xdr:cNvPr>
        <xdr:cNvSpPr txBox="1"/>
      </xdr:nvSpPr>
      <xdr:spPr>
        <a:xfrm>
          <a:off x="3836044" y="5624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5913</xdr:rowOff>
    </xdr:from>
    <xdr:ext cx="405111" cy="259045"/>
    <xdr:sp macro="" textlink="">
      <xdr:nvSpPr>
        <xdr:cNvPr id="108" name="n_2mainValue有形固定資産減価償却率">
          <a:extLst>
            <a:ext uri="{FF2B5EF4-FFF2-40B4-BE49-F238E27FC236}">
              <a16:creationId xmlns:a16="http://schemas.microsoft.com/office/drawing/2014/main" id="{C126024C-4D3A-4F75-86EB-6AAACAE77DEF}"/>
            </a:ext>
          </a:extLst>
        </xdr:cNvPr>
        <xdr:cNvSpPr txBox="1"/>
      </xdr:nvSpPr>
      <xdr:spPr>
        <a:xfrm>
          <a:off x="3086744" y="557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24</xdr:row>
      <xdr:rowOff>136542</xdr:rowOff>
    </xdr:from>
    <xdr:ext cx="405111" cy="259045"/>
    <xdr:sp macro="" textlink="">
      <xdr:nvSpPr>
        <xdr:cNvPr id="109" name="n_3mainValue有形固定資産減価償却率">
          <a:extLst>
            <a:ext uri="{FF2B5EF4-FFF2-40B4-BE49-F238E27FC236}">
              <a16:creationId xmlns:a16="http://schemas.microsoft.com/office/drawing/2014/main" id="{237226F9-882A-4BFB-AC44-FBF450DF8277}"/>
            </a:ext>
          </a:extLst>
        </xdr:cNvPr>
        <xdr:cNvSpPr txBox="1"/>
      </xdr:nvSpPr>
      <xdr:spPr>
        <a:xfrm>
          <a:off x="2324744" y="502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24</xdr:row>
      <xdr:rowOff>108783</xdr:rowOff>
    </xdr:from>
    <xdr:ext cx="405111" cy="259045"/>
    <xdr:sp macro="" textlink="">
      <xdr:nvSpPr>
        <xdr:cNvPr id="110" name="n_4mainValue有形固定資産減価償却率">
          <a:extLst>
            <a:ext uri="{FF2B5EF4-FFF2-40B4-BE49-F238E27FC236}">
              <a16:creationId xmlns:a16="http://schemas.microsoft.com/office/drawing/2014/main" id="{A7BA0726-4161-4B93-BDD7-0F00A7E0DEDF}"/>
            </a:ext>
          </a:extLst>
        </xdr:cNvPr>
        <xdr:cNvSpPr txBox="1"/>
      </xdr:nvSpPr>
      <xdr:spPr>
        <a:xfrm>
          <a:off x="1562744" y="49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5B79D3DE-DD83-4690-B7B4-1C55E21C1C82}"/>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6AF40888-5190-4C3D-BA2F-C0673EE868AD}"/>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A7A48F66-14C7-4ACE-BA8E-8B47EBE43585}"/>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[ 361.5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3EFDEC8A-678A-4D05-9639-34516391CE6E}"/>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260D8A35-8746-4F20-95C6-0A9B38F8826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92B7496D-30C6-4F11-830E-EE3C551E7512}"/>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4711ABB6-7C36-4325-B1F5-FEB6BAA4756C}"/>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46A9C450-410A-4FE7-9600-9675CE902B4E}"/>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3AAB84B7-810A-4F04-A971-7AE3FF1E8ED8}"/>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2F1E636B-B7F9-4149-BBDE-D28456DA96EB}"/>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07B8B36D-32FC-4AB5-86F8-F994747A551C}"/>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F20D45EE-CC71-4168-BBEC-C3151CC4C3B6}"/>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64034302-6A2A-43DC-A29F-E645EDD485F7}"/>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繰上償還額が新規借入額より上回り、かつ、令和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年度よりも</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68</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百万円多く償還したこともあり地方債の残高が減少している。また、公営企業債等繰入見込額、組合負担等見込額において前年度を下回ったことから、将来負担額が減少している。加えて、地方交付税の追加交付や臨時財政対策債の発行額の増加により、前年度に比べ、債務償還比率は大幅に低くなっている。　一方で、扶助費や補助費が上昇傾向にあること、令和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より合併特例債の発行可能残高のより有意義な活用を検討すべく、通常債に切り換えたことにより地方交付税の逓減が見込まれることから、市債発行の抑制及び基金の積み立てに努め持続可能な財政基盤の確立を目指す。</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A0212904-E4DA-429A-8606-7B394CF797E4}"/>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D049D299-676B-4ED7-BB60-267EB974C80C}"/>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63568A4B-935A-421B-8B97-51E4BED3F317}"/>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7" name="直線コネクタ 126">
          <a:extLst>
            <a:ext uri="{FF2B5EF4-FFF2-40B4-BE49-F238E27FC236}">
              <a16:creationId xmlns:a16="http://schemas.microsoft.com/office/drawing/2014/main" id="{EA8CFC04-31C2-4600-A255-BEC5CC00A448}"/>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8" name="テキスト ボックス 127">
          <a:extLst>
            <a:ext uri="{FF2B5EF4-FFF2-40B4-BE49-F238E27FC236}">
              <a16:creationId xmlns:a16="http://schemas.microsoft.com/office/drawing/2014/main" id="{0D1B7092-FE5E-4505-9CD5-FC84EC91A28C}"/>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9" name="直線コネクタ 128">
          <a:extLst>
            <a:ext uri="{FF2B5EF4-FFF2-40B4-BE49-F238E27FC236}">
              <a16:creationId xmlns:a16="http://schemas.microsoft.com/office/drawing/2014/main" id="{5CA7E5B1-CE3E-4FA9-9C86-E7043725BCCF}"/>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30" name="テキスト ボックス 129">
          <a:extLst>
            <a:ext uri="{FF2B5EF4-FFF2-40B4-BE49-F238E27FC236}">
              <a16:creationId xmlns:a16="http://schemas.microsoft.com/office/drawing/2014/main" id="{C676A172-9C81-4673-814E-DCC5C9164501}"/>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31" name="直線コネクタ 130">
          <a:extLst>
            <a:ext uri="{FF2B5EF4-FFF2-40B4-BE49-F238E27FC236}">
              <a16:creationId xmlns:a16="http://schemas.microsoft.com/office/drawing/2014/main" id="{0BCECB68-D0D5-41FC-84D9-2F971C47CCE6}"/>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2" name="テキスト ボックス 131">
          <a:extLst>
            <a:ext uri="{FF2B5EF4-FFF2-40B4-BE49-F238E27FC236}">
              <a16:creationId xmlns:a16="http://schemas.microsoft.com/office/drawing/2014/main" id="{41CE79E2-510F-4668-91BF-DF3ED262A28D}"/>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3" name="直線コネクタ 132">
          <a:extLst>
            <a:ext uri="{FF2B5EF4-FFF2-40B4-BE49-F238E27FC236}">
              <a16:creationId xmlns:a16="http://schemas.microsoft.com/office/drawing/2014/main" id="{D880F60D-7E2D-4079-9DBF-6E535CED555D}"/>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4" name="テキスト ボックス 133">
          <a:extLst>
            <a:ext uri="{FF2B5EF4-FFF2-40B4-BE49-F238E27FC236}">
              <a16:creationId xmlns:a16="http://schemas.microsoft.com/office/drawing/2014/main" id="{1A2086C5-93EE-476C-974A-8F157630796D}"/>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5" name="直線コネクタ 134">
          <a:extLst>
            <a:ext uri="{FF2B5EF4-FFF2-40B4-BE49-F238E27FC236}">
              <a16:creationId xmlns:a16="http://schemas.microsoft.com/office/drawing/2014/main" id="{F0AC86A7-5749-4DB0-A8D4-6D07886CEC0B}"/>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6" name="テキスト ボックス 135">
          <a:extLst>
            <a:ext uri="{FF2B5EF4-FFF2-40B4-BE49-F238E27FC236}">
              <a16:creationId xmlns:a16="http://schemas.microsoft.com/office/drawing/2014/main" id="{105A7473-7AD4-4E64-B43E-42FD0AEF7E7A}"/>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7" name="直線コネクタ 136">
          <a:extLst>
            <a:ext uri="{FF2B5EF4-FFF2-40B4-BE49-F238E27FC236}">
              <a16:creationId xmlns:a16="http://schemas.microsoft.com/office/drawing/2014/main" id="{47802CC6-FE54-4BBC-9A08-8DFE9EAA3C39}"/>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8" name="テキスト ボックス 137">
          <a:extLst>
            <a:ext uri="{FF2B5EF4-FFF2-40B4-BE49-F238E27FC236}">
              <a16:creationId xmlns:a16="http://schemas.microsoft.com/office/drawing/2014/main" id="{B595AFB9-19CA-4A1B-B8B9-F98624A5BEDF}"/>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9" name="直線コネクタ 138">
          <a:extLst>
            <a:ext uri="{FF2B5EF4-FFF2-40B4-BE49-F238E27FC236}">
              <a16:creationId xmlns:a16="http://schemas.microsoft.com/office/drawing/2014/main" id="{5D9F95AD-6E6C-4C5E-B1C7-4F8105A80698}"/>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40" name="債務償還比率グラフ枠">
          <a:extLst>
            <a:ext uri="{FF2B5EF4-FFF2-40B4-BE49-F238E27FC236}">
              <a16:creationId xmlns:a16="http://schemas.microsoft.com/office/drawing/2014/main" id="{7A883E05-A6E9-41DE-843B-ED618211A4D1}"/>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26380</xdr:rowOff>
    </xdr:from>
    <xdr:to>
      <xdr:col>76</xdr:col>
      <xdr:colOff>21589</xdr:colOff>
      <xdr:row>35</xdr:row>
      <xdr:rowOff>90669</xdr:rowOff>
    </xdr:to>
    <xdr:cxnSp macro="">
      <xdr:nvCxnSpPr>
        <xdr:cNvPr id="141" name="直線コネクタ 140">
          <a:extLst>
            <a:ext uri="{FF2B5EF4-FFF2-40B4-BE49-F238E27FC236}">
              <a16:creationId xmlns:a16="http://schemas.microsoft.com/office/drawing/2014/main" id="{7D339156-5319-45BC-95C9-92BB75D0C748}"/>
            </a:ext>
          </a:extLst>
        </xdr:cNvPr>
        <xdr:cNvCxnSpPr/>
      </xdr:nvCxnSpPr>
      <xdr:spPr>
        <a:xfrm flipV="1">
          <a:off x="14793595" y="5427055"/>
          <a:ext cx="1269" cy="143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94496</xdr:rowOff>
    </xdr:from>
    <xdr:ext cx="560923" cy="259045"/>
    <xdr:sp macro="" textlink="">
      <xdr:nvSpPr>
        <xdr:cNvPr id="142" name="債務償還比率最小値テキスト">
          <a:extLst>
            <a:ext uri="{FF2B5EF4-FFF2-40B4-BE49-F238E27FC236}">
              <a16:creationId xmlns:a16="http://schemas.microsoft.com/office/drawing/2014/main" id="{D78303F3-BDF6-428F-AFFD-71D751190B4D}"/>
            </a:ext>
          </a:extLst>
        </xdr:cNvPr>
        <xdr:cNvSpPr txBox="1"/>
      </xdr:nvSpPr>
      <xdr:spPr>
        <a:xfrm>
          <a:off x="14846300" y="686677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90669</xdr:rowOff>
    </xdr:from>
    <xdr:to>
      <xdr:col>76</xdr:col>
      <xdr:colOff>111125</xdr:colOff>
      <xdr:row>35</xdr:row>
      <xdr:rowOff>90669</xdr:rowOff>
    </xdr:to>
    <xdr:cxnSp macro="">
      <xdr:nvCxnSpPr>
        <xdr:cNvPr id="143" name="直線コネクタ 142">
          <a:extLst>
            <a:ext uri="{FF2B5EF4-FFF2-40B4-BE49-F238E27FC236}">
              <a16:creationId xmlns:a16="http://schemas.microsoft.com/office/drawing/2014/main" id="{49433645-AF9F-43D7-99B5-C80448FE06D9}"/>
            </a:ext>
          </a:extLst>
        </xdr:cNvPr>
        <xdr:cNvCxnSpPr/>
      </xdr:nvCxnSpPr>
      <xdr:spPr>
        <a:xfrm>
          <a:off x="14706600" y="6862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144507</xdr:rowOff>
    </xdr:from>
    <xdr:ext cx="469744" cy="259045"/>
    <xdr:sp macro="" textlink="">
      <xdr:nvSpPr>
        <xdr:cNvPr id="144" name="債務償還比率最大値テキスト">
          <a:extLst>
            <a:ext uri="{FF2B5EF4-FFF2-40B4-BE49-F238E27FC236}">
              <a16:creationId xmlns:a16="http://schemas.microsoft.com/office/drawing/2014/main" id="{9A5CE8A3-43FB-4852-8541-8EC0B6316958}"/>
            </a:ext>
          </a:extLst>
        </xdr:cNvPr>
        <xdr:cNvSpPr txBox="1"/>
      </xdr:nvSpPr>
      <xdr:spPr>
        <a:xfrm>
          <a:off x="14846300" y="5202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26380</xdr:rowOff>
    </xdr:from>
    <xdr:to>
      <xdr:col>76</xdr:col>
      <xdr:colOff>111125</xdr:colOff>
      <xdr:row>27</xdr:row>
      <xdr:rowOff>26380</xdr:rowOff>
    </xdr:to>
    <xdr:cxnSp macro="">
      <xdr:nvCxnSpPr>
        <xdr:cNvPr id="145" name="直線コネクタ 144">
          <a:extLst>
            <a:ext uri="{FF2B5EF4-FFF2-40B4-BE49-F238E27FC236}">
              <a16:creationId xmlns:a16="http://schemas.microsoft.com/office/drawing/2014/main" id="{78B2A0D5-B517-49C0-B45C-D6DBE0D292F8}"/>
            </a:ext>
          </a:extLst>
        </xdr:cNvPr>
        <xdr:cNvCxnSpPr/>
      </xdr:nvCxnSpPr>
      <xdr:spPr>
        <a:xfrm>
          <a:off x="14706600" y="5427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64996</xdr:rowOff>
    </xdr:from>
    <xdr:ext cx="469744" cy="259045"/>
    <xdr:sp macro="" textlink="">
      <xdr:nvSpPr>
        <xdr:cNvPr id="146" name="債務償還比率平均値テキスト">
          <a:extLst>
            <a:ext uri="{FF2B5EF4-FFF2-40B4-BE49-F238E27FC236}">
              <a16:creationId xmlns:a16="http://schemas.microsoft.com/office/drawing/2014/main" id="{46616856-C090-40B0-A2C2-BA3A63608F25}"/>
            </a:ext>
          </a:extLst>
        </xdr:cNvPr>
        <xdr:cNvSpPr txBox="1"/>
      </xdr:nvSpPr>
      <xdr:spPr>
        <a:xfrm>
          <a:off x="14846300" y="5980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86569</xdr:rowOff>
    </xdr:from>
    <xdr:to>
      <xdr:col>76</xdr:col>
      <xdr:colOff>73025</xdr:colOff>
      <xdr:row>31</xdr:row>
      <xdr:rowOff>16719</xdr:rowOff>
    </xdr:to>
    <xdr:sp macro="" textlink="">
      <xdr:nvSpPr>
        <xdr:cNvPr id="147" name="フローチャート: 判断 146">
          <a:extLst>
            <a:ext uri="{FF2B5EF4-FFF2-40B4-BE49-F238E27FC236}">
              <a16:creationId xmlns:a16="http://schemas.microsoft.com/office/drawing/2014/main" id="{42E91C28-3FAB-4E46-B836-1598E64F5F7F}"/>
            </a:ext>
          </a:extLst>
        </xdr:cNvPr>
        <xdr:cNvSpPr/>
      </xdr:nvSpPr>
      <xdr:spPr>
        <a:xfrm>
          <a:off x="14744700" y="600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153534</xdr:rowOff>
    </xdr:from>
    <xdr:to>
      <xdr:col>72</xdr:col>
      <xdr:colOff>123825</xdr:colOff>
      <xdr:row>32</xdr:row>
      <xdr:rowOff>83684</xdr:rowOff>
    </xdr:to>
    <xdr:sp macro="" textlink="">
      <xdr:nvSpPr>
        <xdr:cNvPr id="148" name="フローチャート: 判断 147">
          <a:extLst>
            <a:ext uri="{FF2B5EF4-FFF2-40B4-BE49-F238E27FC236}">
              <a16:creationId xmlns:a16="http://schemas.microsoft.com/office/drawing/2014/main" id="{E3E9C283-AA8B-432E-AA00-1E46CF24E7ED}"/>
            </a:ext>
          </a:extLst>
        </xdr:cNvPr>
        <xdr:cNvSpPr/>
      </xdr:nvSpPr>
      <xdr:spPr>
        <a:xfrm>
          <a:off x="14033500" y="624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56878</xdr:rowOff>
    </xdr:from>
    <xdr:to>
      <xdr:col>68</xdr:col>
      <xdr:colOff>123825</xdr:colOff>
      <xdr:row>32</xdr:row>
      <xdr:rowOff>158478</xdr:rowOff>
    </xdr:to>
    <xdr:sp macro="" textlink="">
      <xdr:nvSpPr>
        <xdr:cNvPr id="149" name="フローチャート: 判断 148">
          <a:extLst>
            <a:ext uri="{FF2B5EF4-FFF2-40B4-BE49-F238E27FC236}">
              <a16:creationId xmlns:a16="http://schemas.microsoft.com/office/drawing/2014/main" id="{E6929C24-EAC9-4370-91B9-FC8AE804DFB0}"/>
            </a:ext>
          </a:extLst>
        </xdr:cNvPr>
        <xdr:cNvSpPr/>
      </xdr:nvSpPr>
      <xdr:spPr>
        <a:xfrm>
          <a:off x="13271500" y="631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22334</xdr:rowOff>
    </xdr:from>
    <xdr:to>
      <xdr:col>64</xdr:col>
      <xdr:colOff>123825</xdr:colOff>
      <xdr:row>32</xdr:row>
      <xdr:rowOff>123934</xdr:rowOff>
    </xdr:to>
    <xdr:sp macro="" textlink="">
      <xdr:nvSpPr>
        <xdr:cNvPr id="150" name="フローチャート: 判断 149">
          <a:extLst>
            <a:ext uri="{FF2B5EF4-FFF2-40B4-BE49-F238E27FC236}">
              <a16:creationId xmlns:a16="http://schemas.microsoft.com/office/drawing/2014/main" id="{D4F798E1-2E2F-458A-9DBD-1DC47A353E14}"/>
            </a:ext>
          </a:extLst>
        </xdr:cNvPr>
        <xdr:cNvSpPr/>
      </xdr:nvSpPr>
      <xdr:spPr>
        <a:xfrm>
          <a:off x="12509500" y="628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5524</xdr:rowOff>
    </xdr:from>
    <xdr:to>
      <xdr:col>60</xdr:col>
      <xdr:colOff>123825</xdr:colOff>
      <xdr:row>32</xdr:row>
      <xdr:rowOff>107124</xdr:rowOff>
    </xdr:to>
    <xdr:sp macro="" textlink="">
      <xdr:nvSpPr>
        <xdr:cNvPr id="151" name="フローチャート: 判断 150">
          <a:extLst>
            <a:ext uri="{FF2B5EF4-FFF2-40B4-BE49-F238E27FC236}">
              <a16:creationId xmlns:a16="http://schemas.microsoft.com/office/drawing/2014/main" id="{D0169790-FD4A-48F5-9D83-233446500211}"/>
            </a:ext>
          </a:extLst>
        </xdr:cNvPr>
        <xdr:cNvSpPr/>
      </xdr:nvSpPr>
      <xdr:spPr>
        <a:xfrm>
          <a:off x="11747500" y="626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C70329F9-FAF1-4BF8-9336-810CD136A3D2}"/>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9A01E0A8-BCC8-4A7A-99D4-6B619D03BBFB}"/>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ECF4CC10-E80A-4DC8-A288-BE9DC72C6DA8}"/>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5" name="テキスト ボックス 154">
          <a:extLst>
            <a:ext uri="{FF2B5EF4-FFF2-40B4-BE49-F238E27FC236}">
              <a16:creationId xmlns:a16="http://schemas.microsoft.com/office/drawing/2014/main" id="{5F862E69-FA16-400D-A3EF-0E2EC73D564D}"/>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6" name="テキスト ボックス 155">
          <a:extLst>
            <a:ext uri="{FF2B5EF4-FFF2-40B4-BE49-F238E27FC236}">
              <a16:creationId xmlns:a16="http://schemas.microsoft.com/office/drawing/2014/main" id="{008EB659-0EA7-4467-A14F-E593BAC896CD}"/>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24538</xdr:rowOff>
    </xdr:from>
    <xdr:to>
      <xdr:col>76</xdr:col>
      <xdr:colOff>73025</xdr:colOff>
      <xdr:row>29</xdr:row>
      <xdr:rowOff>126138</xdr:rowOff>
    </xdr:to>
    <xdr:sp macro="" textlink="">
      <xdr:nvSpPr>
        <xdr:cNvPr id="157" name="楕円 156">
          <a:extLst>
            <a:ext uri="{FF2B5EF4-FFF2-40B4-BE49-F238E27FC236}">
              <a16:creationId xmlns:a16="http://schemas.microsoft.com/office/drawing/2014/main" id="{77CA17EE-E21E-46F8-A963-89F75D0DC3CF}"/>
            </a:ext>
          </a:extLst>
        </xdr:cNvPr>
        <xdr:cNvSpPr/>
      </xdr:nvSpPr>
      <xdr:spPr>
        <a:xfrm>
          <a:off x="14744700" y="576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47415</xdr:rowOff>
    </xdr:from>
    <xdr:ext cx="469744" cy="259045"/>
    <xdr:sp macro="" textlink="">
      <xdr:nvSpPr>
        <xdr:cNvPr id="158" name="債務償還比率該当値テキスト">
          <a:extLst>
            <a:ext uri="{FF2B5EF4-FFF2-40B4-BE49-F238E27FC236}">
              <a16:creationId xmlns:a16="http://schemas.microsoft.com/office/drawing/2014/main" id="{0657A10E-A3D9-43A3-B5D3-DDF0587E51EE}"/>
            </a:ext>
          </a:extLst>
        </xdr:cNvPr>
        <xdr:cNvSpPr txBox="1"/>
      </xdr:nvSpPr>
      <xdr:spPr>
        <a:xfrm>
          <a:off x="14846300" y="5619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11929</xdr:rowOff>
    </xdr:from>
    <xdr:to>
      <xdr:col>72</xdr:col>
      <xdr:colOff>123825</xdr:colOff>
      <xdr:row>30</xdr:row>
      <xdr:rowOff>113529</xdr:rowOff>
    </xdr:to>
    <xdr:sp macro="" textlink="">
      <xdr:nvSpPr>
        <xdr:cNvPr id="159" name="楕円 158">
          <a:extLst>
            <a:ext uri="{FF2B5EF4-FFF2-40B4-BE49-F238E27FC236}">
              <a16:creationId xmlns:a16="http://schemas.microsoft.com/office/drawing/2014/main" id="{0A026C77-9025-4803-8073-E81297DBFF61}"/>
            </a:ext>
          </a:extLst>
        </xdr:cNvPr>
        <xdr:cNvSpPr/>
      </xdr:nvSpPr>
      <xdr:spPr>
        <a:xfrm>
          <a:off x="14033500" y="592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75338</xdr:rowOff>
    </xdr:from>
    <xdr:to>
      <xdr:col>76</xdr:col>
      <xdr:colOff>22225</xdr:colOff>
      <xdr:row>30</xdr:row>
      <xdr:rowOff>62729</xdr:rowOff>
    </xdr:to>
    <xdr:cxnSp macro="">
      <xdr:nvCxnSpPr>
        <xdr:cNvPr id="160" name="直線コネクタ 159">
          <a:extLst>
            <a:ext uri="{FF2B5EF4-FFF2-40B4-BE49-F238E27FC236}">
              <a16:creationId xmlns:a16="http://schemas.microsoft.com/office/drawing/2014/main" id="{5105EA94-4BC7-41AE-91DA-D3A62F06E0BD}"/>
            </a:ext>
          </a:extLst>
        </xdr:cNvPr>
        <xdr:cNvCxnSpPr/>
      </xdr:nvCxnSpPr>
      <xdr:spPr>
        <a:xfrm flipV="1">
          <a:off x="14084300" y="5818913"/>
          <a:ext cx="711200" cy="158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83176</xdr:rowOff>
    </xdr:from>
    <xdr:to>
      <xdr:col>68</xdr:col>
      <xdr:colOff>123825</xdr:colOff>
      <xdr:row>31</xdr:row>
      <xdr:rowOff>13326</xdr:rowOff>
    </xdr:to>
    <xdr:sp macro="" textlink="">
      <xdr:nvSpPr>
        <xdr:cNvPr id="161" name="楕円 160">
          <a:extLst>
            <a:ext uri="{FF2B5EF4-FFF2-40B4-BE49-F238E27FC236}">
              <a16:creationId xmlns:a16="http://schemas.microsoft.com/office/drawing/2014/main" id="{4C73B97E-DEFF-4316-92DD-F262A8CDCC1C}"/>
            </a:ext>
          </a:extLst>
        </xdr:cNvPr>
        <xdr:cNvSpPr/>
      </xdr:nvSpPr>
      <xdr:spPr>
        <a:xfrm>
          <a:off x="13271500" y="599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62729</xdr:rowOff>
    </xdr:from>
    <xdr:to>
      <xdr:col>72</xdr:col>
      <xdr:colOff>73025</xdr:colOff>
      <xdr:row>30</xdr:row>
      <xdr:rowOff>133976</xdr:rowOff>
    </xdr:to>
    <xdr:cxnSp macro="">
      <xdr:nvCxnSpPr>
        <xdr:cNvPr id="162" name="直線コネクタ 161">
          <a:extLst>
            <a:ext uri="{FF2B5EF4-FFF2-40B4-BE49-F238E27FC236}">
              <a16:creationId xmlns:a16="http://schemas.microsoft.com/office/drawing/2014/main" id="{426EEB00-89FB-491F-9C83-F2A50977D439}"/>
            </a:ext>
          </a:extLst>
        </xdr:cNvPr>
        <xdr:cNvCxnSpPr/>
      </xdr:nvCxnSpPr>
      <xdr:spPr>
        <a:xfrm flipV="1">
          <a:off x="13322300" y="5977754"/>
          <a:ext cx="762000" cy="7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56805</xdr:rowOff>
    </xdr:from>
    <xdr:to>
      <xdr:col>64</xdr:col>
      <xdr:colOff>123825</xdr:colOff>
      <xdr:row>30</xdr:row>
      <xdr:rowOff>158405</xdr:rowOff>
    </xdr:to>
    <xdr:sp macro="" textlink="">
      <xdr:nvSpPr>
        <xdr:cNvPr id="163" name="楕円 162">
          <a:extLst>
            <a:ext uri="{FF2B5EF4-FFF2-40B4-BE49-F238E27FC236}">
              <a16:creationId xmlns:a16="http://schemas.microsoft.com/office/drawing/2014/main" id="{66D1828D-2109-4D65-BFCE-91FDDF2A5298}"/>
            </a:ext>
          </a:extLst>
        </xdr:cNvPr>
        <xdr:cNvSpPr/>
      </xdr:nvSpPr>
      <xdr:spPr>
        <a:xfrm>
          <a:off x="12509500" y="597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107605</xdr:rowOff>
    </xdr:from>
    <xdr:to>
      <xdr:col>68</xdr:col>
      <xdr:colOff>73025</xdr:colOff>
      <xdr:row>30</xdr:row>
      <xdr:rowOff>133976</xdr:rowOff>
    </xdr:to>
    <xdr:cxnSp macro="">
      <xdr:nvCxnSpPr>
        <xdr:cNvPr id="164" name="直線コネクタ 163">
          <a:extLst>
            <a:ext uri="{FF2B5EF4-FFF2-40B4-BE49-F238E27FC236}">
              <a16:creationId xmlns:a16="http://schemas.microsoft.com/office/drawing/2014/main" id="{18DC0ECD-2C88-43BA-A974-37E3CF0DF206}"/>
            </a:ext>
          </a:extLst>
        </xdr:cNvPr>
        <xdr:cNvCxnSpPr/>
      </xdr:nvCxnSpPr>
      <xdr:spPr>
        <a:xfrm>
          <a:off x="12560300" y="6022630"/>
          <a:ext cx="762000" cy="26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113211</xdr:rowOff>
    </xdr:from>
    <xdr:to>
      <xdr:col>60</xdr:col>
      <xdr:colOff>123825</xdr:colOff>
      <xdr:row>30</xdr:row>
      <xdr:rowOff>43361</xdr:rowOff>
    </xdr:to>
    <xdr:sp macro="" textlink="">
      <xdr:nvSpPr>
        <xdr:cNvPr id="165" name="楕円 164">
          <a:extLst>
            <a:ext uri="{FF2B5EF4-FFF2-40B4-BE49-F238E27FC236}">
              <a16:creationId xmlns:a16="http://schemas.microsoft.com/office/drawing/2014/main" id="{E3CA5D99-9069-42EA-8485-27607514675D}"/>
            </a:ext>
          </a:extLst>
        </xdr:cNvPr>
        <xdr:cNvSpPr/>
      </xdr:nvSpPr>
      <xdr:spPr>
        <a:xfrm>
          <a:off x="11747500" y="585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164011</xdr:rowOff>
    </xdr:from>
    <xdr:to>
      <xdr:col>64</xdr:col>
      <xdr:colOff>73025</xdr:colOff>
      <xdr:row>30</xdr:row>
      <xdr:rowOff>107605</xdr:rowOff>
    </xdr:to>
    <xdr:cxnSp macro="">
      <xdr:nvCxnSpPr>
        <xdr:cNvPr id="166" name="直線コネクタ 165">
          <a:extLst>
            <a:ext uri="{FF2B5EF4-FFF2-40B4-BE49-F238E27FC236}">
              <a16:creationId xmlns:a16="http://schemas.microsoft.com/office/drawing/2014/main" id="{41E5C228-B6DF-41CF-BD59-BAF49A744F2D}"/>
            </a:ext>
          </a:extLst>
        </xdr:cNvPr>
        <xdr:cNvCxnSpPr/>
      </xdr:nvCxnSpPr>
      <xdr:spPr>
        <a:xfrm>
          <a:off x="11798300" y="5907586"/>
          <a:ext cx="762000" cy="115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74811</xdr:rowOff>
    </xdr:from>
    <xdr:ext cx="469744" cy="259045"/>
    <xdr:sp macro="" textlink="">
      <xdr:nvSpPr>
        <xdr:cNvPr id="167" name="n_1aveValue債務償還比率">
          <a:extLst>
            <a:ext uri="{FF2B5EF4-FFF2-40B4-BE49-F238E27FC236}">
              <a16:creationId xmlns:a16="http://schemas.microsoft.com/office/drawing/2014/main" id="{BF97E7FA-8D80-43B5-A808-406680EE424B}"/>
            </a:ext>
          </a:extLst>
        </xdr:cNvPr>
        <xdr:cNvSpPr txBox="1"/>
      </xdr:nvSpPr>
      <xdr:spPr>
        <a:xfrm>
          <a:off x="13836727" y="633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149605</xdr:rowOff>
    </xdr:from>
    <xdr:ext cx="469744" cy="259045"/>
    <xdr:sp macro="" textlink="">
      <xdr:nvSpPr>
        <xdr:cNvPr id="168" name="n_2aveValue債務償還比率">
          <a:extLst>
            <a:ext uri="{FF2B5EF4-FFF2-40B4-BE49-F238E27FC236}">
              <a16:creationId xmlns:a16="http://schemas.microsoft.com/office/drawing/2014/main" id="{0DB50417-6626-4DB3-B680-1D3399DA28AA}"/>
            </a:ext>
          </a:extLst>
        </xdr:cNvPr>
        <xdr:cNvSpPr txBox="1"/>
      </xdr:nvSpPr>
      <xdr:spPr>
        <a:xfrm>
          <a:off x="13087427" y="6407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115061</xdr:rowOff>
    </xdr:from>
    <xdr:ext cx="469744" cy="259045"/>
    <xdr:sp macro="" textlink="">
      <xdr:nvSpPr>
        <xdr:cNvPr id="169" name="n_3aveValue債務償還比率">
          <a:extLst>
            <a:ext uri="{FF2B5EF4-FFF2-40B4-BE49-F238E27FC236}">
              <a16:creationId xmlns:a16="http://schemas.microsoft.com/office/drawing/2014/main" id="{BB7ED6FD-6A75-4A4B-8713-3F8577AB2004}"/>
            </a:ext>
          </a:extLst>
        </xdr:cNvPr>
        <xdr:cNvSpPr txBox="1"/>
      </xdr:nvSpPr>
      <xdr:spPr>
        <a:xfrm>
          <a:off x="12325427" y="6372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98251</xdr:rowOff>
    </xdr:from>
    <xdr:ext cx="469744" cy="259045"/>
    <xdr:sp macro="" textlink="">
      <xdr:nvSpPr>
        <xdr:cNvPr id="170" name="n_4aveValue債務償還比率">
          <a:extLst>
            <a:ext uri="{FF2B5EF4-FFF2-40B4-BE49-F238E27FC236}">
              <a16:creationId xmlns:a16="http://schemas.microsoft.com/office/drawing/2014/main" id="{CE95A873-065B-4CAE-8A2C-8EEAE3FD9D10}"/>
            </a:ext>
          </a:extLst>
        </xdr:cNvPr>
        <xdr:cNvSpPr txBox="1"/>
      </xdr:nvSpPr>
      <xdr:spPr>
        <a:xfrm>
          <a:off x="11563427" y="635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130056</xdr:rowOff>
    </xdr:from>
    <xdr:ext cx="469744" cy="259045"/>
    <xdr:sp macro="" textlink="">
      <xdr:nvSpPr>
        <xdr:cNvPr id="171" name="n_1mainValue債務償還比率">
          <a:extLst>
            <a:ext uri="{FF2B5EF4-FFF2-40B4-BE49-F238E27FC236}">
              <a16:creationId xmlns:a16="http://schemas.microsoft.com/office/drawing/2014/main" id="{25D316DA-8DB5-44DA-B3F3-3A03EF3D5A8A}"/>
            </a:ext>
          </a:extLst>
        </xdr:cNvPr>
        <xdr:cNvSpPr txBox="1"/>
      </xdr:nvSpPr>
      <xdr:spPr>
        <a:xfrm>
          <a:off x="13836727" y="5702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29853</xdr:rowOff>
    </xdr:from>
    <xdr:ext cx="469744" cy="259045"/>
    <xdr:sp macro="" textlink="">
      <xdr:nvSpPr>
        <xdr:cNvPr id="172" name="n_2mainValue債務償還比率">
          <a:extLst>
            <a:ext uri="{FF2B5EF4-FFF2-40B4-BE49-F238E27FC236}">
              <a16:creationId xmlns:a16="http://schemas.microsoft.com/office/drawing/2014/main" id="{1E46CB43-E0E7-416C-98B5-27F7D7991FEC}"/>
            </a:ext>
          </a:extLst>
        </xdr:cNvPr>
        <xdr:cNvSpPr txBox="1"/>
      </xdr:nvSpPr>
      <xdr:spPr>
        <a:xfrm>
          <a:off x="13087427" y="5773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3482</xdr:rowOff>
    </xdr:from>
    <xdr:ext cx="469744" cy="259045"/>
    <xdr:sp macro="" textlink="">
      <xdr:nvSpPr>
        <xdr:cNvPr id="173" name="n_3mainValue債務償還比率">
          <a:extLst>
            <a:ext uri="{FF2B5EF4-FFF2-40B4-BE49-F238E27FC236}">
              <a16:creationId xmlns:a16="http://schemas.microsoft.com/office/drawing/2014/main" id="{D4044B80-EC3A-4459-AEC9-6BE40A6FBBEF}"/>
            </a:ext>
          </a:extLst>
        </xdr:cNvPr>
        <xdr:cNvSpPr txBox="1"/>
      </xdr:nvSpPr>
      <xdr:spPr>
        <a:xfrm>
          <a:off x="12325427" y="574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59888</xdr:rowOff>
    </xdr:from>
    <xdr:ext cx="469744" cy="259045"/>
    <xdr:sp macro="" textlink="">
      <xdr:nvSpPr>
        <xdr:cNvPr id="174" name="n_4mainValue債務償還比率">
          <a:extLst>
            <a:ext uri="{FF2B5EF4-FFF2-40B4-BE49-F238E27FC236}">
              <a16:creationId xmlns:a16="http://schemas.microsoft.com/office/drawing/2014/main" id="{EED6F8DF-1009-4898-90F5-EEA0BDBC60F4}"/>
            </a:ext>
          </a:extLst>
        </xdr:cNvPr>
        <xdr:cNvSpPr txBox="1"/>
      </xdr:nvSpPr>
      <xdr:spPr>
        <a:xfrm>
          <a:off x="11563427" y="5632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5" name="正方形/長方形 174">
          <a:extLst>
            <a:ext uri="{FF2B5EF4-FFF2-40B4-BE49-F238E27FC236}">
              <a16:creationId xmlns:a16="http://schemas.microsoft.com/office/drawing/2014/main" id="{5F50A0B3-255B-4C5F-B6DE-9C2C1C54400B}"/>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6" name="正方形/長方形 175">
          <a:extLst>
            <a:ext uri="{FF2B5EF4-FFF2-40B4-BE49-F238E27FC236}">
              <a16:creationId xmlns:a16="http://schemas.microsoft.com/office/drawing/2014/main" id="{A8BB6FD2-2B97-4CD2-8066-84E02A41567B}"/>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7" name="テキスト ボックス 176">
          <a:extLst>
            <a:ext uri="{FF2B5EF4-FFF2-40B4-BE49-F238E27FC236}">
              <a16:creationId xmlns:a16="http://schemas.microsoft.com/office/drawing/2014/main" id="{5BD3114E-96A3-4FE9-87E8-08A3A4090FC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8" name="テキスト ボックス 177">
          <a:extLst>
            <a:ext uri="{FF2B5EF4-FFF2-40B4-BE49-F238E27FC236}">
              <a16:creationId xmlns:a16="http://schemas.microsoft.com/office/drawing/2014/main" id="{92706641-0A5F-4864-952B-B60F8B10C636}"/>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9" name="テキスト ボックス 178">
          <a:extLst>
            <a:ext uri="{FF2B5EF4-FFF2-40B4-BE49-F238E27FC236}">
              <a16:creationId xmlns:a16="http://schemas.microsoft.com/office/drawing/2014/main" id="{2954CBC5-DCFF-42DC-927D-95A3BA5557F4}"/>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80" name="テキスト ボックス 179">
          <a:extLst>
            <a:ext uri="{FF2B5EF4-FFF2-40B4-BE49-F238E27FC236}">
              <a16:creationId xmlns:a16="http://schemas.microsoft.com/office/drawing/2014/main" id="{8D12300D-169D-4467-8232-1986C1858744}"/>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F5E7FD6-87AF-4363-B9FA-9A01DC5C893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A72F0A1-E3FA-4B2B-9147-C65EB96006C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881A3B0-3A7D-4664-BD8C-E1F54CE0AD0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DCA49B9-79FD-425A-AE55-5A779F4FCF5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395C983-A851-48DB-90C0-E97E77F4A61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E4740A1-0045-430D-A194-DC7DA5FA8C6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41A6D30-89AA-42D6-A383-0086BB48E21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B6E3BE7-C316-4AFB-9F39-7AECADBF79D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A4C022B-440C-4767-98A3-65C29AC9196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444A10B-985D-4AD4-869B-0EAA0A56ECC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45,577
45,270
49.94
28,920,981
27,322,471
1,279,532
12,446,034
20,366,911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962452A-BEDE-4B7A-AB10-7F7BED20F28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C9A363E-F1E9-46E6-8B2A-1B0FD38327D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4347124-2693-4322-9C89-CE2CA63EA70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73CD84E-8F19-463B-8B98-33B6478F10B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B6A6424-B996-4AEE-A18B-5F1DE4B5E94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7776883A-A03E-4BB6-9805-C84E9D3DF546}"/>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7744940-774D-4D4F-A9BA-41649E285F1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0E46F1D-B4B3-4252-BC44-4E3B5EA1A3D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BC2DB07-9F98-450A-87A1-B1FAB0E3804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77AD81F-2D3B-45F2-A9CC-E33B5188BE5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4C415B5-1A0C-4FE2-9730-D26A62F757B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B6DD82E-DD3E-48BD-8356-77875E5B8D4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7D58027-1599-4A29-B175-8BACF13DBB1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5265CE9-E897-4FCF-8E4F-DC90D9293A9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CC177FF-8174-493E-826B-AA6413BF115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7278D73-B17A-46F3-8080-62DFC079D59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5CDFC42-5C8B-462A-A6A2-CC27AD1A338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12D0CCC-EC6D-47E2-9ED3-B8F138BF528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FDF1D0E-8A66-4830-BB0C-61FB9100C37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B9A6C3F9-6A07-4962-9276-002AB6FBB31D}"/>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6E02A9C-7ABE-4CEE-B205-B77F9A2A5DA1}"/>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A07436B-8EC2-4BFA-B049-2F10059B671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DA2E1DC-9D3E-418F-B755-2E40F133375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2E24141-FD03-4C6A-ADAB-3F79506AA37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1B7E57D-4C06-4801-8289-9D9641FCDCF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2FB113D-6301-47EF-AE34-34B52700D70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700D081-7873-4179-B99F-ABC8D571786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F5104E8-82D4-4D22-8D09-1C9992B71AD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BCEB045-02B4-4F8A-829C-D09C7C703C2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384502B-9D0A-4692-B26E-E679C61A013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7454AE4-E21E-404F-83D5-4C866A286E2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4B922241-16D9-4F8F-A966-EC2545A8BE18}"/>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D1180DDD-914F-4130-81E1-3BA3C480F7F7}"/>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CF3ADC1D-9B9E-4367-9F74-0EB7329E08A9}"/>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BE2D635E-8B9C-4FB0-826E-4D0620CCF5F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E76A5FD6-B8A9-4CFE-8930-471C48CF08CE}"/>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2ECF3F2-DD2D-48C1-9074-B6294DADA41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61AF5497-DC0E-49F8-8891-5E0BD2655F6E}"/>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3B352B34-DF98-4C0E-A015-2C3915FF97EB}"/>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CE190BCE-A6A8-4CF7-9B8F-98A0D27A8002}"/>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E46FD786-9D53-4A74-8576-2350478D787A}"/>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519D8DAE-0FDC-449E-8835-BABA4E71FC65}"/>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34456B60-B0D1-433C-9C43-778A9D06E2C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434F9315-E6A4-4F4F-96BA-A54FC20EBEAE}"/>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8E551774-3F02-4C50-93A9-198E5D1C456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104775</xdr:rowOff>
    </xdr:from>
    <xdr:to>
      <xdr:col>24</xdr:col>
      <xdr:colOff>62865</xdr:colOff>
      <xdr:row>42</xdr:row>
      <xdr:rowOff>5715</xdr:rowOff>
    </xdr:to>
    <xdr:cxnSp macro="">
      <xdr:nvCxnSpPr>
        <xdr:cNvPr id="57" name="直線コネクタ 56">
          <a:extLst>
            <a:ext uri="{FF2B5EF4-FFF2-40B4-BE49-F238E27FC236}">
              <a16:creationId xmlns:a16="http://schemas.microsoft.com/office/drawing/2014/main" id="{0F5A3586-E455-4FB4-8068-7610C637945E}"/>
            </a:ext>
          </a:extLst>
        </xdr:cNvPr>
        <xdr:cNvCxnSpPr/>
      </xdr:nvCxnSpPr>
      <xdr:spPr>
        <a:xfrm flipV="1">
          <a:off x="4634865" y="5934075"/>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9542</xdr:rowOff>
    </xdr:from>
    <xdr:ext cx="405111" cy="259045"/>
    <xdr:sp macro="" textlink="">
      <xdr:nvSpPr>
        <xdr:cNvPr id="58" name="【道路】&#10;有形固定資産減価償却率最小値テキスト">
          <a:extLst>
            <a:ext uri="{FF2B5EF4-FFF2-40B4-BE49-F238E27FC236}">
              <a16:creationId xmlns:a16="http://schemas.microsoft.com/office/drawing/2014/main" id="{0331E9AE-2334-4521-91DD-1853B4CA67F6}"/>
            </a:ext>
          </a:extLst>
        </xdr:cNvPr>
        <xdr:cNvSpPr txBox="1"/>
      </xdr:nvSpPr>
      <xdr:spPr>
        <a:xfrm>
          <a:off x="4673600" y="721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5715</xdr:rowOff>
    </xdr:from>
    <xdr:to>
      <xdr:col>24</xdr:col>
      <xdr:colOff>152400</xdr:colOff>
      <xdr:row>42</xdr:row>
      <xdr:rowOff>5715</xdr:rowOff>
    </xdr:to>
    <xdr:cxnSp macro="">
      <xdr:nvCxnSpPr>
        <xdr:cNvPr id="59" name="直線コネクタ 58">
          <a:extLst>
            <a:ext uri="{FF2B5EF4-FFF2-40B4-BE49-F238E27FC236}">
              <a16:creationId xmlns:a16="http://schemas.microsoft.com/office/drawing/2014/main" id="{90BCE0A0-59F8-4064-9E06-8B11C306380A}"/>
            </a:ext>
          </a:extLst>
        </xdr:cNvPr>
        <xdr:cNvCxnSpPr/>
      </xdr:nvCxnSpPr>
      <xdr:spPr>
        <a:xfrm>
          <a:off x="4546600" y="720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51452</xdr:rowOff>
    </xdr:from>
    <xdr:ext cx="405111" cy="259045"/>
    <xdr:sp macro="" textlink="">
      <xdr:nvSpPr>
        <xdr:cNvPr id="60" name="【道路】&#10;有形固定資産減価償却率最大値テキスト">
          <a:extLst>
            <a:ext uri="{FF2B5EF4-FFF2-40B4-BE49-F238E27FC236}">
              <a16:creationId xmlns:a16="http://schemas.microsoft.com/office/drawing/2014/main" id="{3C623F01-7303-4A23-9517-FDBF2B4EDAFB}"/>
            </a:ext>
          </a:extLst>
        </xdr:cNvPr>
        <xdr:cNvSpPr txBox="1"/>
      </xdr:nvSpPr>
      <xdr:spPr>
        <a:xfrm>
          <a:off x="4673600" y="570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104775</xdr:rowOff>
    </xdr:from>
    <xdr:to>
      <xdr:col>24</xdr:col>
      <xdr:colOff>152400</xdr:colOff>
      <xdr:row>34</xdr:row>
      <xdr:rowOff>104775</xdr:rowOff>
    </xdr:to>
    <xdr:cxnSp macro="">
      <xdr:nvCxnSpPr>
        <xdr:cNvPr id="61" name="直線コネクタ 60">
          <a:extLst>
            <a:ext uri="{FF2B5EF4-FFF2-40B4-BE49-F238E27FC236}">
              <a16:creationId xmlns:a16="http://schemas.microsoft.com/office/drawing/2014/main" id="{983741DF-373E-4175-8864-CA79D6BE5468}"/>
            </a:ext>
          </a:extLst>
        </xdr:cNvPr>
        <xdr:cNvCxnSpPr/>
      </xdr:nvCxnSpPr>
      <xdr:spPr>
        <a:xfrm>
          <a:off x="4546600" y="593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131462</xdr:rowOff>
    </xdr:from>
    <xdr:ext cx="405111" cy="259045"/>
    <xdr:sp macro="" textlink="">
      <xdr:nvSpPr>
        <xdr:cNvPr id="62" name="【道路】&#10;有形固定資産減価償却率平均値テキスト">
          <a:extLst>
            <a:ext uri="{FF2B5EF4-FFF2-40B4-BE49-F238E27FC236}">
              <a16:creationId xmlns:a16="http://schemas.microsoft.com/office/drawing/2014/main" id="{F115C909-D5D0-49FF-8D49-EF4FCBC2C237}"/>
            </a:ext>
          </a:extLst>
        </xdr:cNvPr>
        <xdr:cNvSpPr txBox="1"/>
      </xdr:nvSpPr>
      <xdr:spPr>
        <a:xfrm>
          <a:off x="4673600" y="6475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153035</xdr:rowOff>
    </xdr:from>
    <xdr:to>
      <xdr:col>24</xdr:col>
      <xdr:colOff>114300</xdr:colOff>
      <xdr:row>38</xdr:row>
      <xdr:rowOff>83185</xdr:rowOff>
    </xdr:to>
    <xdr:sp macro="" textlink="">
      <xdr:nvSpPr>
        <xdr:cNvPr id="63" name="フローチャート: 判断 62">
          <a:extLst>
            <a:ext uri="{FF2B5EF4-FFF2-40B4-BE49-F238E27FC236}">
              <a16:creationId xmlns:a16="http://schemas.microsoft.com/office/drawing/2014/main" id="{FFC5F90E-EC73-4B3D-93F9-85CA8CAFC6FD}"/>
            </a:ext>
          </a:extLst>
        </xdr:cNvPr>
        <xdr:cNvSpPr/>
      </xdr:nvSpPr>
      <xdr:spPr>
        <a:xfrm>
          <a:off x="4584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a:extLst>
            <a:ext uri="{FF2B5EF4-FFF2-40B4-BE49-F238E27FC236}">
              <a16:creationId xmlns:a16="http://schemas.microsoft.com/office/drawing/2014/main" id="{0E79DA24-B482-48DD-A7F8-1DB4F2767DC9}"/>
            </a:ext>
          </a:extLst>
        </xdr:cNvPr>
        <xdr:cNvSpPr/>
      </xdr:nvSpPr>
      <xdr:spPr>
        <a:xfrm>
          <a:off x="3746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a:extLst>
            <a:ext uri="{FF2B5EF4-FFF2-40B4-BE49-F238E27FC236}">
              <a16:creationId xmlns:a16="http://schemas.microsoft.com/office/drawing/2014/main" id="{B7617077-2F27-4C0A-A225-8DD1588F7D93}"/>
            </a:ext>
          </a:extLst>
        </xdr:cNvPr>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105410</xdr:rowOff>
    </xdr:from>
    <xdr:to>
      <xdr:col>10</xdr:col>
      <xdr:colOff>165100</xdr:colOff>
      <xdr:row>38</xdr:row>
      <xdr:rowOff>35560</xdr:rowOff>
    </xdr:to>
    <xdr:sp macro="" textlink="">
      <xdr:nvSpPr>
        <xdr:cNvPr id="66" name="フローチャート: 判断 65">
          <a:extLst>
            <a:ext uri="{FF2B5EF4-FFF2-40B4-BE49-F238E27FC236}">
              <a16:creationId xmlns:a16="http://schemas.microsoft.com/office/drawing/2014/main" id="{ECA386E8-DC09-47B6-8210-07562FE12700}"/>
            </a:ext>
          </a:extLst>
        </xdr:cNvPr>
        <xdr:cNvSpPr/>
      </xdr:nvSpPr>
      <xdr:spPr>
        <a:xfrm>
          <a:off x="1968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78740</xdr:rowOff>
    </xdr:from>
    <xdr:to>
      <xdr:col>6</xdr:col>
      <xdr:colOff>38100</xdr:colOff>
      <xdr:row>38</xdr:row>
      <xdr:rowOff>8890</xdr:rowOff>
    </xdr:to>
    <xdr:sp macro="" textlink="">
      <xdr:nvSpPr>
        <xdr:cNvPr id="67" name="フローチャート: 判断 66">
          <a:extLst>
            <a:ext uri="{FF2B5EF4-FFF2-40B4-BE49-F238E27FC236}">
              <a16:creationId xmlns:a16="http://schemas.microsoft.com/office/drawing/2014/main" id="{13C3DEFF-DE3C-4745-83C9-4A5F9F64BE7C}"/>
            </a:ext>
          </a:extLst>
        </xdr:cNvPr>
        <xdr:cNvSpPr/>
      </xdr:nvSpPr>
      <xdr:spPr>
        <a:xfrm>
          <a:off x="1079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F28CD032-443F-4CD3-947A-BFEC4FE2908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7CA3295-7266-4205-BB49-CDD1A7FF1FE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45DFBC0-93B4-433B-80E9-5F2EDBD4C48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FBF98B0E-ADC8-4E2D-BBD3-CA238CC3E19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CC60CEB-5B1D-4F6C-A077-C2C1781B716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61595</xdr:rowOff>
    </xdr:from>
    <xdr:to>
      <xdr:col>24</xdr:col>
      <xdr:colOff>114300</xdr:colOff>
      <xdr:row>37</xdr:row>
      <xdr:rowOff>163195</xdr:rowOff>
    </xdr:to>
    <xdr:sp macro="" textlink="">
      <xdr:nvSpPr>
        <xdr:cNvPr id="73" name="楕円 72">
          <a:extLst>
            <a:ext uri="{FF2B5EF4-FFF2-40B4-BE49-F238E27FC236}">
              <a16:creationId xmlns:a16="http://schemas.microsoft.com/office/drawing/2014/main" id="{88BED28D-EB06-4F2D-96D4-0D476CD23700}"/>
            </a:ext>
          </a:extLst>
        </xdr:cNvPr>
        <xdr:cNvSpPr/>
      </xdr:nvSpPr>
      <xdr:spPr>
        <a:xfrm>
          <a:off x="4584700" y="64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84472</xdr:rowOff>
    </xdr:from>
    <xdr:ext cx="405111" cy="259045"/>
    <xdr:sp macro="" textlink="">
      <xdr:nvSpPr>
        <xdr:cNvPr id="74" name="【道路】&#10;有形固定資産減価償却率該当値テキスト">
          <a:extLst>
            <a:ext uri="{FF2B5EF4-FFF2-40B4-BE49-F238E27FC236}">
              <a16:creationId xmlns:a16="http://schemas.microsoft.com/office/drawing/2014/main" id="{142ECFF9-E71E-4357-A232-91BF02328C63}"/>
            </a:ext>
          </a:extLst>
        </xdr:cNvPr>
        <xdr:cNvSpPr txBox="1"/>
      </xdr:nvSpPr>
      <xdr:spPr>
        <a:xfrm>
          <a:off x="4673600" y="625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25400</xdr:rowOff>
    </xdr:from>
    <xdr:to>
      <xdr:col>20</xdr:col>
      <xdr:colOff>38100</xdr:colOff>
      <xdr:row>37</xdr:row>
      <xdr:rowOff>127000</xdr:rowOff>
    </xdr:to>
    <xdr:sp macro="" textlink="">
      <xdr:nvSpPr>
        <xdr:cNvPr id="75" name="楕円 74">
          <a:extLst>
            <a:ext uri="{FF2B5EF4-FFF2-40B4-BE49-F238E27FC236}">
              <a16:creationId xmlns:a16="http://schemas.microsoft.com/office/drawing/2014/main" id="{31451585-FA9F-4E26-A13B-9C26261F39AC}"/>
            </a:ext>
          </a:extLst>
        </xdr:cNvPr>
        <xdr:cNvSpPr/>
      </xdr:nvSpPr>
      <xdr:spPr>
        <a:xfrm>
          <a:off x="3746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76200</xdr:rowOff>
    </xdr:from>
    <xdr:to>
      <xdr:col>24</xdr:col>
      <xdr:colOff>63500</xdr:colOff>
      <xdr:row>37</xdr:row>
      <xdr:rowOff>112395</xdr:rowOff>
    </xdr:to>
    <xdr:cxnSp macro="">
      <xdr:nvCxnSpPr>
        <xdr:cNvPr id="76" name="直線コネクタ 75">
          <a:extLst>
            <a:ext uri="{FF2B5EF4-FFF2-40B4-BE49-F238E27FC236}">
              <a16:creationId xmlns:a16="http://schemas.microsoft.com/office/drawing/2014/main" id="{3BC92FB6-E3D2-4AEA-93E7-720ACF9D93E4}"/>
            </a:ext>
          </a:extLst>
        </xdr:cNvPr>
        <xdr:cNvCxnSpPr/>
      </xdr:nvCxnSpPr>
      <xdr:spPr>
        <a:xfrm>
          <a:off x="3797300" y="641985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160655</xdr:rowOff>
    </xdr:from>
    <xdr:to>
      <xdr:col>15</xdr:col>
      <xdr:colOff>101600</xdr:colOff>
      <xdr:row>37</xdr:row>
      <xdr:rowOff>90805</xdr:rowOff>
    </xdr:to>
    <xdr:sp macro="" textlink="">
      <xdr:nvSpPr>
        <xdr:cNvPr id="77" name="楕円 76">
          <a:extLst>
            <a:ext uri="{FF2B5EF4-FFF2-40B4-BE49-F238E27FC236}">
              <a16:creationId xmlns:a16="http://schemas.microsoft.com/office/drawing/2014/main" id="{B0878A2D-6470-4711-A083-5289502F3069}"/>
            </a:ext>
          </a:extLst>
        </xdr:cNvPr>
        <xdr:cNvSpPr/>
      </xdr:nvSpPr>
      <xdr:spPr>
        <a:xfrm>
          <a:off x="2857500" y="633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40005</xdr:rowOff>
    </xdr:from>
    <xdr:to>
      <xdr:col>19</xdr:col>
      <xdr:colOff>177800</xdr:colOff>
      <xdr:row>37</xdr:row>
      <xdr:rowOff>76200</xdr:rowOff>
    </xdr:to>
    <xdr:cxnSp macro="">
      <xdr:nvCxnSpPr>
        <xdr:cNvPr id="78" name="直線コネクタ 77">
          <a:extLst>
            <a:ext uri="{FF2B5EF4-FFF2-40B4-BE49-F238E27FC236}">
              <a16:creationId xmlns:a16="http://schemas.microsoft.com/office/drawing/2014/main" id="{6F8E7BFC-20DA-455A-9BA1-A889F8A3B093}"/>
            </a:ext>
          </a:extLst>
        </xdr:cNvPr>
        <xdr:cNvCxnSpPr/>
      </xdr:nvCxnSpPr>
      <xdr:spPr>
        <a:xfrm>
          <a:off x="2908300" y="63836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116840</xdr:rowOff>
    </xdr:from>
    <xdr:to>
      <xdr:col>10</xdr:col>
      <xdr:colOff>165100</xdr:colOff>
      <xdr:row>34</xdr:row>
      <xdr:rowOff>46990</xdr:rowOff>
    </xdr:to>
    <xdr:sp macro="" textlink="">
      <xdr:nvSpPr>
        <xdr:cNvPr id="79" name="楕円 78">
          <a:extLst>
            <a:ext uri="{FF2B5EF4-FFF2-40B4-BE49-F238E27FC236}">
              <a16:creationId xmlns:a16="http://schemas.microsoft.com/office/drawing/2014/main" id="{FEA0D975-2D64-4CCF-8B94-6C10194148D3}"/>
            </a:ext>
          </a:extLst>
        </xdr:cNvPr>
        <xdr:cNvSpPr/>
      </xdr:nvSpPr>
      <xdr:spPr>
        <a:xfrm>
          <a:off x="1968500" y="577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167640</xdr:rowOff>
    </xdr:from>
    <xdr:to>
      <xdr:col>15</xdr:col>
      <xdr:colOff>50800</xdr:colOff>
      <xdr:row>37</xdr:row>
      <xdr:rowOff>40005</xdr:rowOff>
    </xdr:to>
    <xdr:cxnSp macro="">
      <xdr:nvCxnSpPr>
        <xdr:cNvPr id="80" name="直線コネクタ 79">
          <a:extLst>
            <a:ext uri="{FF2B5EF4-FFF2-40B4-BE49-F238E27FC236}">
              <a16:creationId xmlns:a16="http://schemas.microsoft.com/office/drawing/2014/main" id="{A67D1111-6098-4528-90A7-387A3289EF03}"/>
            </a:ext>
          </a:extLst>
        </xdr:cNvPr>
        <xdr:cNvCxnSpPr/>
      </xdr:nvCxnSpPr>
      <xdr:spPr>
        <a:xfrm>
          <a:off x="2019300" y="5825490"/>
          <a:ext cx="889000" cy="55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80645</xdr:rowOff>
    </xdr:from>
    <xdr:to>
      <xdr:col>6</xdr:col>
      <xdr:colOff>38100</xdr:colOff>
      <xdr:row>34</xdr:row>
      <xdr:rowOff>10795</xdr:rowOff>
    </xdr:to>
    <xdr:sp macro="" textlink="">
      <xdr:nvSpPr>
        <xdr:cNvPr id="81" name="楕円 80">
          <a:extLst>
            <a:ext uri="{FF2B5EF4-FFF2-40B4-BE49-F238E27FC236}">
              <a16:creationId xmlns:a16="http://schemas.microsoft.com/office/drawing/2014/main" id="{5C7C208D-1082-4D1E-A72A-D76D13746BB0}"/>
            </a:ext>
          </a:extLst>
        </xdr:cNvPr>
        <xdr:cNvSpPr/>
      </xdr:nvSpPr>
      <xdr:spPr>
        <a:xfrm>
          <a:off x="1079500" y="573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131445</xdr:rowOff>
    </xdr:from>
    <xdr:to>
      <xdr:col>10</xdr:col>
      <xdr:colOff>114300</xdr:colOff>
      <xdr:row>33</xdr:row>
      <xdr:rowOff>167640</xdr:rowOff>
    </xdr:to>
    <xdr:cxnSp macro="">
      <xdr:nvCxnSpPr>
        <xdr:cNvPr id="82" name="直線コネクタ 81">
          <a:extLst>
            <a:ext uri="{FF2B5EF4-FFF2-40B4-BE49-F238E27FC236}">
              <a16:creationId xmlns:a16="http://schemas.microsoft.com/office/drawing/2014/main" id="{995EFE82-B218-4C82-B033-5C60F574E54D}"/>
            </a:ext>
          </a:extLst>
        </xdr:cNvPr>
        <xdr:cNvCxnSpPr/>
      </xdr:nvCxnSpPr>
      <xdr:spPr>
        <a:xfrm>
          <a:off x="1130300" y="578929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55262</xdr:rowOff>
    </xdr:from>
    <xdr:ext cx="405111" cy="259045"/>
    <xdr:sp macro="" textlink="">
      <xdr:nvSpPr>
        <xdr:cNvPr id="83" name="n_1aveValue【道路】&#10;有形固定資産減価償却率">
          <a:extLst>
            <a:ext uri="{FF2B5EF4-FFF2-40B4-BE49-F238E27FC236}">
              <a16:creationId xmlns:a16="http://schemas.microsoft.com/office/drawing/2014/main" id="{2EBD7EB0-7F6E-4038-9A3B-7CD26D6ABA0A}"/>
            </a:ext>
          </a:extLst>
        </xdr:cNvPr>
        <xdr:cNvSpPr txBox="1"/>
      </xdr:nvSpPr>
      <xdr:spPr>
        <a:xfrm>
          <a:off x="35820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34307</xdr:rowOff>
    </xdr:from>
    <xdr:ext cx="405111" cy="259045"/>
    <xdr:sp macro="" textlink="">
      <xdr:nvSpPr>
        <xdr:cNvPr id="84" name="n_2aveValue【道路】&#10;有形固定資産減価償却率">
          <a:extLst>
            <a:ext uri="{FF2B5EF4-FFF2-40B4-BE49-F238E27FC236}">
              <a16:creationId xmlns:a16="http://schemas.microsoft.com/office/drawing/2014/main" id="{050F4485-97C1-4B4B-A3C2-33536C58FBA4}"/>
            </a:ext>
          </a:extLst>
        </xdr:cNvPr>
        <xdr:cNvSpPr txBox="1"/>
      </xdr:nvSpPr>
      <xdr:spPr>
        <a:xfrm>
          <a:off x="2705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26687</xdr:rowOff>
    </xdr:from>
    <xdr:ext cx="405111" cy="259045"/>
    <xdr:sp macro="" textlink="">
      <xdr:nvSpPr>
        <xdr:cNvPr id="85" name="n_3aveValue【道路】&#10;有形固定資産減価償却率">
          <a:extLst>
            <a:ext uri="{FF2B5EF4-FFF2-40B4-BE49-F238E27FC236}">
              <a16:creationId xmlns:a16="http://schemas.microsoft.com/office/drawing/2014/main" id="{B38E69F1-A294-4910-90AC-B8B45E6CED2F}"/>
            </a:ext>
          </a:extLst>
        </xdr:cNvPr>
        <xdr:cNvSpPr txBox="1"/>
      </xdr:nvSpPr>
      <xdr:spPr>
        <a:xfrm>
          <a:off x="1816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17</xdr:rowOff>
    </xdr:from>
    <xdr:ext cx="405111" cy="259045"/>
    <xdr:sp macro="" textlink="">
      <xdr:nvSpPr>
        <xdr:cNvPr id="86" name="n_4aveValue【道路】&#10;有形固定資産減価償却率">
          <a:extLst>
            <a:ext uri="{FF2B5EF4-FFF2-40B4-BE49-F238E27FC236}">
              <a16:creationId xmlns:a16="http://schemas.microsoft.com/office/drawing/2014/main" id="{F885F4E2-C9C9-4F78-9918-7ECF368A9FD4}"/>
            </a:ext>
          </a:extLst>
        </xdr:cNvPr>
        <xdr:cNvSpPr txBox="1"/>
      </xdr:nvSpPr>
      <xdr:spPr>
        <a:xfrm>
          <a:off x="92774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143527</xdr:rowOff>
    </xdr:from>
    <xdr:ext cx="405111" cy="259045"/>
    <xdr:sp macro="" textlink="">
      <xdr:nvSpPr>
        <xdr:cNvPr id="87" name="n_1mainValue【道路】&#10;有形固定資産減価償却率">
          <a:extLst>
            <a:ext uri="{FF2B5EF4-FFF2-40B4-BE49-F238E27FC236}">
              <a16:creationId xmlns:a16="http://schemas.microsoft.com/office/drawing/2014/main" id="{6CC9A215-C62C-42F8-B0F9-7D3C55D33D3A}"/>
            </a:ext>
          </a:extLst>
        </xdr:cNvPr>
        <xdr:cNvSpPr txBox="1"/>
      </xdr:nvSpPr>
      <xdr:spPr>
        <a:xfrm>
          <a:off x="35820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107332</xdr:rowOff>
    </xdr:from>
    <xdr:ext cx="405111" cy="259045"/>
    <xdr:sp macro="" textlink="">
      <xdr:nvSpPr>
        <xdr:cNvPr id="88" name="n_2mainValue【道路】&#10;有形固定資産減価償却率">
          <a:extLst>
            <a:ext uri="{FF2B5EF4-FFF2-40B4-BE49-F238E27FC236}">
              <a16:creationId xmlns:a16="http://schemas.microsoft.com/office/drawing/2014/main" id="{423C51FC-2562-4105-8665-864F0FC3528A}"/>
            </a:ext>
          </a:extLst>
        </xdr:cNvPr>
        <xdr:cNvSpPr txBox="1"/>
      </xdr:nvSpPr>
      <xdr:spPr>
        <a:xfrm>
          <a:off x="27057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63517</xdr:rowOff>
    </xdr:from>
    <xdr:ext cx="405111" cy="259045"/>
    <xdr:sp macro="" textlink="">
      <xdr:nvSpPr>
        <xdr:cNvPr id="89" name="n_3mainValue【道路】&#10;有形固定資産減価償却率">
          <a:extLst>
            <a:ext uri="{FF2B5EF4-FFF2-40B4-BE49-F238E27FC236}">
              <a16:creationId xmlns:a16="http://schemas.microsoft.com/office/drawing/2014/main" id="{2E6A8646-B16F-4DB1-BD9E-F32B98D0DF3B}"/>
            </a:ext>
          </a:extLst>
        </xdr:cNvPr>
        <xdr:cNvSpPr txBox="1"/>
      </xdr:nvSpPr>
      <xdr:spPr>
        <a:xfrm>
          <a:off x="1816744" y="554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27322</xdr:rowOff>
    </xdr:from>
    <xdr:ext cx="405111" cy="259045"/>
    <xdr:sp macro="" textlink="">
      <xdr:nvSpPr>
        <xdr:cNvPr id="90" name="n_4mainValue【道路】&#10;有形固定資産減価償却率">
          <a:extLst>
            <a:ext uri="{FF2B5EF4-FFF2-40B4-BE49-F238E27FC236}">
              <a16:creationId xmlns:a16="http://schemas.microsoft.com/office/drawing/2014/main" id="{5B6CD650-4526-493E-8F10-D8D5416E8578}"/>
            </a:ext>
          </a:extLst>
        </xdr:cNvPr>
        <xdr:cNvSpPr txBox="1"/>
      </xdr:nvSpPr>
      <xdr:spPr>
        <a:xfrm>
          <a:off x="927744" y="551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DC327AF7-B1B6-45F7-999C-CFD1F4AB00B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40029087-78C9-4293-B191-4EFF5B4C0FD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721BCBE6-3C93-4F64-BEB3-3604A2082FA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1DE87520-65AC-463E-A7CE-8DB28B439F7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FAA21F3C-7662-469B-9F65-22F289CA62C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649C1E1E-3279-4D84-B7EE-3062DD13CD8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41D64435-1978-416D-9E9E-6C3F4574A5D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3538B14A-F821-4CF6-8064-D293FF488C4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7EE87623-47C4-471E-8661-7A9502ABE944}"/>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3671055C-B307-40D7-A516-7BA6D25485A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6A1E7B9A-3F9D-43C8-85CC-4C0C8F5E4847}"/>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37D823CD-6239-47D8-98A5-4F2D5C9C0A13}"/>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DAE3B234-A3F7-45D5-89D2-1B0FB3B16BE4}"/>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81957077-35AD-4EB1-824D-2753CD257CFC}"/>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1E793181-B73B-4217-A215-5EBF969D92EA}"/>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D3D14881-7F1C-4F19-A7C0-10ACBB1BACD4}"/>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4EB5C344-AA9E-4C0F-88BA-FF41E72C6C3B}"/>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784F0F81-CC35-4B1C-833D-CD576F575336}"/>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541BF14D-96BC-4E53-92F6-062E27E1827C}"/>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F1EEDDE-63F7-435F-8F4A-83F58EB5361B}"/>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80A1D1CA-119E-4847-84C2-E67BB7FA5E8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89AB152B-7DFD-4289-9599-543D384627B5}"/>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503269E5-ACB2-4283-952A-DAD92A85DAA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18002</xdr:rowOff>
    </xdr:from>
    <xdr:to>
      <xdr:col>54</xdr:col>
      <xdr:colOff>189865</xdr:colOff>
      <xdr:row>41</xdr:row>
      <xdr:rowOff>112795</xdr:rowOff>
    </xdr:to>
    <xdr:cxnSp macro="">
      <xdr:nvCxnSpPr>
        <xdr:cNvPr id="114" name="直線コネクタ 113">
          <a:extLst>
            <a:ext uri="{FF2B5EF4-FFF2-40B4-BE49-F238E27FC236}">
              <a16:creationId xmlns:a16="http://schemas.microsoft.com/office/drawing/2014/main" id="{55124E35-BC78-4403-9625-E63A92A08A25}"/>
            </a:ext>
          </a:extLst>
        </xdr:cNvPr>
        <xdr:cNvCxnSpPr/>
      </xdr:nvCxnSpPr>
      <xdr:spPr>
        <a:xfrm flipV="1">
          <a:off x="10476865" y="5675852"/>
          <a:ext cx="0" cy="1466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116622</xdr:rowOff>
    </xdr:from>
    <xdr:ext cx="469744" cy="259045"/>
    <xdr:sp macro="" textlink="">
      <xdr:nvSpPr>
        <xdr:cNvPr id="115" name="【道路】&#10;一人当たり延長最小値テキスト">
          <a:extLst>
            <a:ext uri="{FF2B5EF4-FFF2-40B4-BE49-F238E27FC236}">
              <a16:creationId xmlns:a16="http://schemas.microsoft.com/office/drawing/2014/main" id="{D57DC1A9-BA15-4E50-9391-C224380E1A46}"/>
            </a:ext>
          </a:extLst>
        </xdr:cNvPr>
        <xdr:cNvSpPr txBox="1"/>
      </xdr:nvSpPr>
      <xdr:spPr>
        <a:xfrm>
          <a:off x="10515600" y="714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112795</xdr:rowOff>
    </xdr:from>
    <xdr:to>
      <xdr:col>55</xdr:col>
      <xdr:colOff>88900</xdr:colOff>
      <xdr:row>41</xdr:row>
      <xdr:rowOff>112795</xdr:rowOff>
    </xdr:to>
    <xdr:cxnSp macro="">
      <xdr:nvCxnSpPr>
        <xdr:cNvPr id="116" name="直線コネクタ 115">
          <a:extLst>
            <a:ext uri="{FF2B5EF4-FFF2-40B4-BE49-F238E27FC236}">
              <a16:creationId xmlns:a16="http://schemas.microsoft.com/office/drawing/2014/main" id="{0BA8294F-D8B0-4C06-880A-831D8DE94B12}"/>
            </a:ext>
          </a:extLst>
        </xdr:cNvPr>
        <xdr:cNvCxnSpPr/>
      </xdr:nvCxnSpPr>
      <xdr:spPr>
        <a:xfrm>
          <a:off x="10388600" y="7142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136129</xdr:rowOff>
    </xdr:from>
    <xdr:ext cx="534377" cy="259045"/>
    <xdr:sp macro="" textlink="">
      <xdr:nvSpPr>
        <xdr:cNvPr id="117" name="【道路】&#10;一人当たり延長最大値テキスト">
          <a:extLst>
            <a:ext uri="{FF2B5EF4-FFF2-40B4-BE49-F238E27FC236}">
              <a16:creationId xmlns:a16="http://schemas.microsoft.com/office/drawing/2014/main" id="{E4EFAA2E-6E96-4B6C-AF74-FAB745DDB70A}"/>
            </a:ext>
          </a:extLst>
        </xdr:cNvPr>
        <xdr:cNvSpPr txBox="1"/>
      </xdr:nvSpPr>
      <xdr:spPr>
        <a:xfrm>
          <a:off x="10515600" y="5451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18002</xdr:rowOff>
    </xdr:from>
    <xdr:to>
      <xdr:col>55</xdr:col>
      <xdr:colOff>88900</xdr:colOff>
      <xdr:row>33</xdr:row>
      <xdr:rowOff>18002</xdr:rowOff>
    </xdr:to>
    <xdr:cxnSp macro="">
      <xdr:nvCxnSpPr>
        <xdr:cNvPr id="118" name="直線コネクタ 117">
          <a:extLst>
            <a:ext uri="{FF2B5EF4-FFF2-40B4-BE49-F238E27FC236}">
              <a16:creationId xmlns:a16="http://schemas.microsoft.com/office/drawing/2014/main" id="{21CF6B28-9F39-4485-B69A-B5449A8BD7F9}"/>
            </a:ext>
          </a:extLst>
        </xdr:cNvPr>
        <xdr:cNvCxnSpPr/>
      </xdr:nvCxnSpPr>
      <xdr:spPr>
        <a:xfrm>
          <a:off x="10388600" y="567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60965</xdr:rowOff>
    </xdr:from>
    <xdr:ext cx="534377" cy="259045"/>
    <xdr:sp macro="" textlink="">
      <xdr:nvSpPr>
        <xdr:cNvPr id="119" name="【道路】&#10;一人当たり延長平均値テキスト">
          <a:extLst>
            <a:ext uri="{FF2B5EF4-FFF2-40B4-BE49-F238E27FC236}">
              <a16:creationId xmlns:a16="http://schemas.microsoft.com/office/drawing/2014/main" id="{03A4BBD3-17E4-424C-80D8-50208AF0586E}"/>
            </a:ext>
          </a:extLst>
        </xdr:cNvPr>
        <xdr:cNvSpPr txBox="1"/>
      </xdr:nvSpPr>
      <xdr:spPr>
        <a:xfrm>
          <a:off x="10515600" y="6747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38088</xdr:rowOff>
    </xdr:from>
    <xdr:to>
      <xdr:col>55</xdr:col>
      <xdr:colOff>50800</xdr:colOff>
      <xdr:row>40</xdr:row>
      <xdr:rowOff>139688</xdr:rowOff>
    </xdr:to>
    <xdr:sp macro="" textlink="">
      <xdr:nvSpPr>
        <xdr:cNvPr id="120" name="フローチャート: 判断 119">
          <a:extLst>
            <a:ext uri="{FF2B5EF4-FFF2-40B4-BE49-F238E27FC236}">
              <a16:creationId xmlns:a16="http://schemas.microsoft.com/office/drawing/2014/main" id="{C701444B-5793-4D91-BE74-D8FC178608F4}"/>
            </a:ext>
          </a:extLst>
        </xdr:cNvPr>
        <xdr:cNvSpPr/>
      </xdr:nvSpPr>
      <xdr:spPr>
        <a:xfrm>
          <a:off x="10426700" y="689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3988</xdr:rowOff>
    </xdr:from>
    <xdr:to>
      <xdr:col>50</xdr:col>
      <xdr:colOff>165100</xdr:colOff>
      <xdr:row>39</xdr:row>
      <xdr:rowOff>105588</xdr:rowOff>
    </xdr:to>
    <xdr:sp macro="" textlink="">
      <xdr:nvSpPr>
        <xdr:cNvPr id="121" name="フローチャート: 判断 120">
          <a:extLst>
            <a:ext uri="{FF2B5EF4-FFF2-40B4-BE49-F238E27FC236}">
              <a16:creationId xmlns:a16="http://schemas.microsoft.com/office/drawing/2014/main" id="{CDB95A07-0907-4A2F-AD98-B4B95C02E151}"/>
            </a:ext>
          </a:extLst>
        </xdr:cNvPr>
        <xdr:cNvSpPr/>
      </xdr:nvSpPr>
      <xdr:spPr>
        <a:xfrm>
          <a:off x="9588500" y="66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12694</xdr:rowOff>
    </xdr:from>
    <xdr:to>
      <xdr:col>46</xdr:col>
      <xdr:colOff>38100</xdr:colOff>
      <xdr:row>39</xdr:row>
      <xdr:rowOff>114294</xdr:rowOff>
    </xdr:to>
    <xdr:sp macro="" textlink="">
      <xdr:nvSpPr>
        <xdr:cNvPr id="122" name="フローチャート: 判断 121">
          <a:extLst>
            <a:ext uri="{FF2B5EF4-FFF2-40B4-BE49-F238E27FC236}">
              <a16:creationId xmlns:a16="http://schemas.microsoft.com/office/drawing/2014/main" id="{2A0597B7-84DD-46EB-BC12-9B4DE2C76AE0}"/>
            </a:ext>
          </a:extLst>
        </xdr:cNvPr>
        <xdr:cNvSpPr/>
      </xdr:nvSpPr>
      <xdr:spPr>
        <a:xfrm>
          <a:off x="8699500" y="669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31000</xdr:rowOff>
    </xdr:from>
    <xdr:to>
      <xdr:col>41</xdr:col>
      <xdr:colOff>101600</xdr:colOff>
      <xdr:row>39</xdr:row>
      <xdr:rowOff>132600</xdr:rowOff>
    </xdr:to>
    <xdr:sp macro="" textlink="">
      <xdr:nvSpPr>
        <xdr:cNvPr id="123" name="フローチャート: 判断 122">
          <a:extLst>
            <a:ext uri="{FF2B5EF4-FFF2-40B4-BE49-F238E27FC236}">
              <a16:creationId xmlns:a16="http://schemas.microsoft.com/office/drawing/2014/main" id="{F1F0B9D9-A5CE-4302-A0A9-0AFFE36BDFAF}"/>
            </a:ext>
          </a:extLst>
        </xdr:cNvPr>
        <xdr:cNvSpPr/>
      </xdr:nvSpPr>
      <xdr:spPr>
        <a:xfrm>
          <a:off x="7810500" y="671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57880</xdr:rowOff>
    </xdr:from>
    <xdr:to>
      <xdr:col>36</xdr:col>
      <xdr:colOff>165100</xdr:colOff>
      <xdr:row>39</xdr:row>
      <xdr:rowOff>159480</xdr:rowOff>
    </xdr:to>
    <xdr:sp macro="" textlink="">
      <xdr:nvSpPr>
        <xdr:cNvPr id="124" name="フローチャート: 判断 123">
          <a:extLst>
            <a:ext uri="{FF2B5EF4-FFF2-40B4-BE49-F238E27FC236}">
              <a16:creationId xmlns:a16="http://schemas.microsoft.com/office/drawing/2014/main" id="{DBB8B12D-2752-4AC2-B0A0-BC8673B505C2}"/>
            </a:ext>
          </a:extLst>
        </xdr:cNvPr>
        <xdr:cNvSpPr/>
      </xdr:nvSpPr>
      <xdr:spPr>
        <a:xfrm>
          <a:off x="6921500" y="674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446FB027-628C-46DD-AE24-5E618CE916F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8C103B3D-5E84-4596-9286-D218E18152F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108E3DFE-5F5F-493B-9AB3-50FA404550D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169CCE2C-B953-45B0-8193-C7B669A0A14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D45083AA-B231-470D-8378-F17BAAC1007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133280</xdr:rowOff>
    </xdr:from>
    <xdr:to>
      <xdr:col>55</xdr:col>
      <xdr:colOff>50800</xdr:colOff>
      <xdr:row>41</xdr:row>
      <xdr:rowOff>63430</xdr:rowOff>
    </xdr:to>
    <xdr:sp macro="" textlink="">
      <xdr:nvSpPr>
        <xdr:cNvPr id="130" name="楕円 129">
          <a:extLst>
            <a:ext uri="{FF2B5EF4-FFF2-40B4-BE49-F238E27FC236}">
              <a16:creationId xmlns:a16="http://schemas.microsoft.com/office/drawing/2014/main" id="{4526E07D-901B-4BF3-95D8-637CBDB3B74F}"/>
            </a:ext>
          </a:extLst>
        </xdr:cNvPr>
        <xdr:cNvSpPr/>
      </xdr:nvSpPr>
      <xdr:spPr>
        <a:xfrm>
          <a:off x="10426700" y="699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48207</xdr:rowOff>
    </xdr:from>
    <xdr:ext cx="534377" cy="259045"/>
    <xdr:sp macro="" textlink="">
      <xdr:nvSpPr>
        <xdr:cNvPr id="131" name="【道路】&#10;一人当たり延長該当値テキスト">
          <a:extLst>
            <a:ext uri="{FF2B5EF4-FFF2-40B4-BE49-F238E27FC236}">
              <a16:creationId xmlns:a16="http://schemas.microsoft.com/office/drawing/2014/main" id="{B4003D9A-5988-4C24-8DEA-EB667CE67EFB}"/>
            </a:ext>
          </a:extLst>
        </xdr:cNvPr>
        <xdr:cNvSpPr txBox="1"/>
      </xdr:nvSpPr>
      <xdr:spPr>
        <a:xfrm>
          <a:off x="10515600" y="690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130422</xdr:rowOff>
    </xdr:from>
    <xdr:to>
      <xdr:col>50</xdr:col>
      <xdr:colOff>165100</xdr:colOff>
      <xdr:row>41</xdr:row>
      <xdr:rowOff>60572</xdr:rowOff>
    </xdr:to>
    <xdr:sp macro="" textlink="">
      <xdr:nvSpPr>
        <xdr:cNvPr id="132" name="楕円 131">
          <a:extLst>
            <a:ext uri="{FF2B5EF4-FFF2-40B4-BE49-F238E27FC236}">
              <a16:creationId xmlns:a16="http://schemas.microsoft.com/office/drawing/2014/main" id="{9F3DEFDE-F113-4941-9717-FABDBACEE7F3}"/>
            </a:ext>
          </a:extLst>
        </xdr:cNvPr>
        <xdr:cNvSpPr/>
      </xdr:nvSpPr>
      <xdr:spPr>
        <a:xfrm>
          <a:off x="9588500" y="69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9772</xdr:rowOff>
    </xdr:from>
    <xdr:to>
      <xdr:col>55</xdr:col>
      <xdr:colOff>0</xdr:colOff>
      <xdr:row>41</xdr:row>
      <xdr:rowOff>12630</xdr:rowOff>
    </xdr:to>
    <xdr:cxnSp macro="">
      <xdr:nvCxnSpPr>
        <xdr:cNvPr id="133" name="直線コネクタ 132">
          <a:extLst>
            <a:ext uri="{FF2B5EF4-FFF2-40B4-BE49-F238E27FC236}">
              <a16:creationId xmlns:a16="http://schemas.microsoft.com/office/drawing/2014/main" id="{61677CDC-25EB-4E36-A704-8BE606B47250}"/>
            </a:ext>
          </a:extLst>
        </xdr:cNvPr>
        <xdr:cNvCxnSpPr/>
      </xdr:nvCxnSpPr>
      <xdr:spPr>
        <a:xfrm>
          <a:off x="9639300" y="7039222"/>
          <a:ext cx="8382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127603</xdr:rowOff>
    </xdr:from>
    <xdr:to>
      <xdr:col>46</xdr:col>
      <xdr:colOff>38100</xdr:colOff>
      <xdr:row>41</xdr:row>
      <xdr:rowOff>57753</xdr:rowOff>
    </xdr:to>
    <xdr:sp macro="" textlink="">
      <xdr:nvSpPr>
        <xdr:cNvPr id="134" name="楕円 133">
          <a:extLst>
            <a:ext uri="{FF2B5EF4-FFF2-40B4-BE49-F238E27FC236}">
              <a16:creationId xmlns:a16="http://schemas.microsoft.com/office/drawing/2014/main" id="{EF50B8C3-A645-464E-8A4C-974BE1047A71}"/>
            </a:ext>
          </a:extLst>
        </xdr:cNvPr>
        <xdr:cNvSpPr/>
      </xdr:nvSpPr>
      <xdr:spPr>
        <a:xfrm>
          <a:off x="8699500" y="698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6953</xdr:rowOff>
    </xdr:from>
    <xdr:to>
      <xdr:col>50</xdr:col>
      <xdr:colOff>114300</xdr:colOff>
      <xdr:row>41</xdr:row>
      <xdr:rowOff>9772</xdr:rowOff>
    </xdr:to>
    <xdr:cxnSp macro="">
      <xdr:nvCxnSpPr>
        <xdr:cNvPr id="135" name="直線コネクタ 134">
          <a:extLst>
            <a:ext uri="{FF2B5EF4-FFF2-40B4-BE49-F238E27FC236}">
              <a16:creationId xmlns:a16="http://schemas.microsoft.com/office/drawing/2014/main" id="{01E3D97F-A5DB-4E26-9837-9CCED1CFC11C}"/>
            </a:ext>
          </a:extLst>
        </xdr:cNvPr>
        <xdr:cNvCxnSpPr/>
      </xdr:nvCxnSpPr>
      <xdr:spPr>
        <a:xfrm>
          <a:off x="8750300" y="7036403"/>
          <a:ext cx="88900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126212</xdr:rowOff>
    </xdr:from>
    <xdr:to>
      <xdr:col>41</xdr:col>
      <xdr:colOff>101600</xdr:colOff>
      <xdr:row>41</xdr:row>
      <xdr:rowOff>56362</xdr:rowOff>
    </xdr:to>
    <xdr:sp macro="" textlink="">
      <xdr:nvSpPr>
        <xdr:cNvPr id="136" name="楕円 135">
          <a:extLst>
            <a:ext uri="{FF2B5EF4-FFF2-40B4-BE49-F238E27FC236}">
              <a16:creationId xmlns:a16="http://schemas.microsoft.com/office/drawing/2014/main" id="{EEB625D1-B5CE-4757-BF5C-802F34E9489C}"/>
            </a:ext>
          </a:extLst>
        </xdr:cNvPr>
        <xdr:cNvSpPr/>
      </xdr:nvSpPr>
      <xdr:spPr>
        <a:xfrm>
          <a:off x="7810500" y="698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5562</xdr:rowOff>
    </xdr:from>
    <xdr:to>
      <xdr:col>45</xdr:col>
      <xdr:colOff>177800</xdr:colOff>
      <xdr:row>41</xdr:row>
      <xdr:rowOff>6953</xdr:rowOff>
    </xdr:to>
    <xdr:cxnSp macro="">
      <xdr:nvCxnSpPr>
        <xdr:cNvPr id="137" name="直線コネクタ 136">
          <a:extLst>
            <a:ext uri="{FF2B5EF4-FFF2-40B4-BE49-F238E27FC236}">
              <a16:creationId xmlns:a16="http://schemas.microsoft.com/office/drawing/2014/main" id="{8127A304-C553-48C4-B9EE-B792866D417A}"/>
            </a:ext>
          </a:extLst>
        </xdr:cNvPr>
        <xdr:cNvCxnSpPr/>
      </xdr:nvCxnSpPr>
      <xdr:spPr>
        <a:xfrm>
          <a:off x="7861300" y="7035012"/>
          <a:ext cx="889000" cy="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125260</xdr:rowOff>
    </xdr:from>
    <xdr:to>
      <xdr:col>36</xdr:col>
      <xdr:colOff>165100</xdr:colOff>
      <xdr:row>41</xdr:row>
      <xdr:rowOff>55410</xdr:rowOff>
    </xdr:to>
    <xdr:sp macro="" textlink="">
      <xdr:nvSpPr>
        <xdr:cNvPr id="138" name="楕円 137">
          <a:extLst>
            <a:ext uri="{FF2B5EF4-FFF2-40B4-BE49-F238E27FC236}">
              <a16:creationId xmlns:a16="http://schemas.microsoft.com/office/drawing/2014/main" id="{023460C4-6AF9-40A2-872D-6680825A3E0C}"/>
            </a:ext>
          </a:extLst>
        </xdr:cNvPr>
        <xdr:cNvSpPr/>
      </xdr:nvSpPr>
      <xdr:spPr>
        <a:xfrm>
          <a:off x="6921500" y="698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4610</xdr:rowOff>
    </xdr:from>
    <xdr:to>
      <xdr:col>41</xdr:col>
      <xdr:colOff>50800</xdr:colOff>
      <xdr:row>41</xdr:row>
      <xdr:rowOff>5562</xdr:rowOff>
    </xdr:to>
    <xdr:cxnSp macro="">
      <xdr:nvCxnSpPr>
        <xdr:cNvPr id="139" name="直線コネクタ 138">
          <a:extLst>
            <a:ext uri="{FF2B5EF4-FFF2-40B4-BE49-F238E27FC236}">
              <a16:creationId xmlns:a16="http://schemas.microsoft.com/office/drawing/2014/main" id="{83435DD1-E8DB-48D2-83D4-59893BA4C1AD}"/>
            </a:ext>
          </a:extLst>
        </xdr:cNvPr>
        <xdr:cNvCxnSpPr/>
      </xdr:nvCxnSpPr>
      <xdr:spPr>
        <a:xfrm>
          <a:off x="6972300" y="7034060"/>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122115</xdr:rowOff>
    </xdr:from>
    <xdr:ext cx="534377" cy="259045"/>
    <xdr:sp macro="" textlink="">
      <xdr:nvSpPr>
        <xdr:cNvPr id="140" name="n_1aveValue【道路】&#10;一人当たり延長">
          <a:extLst>
            <a:ext uri="{FF2B5EF4-FFF2-40B4-BE49-F238E27FC236}">
              <a16:creationId xmlns:a16="http://schemas.microsoft.com/office/drawing/2014/main" id="{2E5EC9D4-843E-4A50-B546-1C1004D243BC}"/>
            </a:ext>
          </a:extLst>
        </xdr:cNvPr>
        <xdr:cNvSpPr txBox="1"/>
      </xdr:nvSpPr>
      <xdr:spPr>
        <a:xfrm>
          <a:off x="9359411" y="646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130821</xdr:rowOff>
    </xdr:from>
    <xdr:ext cx="534377" cy="259045"/>
    <xdr:sp macro="" textlink="">
      <xdr:nvSpPr>
        <xdr:cNvPr id="141" name="n_2aveValue【道路】&#10;一人当たり延長">
          <a:extLst>
            <a:ext uri="{FF2B5EF4-FFF2-40B4-BE49-F238E27FC236}">
              <a16:creationId xmlns:a16="http://schemas.microsoft.com/office/drawing/2014/main" id="{7AD92EF8-215E-4338-8400-CF661FE605E0}"/>
            </a:ext>
          </a:extLst>
        </xdr:cNvPr>
        <xdr:cNvSpPr txBox="1"/>
      </xdr:nvSpPr>
      <xdr:spPr>
        <a:xfrm>
          <a:off x="8483111" y="647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149127</xdr:rowOff>
    </xdr:from>
    <xdr:ext cx="534377" cy="259045"/>
    <xdr:sp macro="" textlink="">
      <xdr:nvSpPr>
        <xdr:cNvPr id="142" name="n_3aveValue【道路】&#10;一人当たり延長">
          <a:extLst>
            <a:ext uri="{FF2B5EF4-FFF2-40B4-BE49-F238E27FC236}">
              <a16:creationId xmlns:a16="http://schemas.microsoft.com/office/drawing/2014/main" id="{DAF365D4-DAB5-47EC-9E09-140A2E584C9A}"/>
            </a:ext>
          </a:extLst>
        </xdr:cNvPr>
        <xdr:cNvSpPr txBox="1"/>
      </xdr:nvSpPr>
      <xdr:spPr>
        <a:xfrm>
          <a:off x="7594111" y="649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4557</xdr:rowOff>
    </xdr:from>
    <xdr:ext cx="534377" cy="259045"/>
    <xdr:sp macro="" textlink="">
      <xdr:nvSpPr>
        <xdr:cNvPr id="143" name="n_4aveValue【道路】&#10;一人当たり延長">
          <a:extLst>
            <a:ext uri="{FF2B5EF4-FFF2-40B4-BE49-F238E27FC236}">
              <a16:creationId xmlns:a16="http://schemas.microsoft.com/office/drawing/2014/main" id="{A41190EF-89D4-4781-82D2-770369F71535}"/>
            </a:ext>
          </a:extLst>
        </xdr:cNvPr>
        <xdr:cNvSpPr txBox="1"/>
      </xdr:nvSpPr>
      <xdr:spPr>
        <a:xfrm>
          <a:off x="6705111" y="651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51699</xdr:rowOff>
    </xdr:from>
    <xdr:ext cx="534377" cy="259045"/>
    <xdr:sp macro="" textlink="">
      <xdr:nvSpPr>
        <xdr:cNvPr id="144" name="n_1mainValue【道路】&#10;一人当たり延長">
          <a:extLst>
            <a:ext uri="{FF2B5EF4-FFF2-40B4-BE49-F238E27FC236}">
              <a16:creationId xmlns:a16="http://schemas.microsoft.com/office/drawing/2014/main" id="{7C80554B-AA03-4073-9C98-0F26D4162BF7}"/>
            </a:ext>
          </a:extLst>
        </xdr:cNvPr>
        <xdr:cNvSpPr txBox="1"/>
      </xdr:nvSpPr>
      <xdr:spPr>
        <a:xfrm>
          <a:off x="9359411" y="708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48880</xdr:rowOff>
    </xdr:from>
    <xdr:ext cx="534377" cy="259045"/>
    <xdr:sp macro="" textlink="">
      <xdr:nvSpPr>
        <xdr:cNvPr id="145" name="n_2mainValue【道路】&#10;一人当たり延長">
          <a:extLst>
            <a:ext uri="{FF2B5EF4-FFF2-40B4-BE49-F238E27FC236}">
              <a16:creationId xmlns:a16="http://schemas.microsoft.com/office/drawing/2014/main" id="{370697EE-3F70-48B3-9423-F8202F6D4245}"/>
            </a:ext>
          </a:extLst>
        </xdr:cNvPr>
        <xdr:cNvSpPr txBox="1"/>
      </xdr:nvSpPr>
      <xdr:spPr>
        <a:xfrm>
          <a:off x="8483111" y="707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47489</xdr:rowOff>
    </xdr:from>
    <xdr:ext cx="534377" cy="259045"/>
    <xdr:sp macro="" textlink="">
      <xdr:nvSpPr>
        <xdr:cNvPr id="146" name="n_3mainValue【道路】&#10;一人当たり延長">
          <a:extLst>
            <a:ext uri="{FF2B5EF4-FFF2-40B4-BE49-F238E27FC236}">
              <a16:creationId xmlns:a16="http://schemas.microsoft.com/office/drawing/2014/main" id="{DB317771-F05F-4C53-8195-1BA80009B2C0}"/>
            </a:ext>
          </a:extLst>
        </xdr:cNvPr>
        <xdr:cNvSpPr txBox="1"/>
      </xdr:nvSpPr>
      <xdr:spPr>
        <a:xfrm>
          <a:off x="7594111" y="707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46537</xdr:rowOff>
    </xdr:from>
    <xdr:ext cx="534377" cy="259045"/>
    <xdr:sp macro="" textlink="">
      <xdr:nvSpPr>
        <xdr:cNvPr id="147" name="n_4mainValue【道路】&#10;一人当たり延長">
          <a:extLst>
            <a:ext uri="{FF2B5EF4-FFF2-40B4-BE49-F238E27FC236}">
              <a16:creationId xmlns:a16="http://schemas.microsoft.com/office/drawing/2014/main" id="{09F1B59B-9491-4A62-9163-77181E13F8B7}"/>
            </a:ext>
          </a:extLst>
        </xdr:cNvPr>
        <xdr:cNvSpPr txBox="1"/>
      </xdr:nvSpPr>
      <xdr:spPr>
        <a:xfrm>
          <a:off x="6705111" y="707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8B0ED7C3-25A1-4F13-81B5-BC139387A6D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189ED4FB-F07D-422B-8301-251CB0033E4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86BCEBCC-8152-4459-AC9F-BE6E0149ECC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87BBB4BC-8828-4666-B447-BB3B8DCAFB2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E61FA641-1273-424E-A9AA-4832B78E2EB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4A4ECFDE-AB3D-4681-9D76-2269C6937B6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287B032E-A836-4602-AA70-CF225516A38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97624EE1-F6EF-4994-B541-4375524D282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E79C47CE-7424-4DCC-A27A-F8C6FEC8D68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8EF0F8D2-8053-41D4-A10D-C01CB34369B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B52EF965-3E8D-42AA-887E-0D31C65F283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54A85C94-34A8-475B-8083-599E9E4D2E0A}"/>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EA3AA51E-3302-40B3-8281-4D9D93FF4B1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B5F0C241-413B-47A7-8E5C-DAF76BBFA131}"/>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D8E92ECA-8AAC-4925-A994-1BA796A32FAB}"/>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AF7E8900-75E4-4187-8CE9-821237EE7FA4}"/>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84651C61-7892-4039-B511-642FAA13EA98}"/>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97AD0B58-BFF1-4C10-9AF1-C16D5131F025}"/>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62BE1358-EC4F-4C94-8E60-378015B2E27A}"/>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5BF7EBF6-2401-46A8-A55D-8D2FE8ACC74D}"/>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996171BC-B5BC-45A2-8753-CB3FEA90D6E8}"/>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4E9737A4-B265-4689-B38B-C2725587A454}"/>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5328999C-9C69-4D0B-A382-0CE2F4D25FA6}"/>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33B228E9-3F54-4772-B9FF-7C72753760D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D17445C6-8AEC-46BF-AC47-9439BDBF711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76744</xdr:rowOff>
    </xdr:to>
    <xdr:cxnSp macro="">
      <xdr:nvCxnSpPr>
        <xdr:cNvPr id="173" name="直線コネクタ 172">
          <a:extLst>
            <a:ext uri="{FF2B5EF4-FFF2-40B4-BE49-F238E27FC236}">
              <a16:creationId xmlns:a16="http://schemas.microsoft.com/office/drawing/2014/main" id="{109FDC57-D79E-49E9-B4C0-26FB0124793A}"/>
            </a:ext>
          </a:extLst>
        </xdr:cNvPr>
        <xdr:cNvCxnSpPr/>
      </xdr:nvCxnSpPr>
      <xdr:spPr>
        <a:xfrm flipV="1">
          <a:off x="4634865" y="9524456"/>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80571</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39A0A5E4-7C8A-44E0-8396-B2FED07B0987}"/>
            </a:ext>
          </a:extLst>
        </xdr:cNvPr>
        <xdr:cNvSpPr txBox="1"/>
      </xdr:nvSpPr>
      <xdr:spPr>
        <a:xfrm>
          <a:off x="4673600" y="1105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76744</xdr:rowOff>
    </xdr:from>
    <xdr:to>
      <xdr:col>24</xdr:col>
      <xdr:colOff>152400</xdr:colOff>
      <xdr:row>64</xdr:row>
      <xdr:rowOff>76744</xdr:rowOff>
    </xdr:to>
    <xdr:cxnSp macro="">
      <xdr:nvCxnSpPr>
        <xdr:cNvPr id="175" name="直線コネクタ 174">
          <a:extLst>
            <a:ext uri="{FF2B5EF4-FFF2-40B4-BE49-F238E27FC236}">
              <a16:creationId xmlns:a16="http://schemas.microsoft.com/office/drawing/2014/main" id="{DE5842A5-9061-4338-951E-42930501E180}"/>
            </a:ext>
          </a:extLst>
        </xdr:cNvPr>
        <xdr:cNvCxnSpPr/>
      </xdr:nvCxnSpPr>
      <xdr:spPr>
        <a:xfrm>
          <a:off x="4546600" y="1104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8486BEC2-9B93-4512-BA0C-F4F1482097C3}"/>
            </a:ext>
          </a:extLst>
        </xdr:cNvPr>
        <xdr:cNvSpPr txBox="1"/>
      </xdr:nvSpPr>
      <xdr:spPr>
        <a:xfrm>
          <a:off x="4673600" y="929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77" name="直線コネクタ 176">
          <a:extLst>
            <a:ext uri="{FF2B5EF4-FFF2-40B4-BE49-F238E27FC236}">
              <a16:creationId xmlns:a16="http://schemas.microsoft.com/office/drawing/2014/main" id="{67BDED94-7FBD-4240-B5AE-C5819E8C55EE}"/>
            </a:ext>
          </a:extLst>
        </xdr:cNvPr>
        <xdr:cNvCxnSpPr/>
      </xdr:nvCxnSpPr>
      <xdr:spPr>
        <a:xfrm>
          <a:off x="4546600" y="952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92546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D902DC1B-FD57-4A2A-8696-A0E4BCB67E9B}"/>
            </a:ext>
          </a:extLst>
        </xdr:cNvPr>
        <xdr:cNvSpPr txBox="1"/>
      </xdr:nvSpPr>
      <xdr:spPr>
        <a:xfrm>
          <a:off x="4673600" y="10379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79" name="フローチャート: 判断 178">
          <a:extLst>
            <a:ext uri="{FF2B5EF4-FFF2-40B4-BE49-F238E27FC236}">
              <a16:creationId xmlns:a16="http://schemas.microsoft.com/office/drawing/2014/main" id="{17E75BAB-2E24-466D-9287-CFEFC033F8EB}"/>
            </a:ext>
          </a:extLst>
        </xdr:cNvPr>
        <xdr:cNvSpPr/>
      </xdr:nvSpPr>
      <xdr:spPr>
        <a:xfrm>
          <a:off x="45847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119017</xdr:rowOff>
    </xdr:from>
    <xdr:to>
      <xdr:col>20</xdr:col>
      <xdr:colOff>38100</xdr:colOff>
      <xdr:row>61</xdr:row>
      <xdr:rowOff>49167</xdr:rowOff>
    </xdr:to>
    <xdr:sp macro="" textlink="">
      <xdr:nvSpPr>
        <xdr:cNvPr id="180" name="フローチャート: 判断 179">
          <a:extLst>
            <a:ext uri="{FF2B5EF4-FFF2-40B4-BE49-F238E27FC236}">
              <a16:creationId xmlns:a16="http://schemas.microsoft.com/office/drawing/2014/main" id="{099D48E8-E65D-475C-B00A-E2004AFE701F}"/>
            </a:ext>
          </a:extLst>
        </xdr:cNvPr>
        <xdr:cNvSpPr/>
      </xdr:nvSpPr>
      <xdr:spPr>
        <a:xfrm>
          <a:off x="3746500" y="1040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110853</xdr:rowOff>
    </xdr:from>
    <xdr:to>
      <xdr:col>15</xdr:col>
      <xdr:colOff>101600</xdr:colOff>
      <xdr:row>61</xdr:row>
      <xdr:rowOff>41003</xdr:rowOff>
    </xdr:to>
    <xdr:sp macro="" textlink="">
      <xdr:nvSpPr>
        <xdr:cNvPr id="181" name="フローチャート: 判断 180">
          <a:extLst>
            <a:ext uri="{FF2B5EF4-FFF2-40B4-BE49-F238E27FC236}">
              <a16:creationId xmlns:a16="http://schemas.microsoft.com/office/drawing/2014/main" id="{FCE000F5-914D-474A-8272-F39CA8BE2ADC}"/>
            </a:ext>
          </a:extLst>
        </xdr:cNvPr>
        <xdr:cNvSpPr/>
      </xdr:nvSpPr>
      <xdr:spPr>
        <a:xfrm>
          <a:off x="2857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97790</xdr:rowOff>
    </xdr:from>
    <xdr:to>
      <xdr:col>10</xdr:col>
      <xdr:colOff>165100</xdr:colOff>
      <xdr:row>61</xdr:row>
      <xdr:rowOff>27940</xdr:rowOff>
    </xdr:to>
    <xdr:sp macro="" textlink="">
      <xdr:nvSpPr>
        <xdr:cNvPr id="182" name="フローチャート: 判断 181">
          <a:extLst>
            <a:ext uri="{FF2B5EF4-FFF2-40B4-BE49-F238E27FC236}">
              <a16:creationId xmlns:a16="http://schemas.microsoft.com/office/drawing/2014/main" id="{AE0EA471-1600-4AB5-8864-6674DC7DA8DF}"/>
            </a:ext>
          </a:extLst>
        </xdr:cNvPr>
        <xdr:cNvSpPr/>
      </xdr:nvSpPr>
      <xdr:spPr>
        <a:xfrm>
          <a:off x="1968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73297</xdr:rowOff>
    </xdr:from>
    <xdr:to>
      <xdr:col>6</xdr:col>
      <xdr:colOff>38100</xdr:colOff>
      <xdr:row>61</xdr:row>
      <xdr:rowOff>3447</xdr:rowOff>
    </xdr:to>
    <xdr:sp macro="" textlink="">
      <xdr:nvSpPr>
        <xdr:cNvPr id="183" name="フローチャート: 判断 182">
          <a:extLst>
            <a:ext uri="{FF2B5EF4-FFF2-40B4-BE49-F238E27FC236}">
              <a16:creationId xmlns:a16="http://schemas.microsoft.com/office/drawing/2014/main" id="{AF4EA02C-79A0-4E08-9683-4797E3AC90EB}"/>
            </a:ext>
          </a:extLst>
        </xdr:cNvPr>
        <xdr:cNvSpPr/>
      </xdr:nvSpPr>
      <xdr:spPr>
        <a:xfrm>
          <a:off x="10795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9692C715-251D-4BAE-8CC1-EFA685133B1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CEC07980-38E5-42A1-8033-37A40999891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3EAA2E0C-F104-4EC1-8694-484EDC38A19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F13E999C-964D-414F-8655-BA0D3CE7C30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9E7B8DA8-4CEB-4ED2-8C61-2772396B486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61867</xdr:rowOff>
    </xdr:from>
    <xdr:to>
      <xdr:col>24</xdr:col>
      <xdr:colOff>114300</xdr:colOff>
      <xdr:row>60</xdr:row>
      <xdr:rowOff>163467</xdr:rowOff>
    </xdr:to>
    <xdr:sp macro="" textlink="">
      <xdr:nvSpPr>
        <xdr:cNvPr id="189" name="楕円 188">
          <a:extLst>
            <a:ext uri="{FF2B5EF4-FFF2-40B4-BE49-F238E27FC236}">
              <a16:creationId xmlns:a16="http://schemas.microsoft.com/office/drawing/2014/main" id="{9F08CE09-FCD7-406F-8A19-B308F85B4E56}"/>
            </a:ext>
          </a:extLst>
        </xdr:cNvPr>
        <xdr:cNvSpPr/>
      </xdr:nvSpPr>
      <xdr:spPr>
        <a:xfrm>
          <a:off x="4584700" y="1034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84744</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38A40603-41CA-429C-86B8-F1A4A46A91F7}"/>
            </a:ext>
          </a:extLst>
        </xdr:cNvPr>
        <xdr:cNvSpPr txBox="1"/>
      </xdr:nvSpPr>
      <xdr:spPr>
        <a:xfrm>
          <a:off x="4673600" y="10200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48804</xdr:rowOff>
    </xdr:from>
    <xdr:to>
      <xdr:col>20</xdr:col>
      <xdr:colOff>38100</xdr:colOff>
      <xdr:row>60</xdr:row>
      <xdr:rowOff>150404</xdr:rowOff>
    </xdr:to>
    <xdr:sp macro="" textlink="">
      <xdr:nvSpPr>
        <xdr:cNvPr id="191" name="楕円 190">
          <a:extLst>
            <a:ext uri="{FF2B5EF4-FFF2-40B4-BE49-F238E27FC236}">
              <a16:creationId xmlns:a16="http://schemas.microsoft.com/office/drawing/2014/main" id="{07AD34B5-BC5A-4BB9-9D92-C937B5758579}"/>
            </a:ext>
          </a:extLst>
        </xdr:cNvPr>
        <xdr:cNvSpPr/>
      </xdr:nvSpPr>
      <xdr:spPr>
        <a:xfrm>
          <a:off x="3746500" y="1033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99604</xdr:rowOff>
    </xdr:from>
    <xdr:to>
      <xdr:col>24</xdr:col>
      <xdr:colOff>63500</xdr:colOff>
      <xdr:row>60</xdr:row>
      <xdr:rowOff>112667</xdr:rowOff>
    </xdr:to>
    <xdr:cxnSp macro="">
      <xdr:nvCxnSpPr>
        <xdr:cNvPr id="192" name="直線コネクタ 191">
          <a:extLst>
            <a:ext uri="{FF2B5EF4-FFF2-40B4-BE49-F238E27FC236}">
              <a16:creationId xmlns:a16="http://schemas.microsoft.com/office/drawing/2014/main" id="{05D8EC16-A7B1-43EF-A359-8BD974596017}"/>
            </a:ext>
          </a:extLst>
        </xdr:cNvPr>
        <xdr:cNvCxnSpPr/>
      </xdr:nvCxnSpPr>
      <xdr:spPr>
        <a:xfrm>
          <a:off x="3797300" y="10386604"/>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22678</xdr:rowOff>
    </xdr:from>
    <xdr:to>
      <xdr:col>15</xdr:col>
      <xdr:colOff>101600</xdr:colOff>
      <xdr:row>60</xdr:row>
      <xdr:rowOff>124278</xdr:rowOff>
    </xdr:to>
    <xdr:sp macro="" textlink="">
      <xdr:nvSpPr>
        <xdr:cNvPr id="193" name="楕円 192">
          <a:extLst>
            <a:ext uri="{FF2B5EF4-FFF2-40B4-BE49-F238E27FC236}">
              <a16:creationId xmlns:a16="http://schemas.microsoft.com/office/drawing/2014/main" id="{2F6268BB-5C45-44A2-A8BB-02DFD385FF46}"/>
            </a:ext>
          </a:extLst>
        </xdr:cNvPr>
        <xdr:cNvSpPr/>
      </xdr:nvSpPr>
      <xdr:spPr>
        <a:xfrm>
          <a:off x="2857500" y="1030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73478</xdr:rowOff>
    </xdr:from>
    <xdr:to>
      <xdr:col>19</xdr:col>
      <xdr:colOff>177800</xdr:colOff>
      <xdr:row>60</xdr:row>
      <xdr:rowOff>99604</xdr:rowOff>
    </xdr:to>
    <xdr:cxnSp macro="">
      <xdr:nvCxnSpPr>
        <xdr:cNvPr id="194" name="直線コネクタ 193">
          <a:extLst>
            <a:ext uri="{FF2B5EF4-FFF2-40B4-BE49-F238E27FC236}">
              <a16:creationId xmlns:a16="http://schemas.microsoft.com/office/drawing/2014/main" id="{8F537013-82A2-4284-8163-913EE73C7FB9}"/>
            </a:ext>
          </a:extLst>
        </xdr:cNvPr>
        <xdr:cNvCxnSpPr/>
      </xdr:nvCxnSpPr>
      <xdr:spPr>
        <a:xfrm>
          <a:off x="2908300" y="1036047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63500</xdr:rowOff>
    </xdr:from>
    <xdr:to>
      <xdr:col>10</xdr:col>
      <xdr:colOff>165100</xdr:colOff>
      <xdr:row>64</xdr:row>
      <xdr:rowOff>165100</xdr:rowOff>
    </xdr:to>
    <xdr:sp macro="" textlink="">
      <xdr:nvSpPr>
        <xdr:cNvPr id="195" name="楕円 194">
          <a:extLst>
            <a:ext uri="{FF2B5EF4-FFF2-40B4-BE49-F238E27FC236}">
              <a16:creationId xmlns:a16="http://schemas.microsoft.com/office/drawing/2014/main" id="{686D814B-F93A-4609-AA34-CB896BBD8F53}"/>
            </a:ext>
          </a:extLst>
        </xdr:cNvPr>
        <xdr:cNvSpPr/>
      </xdr:nvSpPr>
      <xdr:spPr>
        <a:xfrm>
          <a:off x="1968500" y="1103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73478</xdr:rowOff>
    </xdr:from>
    <xdr:to>
      <xdr:col>15</xdr:col>
      <xdr:colOff>50800</xdr:colOff>
      <xdr:row>64</xdr:row>
      <xdr:rowOff>114300</xdr:rowOff>
    </xdr:to>
    <xdr:cxnSp macro="">
      <xdr:nvCxnSpPr>
        <xdr:cNvPr id="196" name="直線コネクタ 195">
          <a:extLst>
            <a:ext uri="{FF2B5EF4-FFF2-40B4-BE49-F238E27FC236}">
              <a16:creationId xmlns:a16="http://schemas.microsoft.com/office/drawing/2014/main" id="{8A21C447-D009-4D74-B17A-F02DE4B7BFF2}"/>
            </a:ext>
          </a:extLst>
        </xdr:cNvPr>
        <xdr:cNvCxnSpPr/>
      </xdr:nvCxnSpPr>
      <xdr:spPr>
        <a:xfrm flipV="1">
          <a:off x="2019300" y="10360478"/>
          <a:ext cx="889000" cy="72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79828</xdr:rowOff>
    </xdr:from>
    <xdr:to>
      <xdr:col>6</xdr:col>
      <xdr:colOff>38100</xdr:colOff>
      <xdr:row>65</xdr:row>
      <xdr:rowOff>9978</xdr:rowOff>
    </xdr:to>
    <xdr:sp macro="" textlink="">
      <xdr:nvSpPr>
        <xdr:cNvPr id="197" name="楕円 196">
          <a:extLst>
            <a:ext uri="{FF2B5EF4-FFF2-40B4-BE49-F238E27FC236}">
              <a16:creationId xmlns:a16="http://schemas.microsoft.com/office/drawing/2014/main" id="{2A5C7BE8-B56B-4B28-BB86-AC2DCCA187BC}"/>
            </a:ext>
          </a:extLst>
        </xdr:cNvPr>
        <xdr:cNvSpPr/>
      </xdr:nvSpPr>
      <xdr:spPr>
        <a:xfrm>
          <a:off x="1079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114300</xdr:rowOff>
    </xdr:from>
    <xdr:to>
      <xdr:col>10</xdr:col>
      <xdr:colOff>114300</xdr:colOff>
      <xdr:row>64</xdr:row>
      <xdr:rowOff>130628</xdr:rowOff>
    </xdr:to>
    <xdr:cxnSp macro="">
      <xdr:nvCxnSpPr>
        <xdr:cNvPr id="198" name="直線コネクタ 197">
          <a:extLst>
            <a:ext uri="{FF2B5EF4-FFF2-40B4-BE49-F238E27FC236}">
              <a16:creationId xmlns:a16="http://schemas.microsoft.com/office/drawing/2014/main" id="{5D4158CB-A55F-43CD-AC85-14E7FF7DB86E}"/>
            </a:ext>
          </a:extLst>
        </xdr:cNvPr>
        <xdr:cNvCxnSpPr/>
      </xdr:nvCxnSpPr>
      <xdr:spPr>
        <a:xfrm flipV="1">
          <a:off x="1130300" y="110871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40294</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12D7A1CF-8091-49D3-8035-2A8ED0A80434}"/>
            </a:ext>
          </a:extLst>
        </xdr:cNvPr>
        <xdr:cNvSpPr txBox="1"/>
      </xdr:nvSpPr>
      <xdr:spPr>
        <a:xfrm>
          <a:off x="3582044"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32130</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4A199EE7-5605-40DC-83A4-AEB9E2084E74}"/>
            </a:ext>
          </a:extLst>
        </xdr:cNvPr>
        <xdr:cNvSpPr txBox="1"/>
      </xdr:nvSpPr>
      <xdr:spPr>
        <a:xfrm>
          <a:off x="2705744" y="1049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44467</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41AB9958-0EBC-4EA9-B1EB-01E9372FDB00}"/>
            </a:ext>
          </a:extLst>
        </xdr:cNvPr>
        <xdr:cNvSpPr txBox="1"/>
      </xdr:nvSpPr>
      <xdr:spPr>
        <a:xfrm>
          <a:off x="18167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19974</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E47E1562-33C6-45D9-B002-7942E5D9F670}"/>
            </a:ext>
          </a:extLst>
        </xdr:cNvPr>
        <xdr:cNvSpPr txBox="1"/>
      </xdr:nvSpPr>
      <xdr:spPr>
        <a:xfrm>
          <a:off x="927744" y="1013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166931</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F081A72A-C08D-4689-BA1A-7B9D2F50E93D}"/>
            </a:ext>
          </a:extLst>
        </xdr:cNvPr>
        <xdr:cNvSpPr txBox="1"/>
      </xdr:nvSpPr>
      <xdr:spPr>
        <a:xfrm>
          <a:off x="3582044" y="1011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140805</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4FD520ED-2614-4C63-8814-747F20B46D8F}"/>
            </a:ext>
          </a:extLst>
        </xdr:cNvPr>
        <xdr:cNvSpPr txBox="1"/>
      </xdr:nvSpPr>
      <xdr:spPr>
        <a:xfrm>
          <a:off x="2705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156227</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A75CDF8C-0461-42FE-8D19-58E0422F56DD}"/>
            </a:ext>
          </a:extLst>
        </xdr:cNvPr>
        <xdr:cNvSpPr txBox="1"/>
      </xdr:nvSpPr>
      <xdr:spPr>
        <a:xfrm>
          <a:off x="1816744" y="1112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65</xdr:row>
      <xdr:rowOff>1105</xdr:rowOff>
    </xdr:from>
    <xdr:ext cx="469744" cy="259045"/>
    <xdr:sp macro="" textlink="">
      <xdr:nvSpPr>
        <xdr:cNvPr id="206" name="n_4mainValue【橋りょう・トンネル】&#10;有形固定資産減価償却率">
          <a:extLst>
            <a:ext uri="{FF2B5EF4-FFF2-40B4-BE49-F238E27FC236}">
              <a16:creationId xmlns:a16="http://schemas.microsoft.com/office/drawing/2014/main" id="{2ED4F46B-CF16-4FC5-879B-44033B56443F}"/>
            </a:ext>
          </a:extLst>
        </xdr:cNvPr>
        <xdr:cNvSpPr txBox="1"/>
      </xdr:nvSpPr>
      <xdr:spPr>
        <a:xfrm>
          <a:off x="895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F6F103D1-2C17-40F9-9836-8F7468B19DF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4E3D355B-0E78-4010-88EA-0B7A2AE39C7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2B7502BE-0372-497C-9081-D3082725558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DE982681-6490-45EF-8E75-FD8A4B070AB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FB8AFF02-8987-446C-9FC5-191D3B90C95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9BA9C0DA-5B09-43FE-9AE6-A3A03D97C02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35E78B46-BC5A-4D04-A876-619FF7ABE55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B8427D8D-BE59-4492-A09B-643A3386E58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F9B625E2-6C7E-41BB-A7BC-C28D3905CE2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D679F75B-C7E7-410D-9557-E37961DCFDF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A3EDDD71-03BD-4652-8B12-66918D99C25E}"/>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a:extLst>
            <a:ext uri="{FF2B5EF4-FFF2-40B4-BE49-F238E27FC236}">
              <a16:creationId xmlns:a16="http://schemas.microsoft.com/office/drawing/2014/main" id="{20FD5095-94F5-428C-8533-A08CFB2AA6E4}"/>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868A5CD0-CABF-4E3D-AB41-DA3C248946F6}"/>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a:extLst>
            <a:ext uri="{FF2B5EF4-FFF2-40B4-BE49-F238E27FC236}">
              <a16:creationId xmlns:a16="http://schemas.microsoft.com/office/drawing/2014/main" id="{2414971E-0A52-4CE0-BB6A-C25888C51039}"/>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8A2A59E2-C64E-4513-A548-10F9BE86820F}"/>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a:extLst>
            <a:ext uri="{FF2B5EF4-FFF2-40B4-BE49-F238E27FC236}">
              <a16:creationId xmlns:a16="http://schemas.microsoft.com/office/drawing/2014/main" id="{2AE4F383-C0C8-45D6-A6A4-B85F4942B90F}"/>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3B5EFCD9-1E3B-49F4-AC83-A8494C7C5EED}"/>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a:extLst>
            <a:ext uri="{FF2B5EF4-FFF2-40B4-BE49-F238E27FC236}">
              <a16:creationId xmlns:a16="http://schemas.microsoft.com/office/drawing/2014/main" id="{CE465F02-4E11-40C4-8891-B9570AC354AD}"/>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C55F786B-67EF-4132-A8F4-5CCBE65003CE}"/>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6" name="テキスト ボックス 225">
          <a:extLst>
            <a:ext uri="{FF2B5EF4-FFF2-40B4-BE49-F238E27FC236}">
              <a16:creationId xmlns:a16="http://schemas.microsoft.com/office/drawing/2014/main" id="{CD975E90-85C5-4564-84B0-359452FEE743}"/>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428FEEEB-ADF1-4B9E-92A1-5C14719B24A5}"/>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a:extLst>
            <a:ext uri="{FF2B5EF4-FFF2-40B4-BE49-F238E27FC236}">
              <a16:creationId xmlns:a16="http://schemas.microsoft.com/office/drawing/2014/main" id="{35CFC29B-EF0D-4448-9EAD-6768D4728B4F}"/>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52B775BD-98AC-47E6-BB3B-9192BB503A4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a:extLst>
            <a:ext uri="{FF2B5EF4-FFF2-40B4-BE49-F238E27FC236}">
              <a16:creationId xmlns:a16="http://schemas.microsoft.com/office/drawing/2014/main" id="{00F302FB-85FE-490B-99A2-95C599969BE2}"/>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AC8E7652-2E19-4A5A-BF2B-22F55BC9110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8680</xdr:rowOff>
    </xdr:from>
    <xdr:to>
      <xdr:col>54</xdr:col>
      <xdr:colOff>189865</xdr:colOff>
      <xdr:row>64</xdr:row>
      <xdr:rowOff>127998</xdr:rowOff>
    </xdr:to>
    <xdr:cxnSp macro="">
      <xdr:nvCxnSpPr>
        <xdr:cNvPr id="232" name="直線コネクタ 231">
          <a:extLst>
            <a:ext uri="{FF2B5EF4-FFF2-40B4-BE49-F238E27FC236}">
              <a16:creationId xmlns:a16="http://schemas.microsoft.com/office/drawing/2014/main" id="{0537392A-043D-463C-8F0B-D4D3C03E5AC1}"/>
            </a:ext>
          </a:extLst>
        </xdr:cNvPr>
        <xdr:cNvCxnSpPr/>
      </xdr:nvCxnSpPr>
      <xdr:spPr>
        <a:xfrm flipV="1">
          <a:off x="10476865" y="9609880"/>
          <a:ext cx="0" cy="1490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131825</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31E03AB2-678E-4FDF-B3AE-15E4A15DAB47}"/>
            </a:ext>
          </a:extLst>
        </xdr:cNvPr>
        <xdr:cNvSpPr txBox="1"/>
      </xdr:nvSpPr>
      <xdr:spPr>
        <a:xfrm>
          <a:off x="10515600" y="1110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127998</xdr:rowOff>
    </xdr:from>
    <xdr:to>
      <xdr:col>55</xdr:col>
      <xdr:colOff>88900</xdr:colOff>
      <xdr:row>64</xdr:row>
      <xdr:rowOff>127998</xdr:rowOff>
    </xdr:to>
    <xdr:cxnSp macro="">
      <xdr:nvCxnSpPr>
        <xdr:cNvPr id="234" name="直線コネクタ 233">
          <a:extLst>
            <a:ext uri="{FF2B5EF4-FFF2-40B4-BE49-F238E27FC236}">
              <a16:creationId xmlns:a16="http://schemas.microsoft.com/office/drawing/2014/main" id="{8497ED22-DC5E-4D05-A1C3-775A1AD38DCD}"/>
            </a:ext>
          </a:extLst>
        </xdr:cNvPr>
        <xdr:cNvCxnSpPr/>
      </xdr:nvCxnSpPr>
      <xdr:spPr>
        <a:xfrm>
          <a:off x="10388600" y="11100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126807</xdr:rowOff>
    </xdr:from>
    <xdr:ext cx="599010" cy="259045"/>
    <xdr:sp macro="" textlink="">
      <xdr:nvSpPr>
        <xdr:cNvPr id="235" name="【橋りょう・トンネル】&#10;一人当たり有形固定資産（償却資産）額最大値テキスト">
          <a:extLst>
            <a:ext uri="{FF2B5EF4-FFF2-40B4-BE49-F238E27FC236}">
              <a16:creationId xmlns:a16="http://schemas.microsoft.com/office/drawing/2014/main" id="{146D0D86-C608-4CAC-BF27-66D97560EAC2}"/>
            </a:ext>
          </a:extLst>
        </xdr:cNvPr>
        <xdr:cNvSpPr txBox="1"/>
      </xdr:nvSpPr>
      <xdr:spPr>
        <a:xfrm>
          <a:off x="10515600" y="938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8680</xdr:rowOff>
    </xdr:from>
    <xdr:to>
      <xdr:col>55</xdr:col>
      <xdr:colOff>88900</xdr:colOff>
      <xdr:row>56</xdr:row>
      <xdr:rowOff>8680</xdr:rowOff>
    </xdr:to>
    <xdr:cxnSp macro="">
      <xdr:nvCxnSpPr>
        <xdr:cNvPr id="236" name="直線コネクタ 235">
          <a:extLst>
            <a:ext uri="{FF2B5EF4-FFF2-40B4-BE49-F238E27FC236}">
              <a16:creationId xmlns:a16="http://schemas.microsoft.com/office/drawing/2014/main" id="{7CFD50B7-CFAC-4B7C-A32B-D830CCEB15F4}"/>
            </a:ext>
          </a:extLst>
        </xdr:cNvPr>
        <xdr:cNvCxnSpPr/>
      </xdr:nvCxnSpPr>
      <xdr:spPr>
        <a:xfrm>
          <a:off x="10388600" y="9609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50021</xdr:rowOff>
    </xdr:from>
    <xdr:ext cx="599010" cy="259045"/>
    <xdr:sp macro="" textlink="">
      <xdr:nvSpPr>
        <xdr:cNvPr id="237" name="【橋りょう・トンネル】&#10;一人当たり有形固定資産（償却資産）額平均値テキスト">
          <a:extLst>
            <a:ext uri="{FF2B5EF4-FFF2-40B4-BE49-F238E27FC236}">
              <a16:creationId xmlns:a16="http://schemas.microsoft.com/office/drawing/2014/main" id="{BB844E6D-68D1-42A8-A064-0A9958D60A0E}"/>
            </a:ext>
          </a:extLst>
        </xdr:cNvPr>
        <xdr:cNvSpPr txBox="1"/>
      </xdr:nvSpPr>
      <xdr:spPr>
        <a:xfrm>
          <a:off x="10515600" y="10508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27144</xdr:rowOff>
    </xdr:from>
    <xdr:to>
      <xdr:col>55</xdr:col>
      <xdr:colOff>50800</xdr:colOff>
      <xdr:row>62</xdr:row>
      <xdr:rowOff>128744</xdr:rowOff>
    </xdr:to>
    <xdr:sp macro="" textlink="">
      <xdr:nvSpPr>
        <xdr:cNvPr id="238" name="フローチャート: 判断 237">
          <a:extLst>
            <a:ext uri="{FF2B5EF4-FFF2-40B4-BE49-F238E27FC236}">
              <a16:creationId xmlns:a16="http://schemas.microsoft.com/office/drawing/2014/main" id="{B1FAFE85-6857-47B0-B27F-063C99659AF3}"/>
            </a:ext>
          </a:extLst>
        </xdr:cNvPr>
        <xdr:cNvSpPr/>
      </xdr:nvSpPr>
      <xdr:spPr>
        <a:xfrm>
          <a:off x="10426700" y="10657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329</xdr:rowOff>
    </xdr:from>
    <xdr:to>
      <xdr:col>50</xdr:col>
      <xdr:colOff>165100</xdr:colOff>
      <xdr:row>61</xdr:row>
      <xdr:rowOff>101929</xdr:rowOff>
    </xdr:to>
    <xdr:sp macro="" textlink="">
      <xdr:nvSpPr>
        <xdr:cNvPr id="239" name="フローチャート: 判断 238">
          <a:extLst>
            <a:ext uri="{FF2B5EF4-FFF2-40B4-BE49-F238E27FC236}">
              <a16:creationId xmlns:a16="http://schemas.microsoft.com/office/drawing/2014/main" id="{1A8C066E-AF03-43DB-9152-CE5B9055DE53}"/>
            </a:ext>
          </a:extLst>
        </xdr:cNvPr>
        <xdr:cNvSpPr/>
      </xdr:nvSpPr>
      <xdr:spPr>
        <a:xfrm>
          <a:off x="9588500" y="10458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171213</xdr:rowOff>
    </xdr:from>
    <xdr:to>
      <xdr:col>46</xdr:col>
      <xdr:colOff>38100</xdr:colOff>
      <xdr:row>61</xdr:row>
      <xdr:rowOff>101363</xdr:rowOff>
    </xdr:to>
    <xdr:sp macro="" textlink="">
      <xdr:nvSpPr>
        <xdr:cNvPr id="240" name="フローチャート: 判断 239">
          <a:extLst>
            <a:ext uri="{FF2B5EF4-FFF2-40B4-BE49-F238E27FC236}">
              <a16:creationId xmlns:a16="http://schemas.microsoft.com/office/drawing/2014/main" id="{DFFBA8A2-DAAB-4BAD-9ED2-10AFBDDFC023}"/>
            </a:ext>
          </a:extLst>
        </xdr:cNvPr>
        <xdr:cNvSpPr/>
      </xdr:nvSpPr>
      <xdr:spPr>
        <a:xfrm>
          <a:off x="8699500" y="10458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6193</xdr:rowOff>
    </xdr:from>
    <xdr:to>
      <xdr:col>41</xdr:col>
      <xdr:colOff>101600</xdr:colOff>
      <xdr:row>61</xdr:row>
      <xdr:rowOff>107793</xdr:rowOff>
    </xdr:to>
    <xdr:sp macro="" textlink="">
      <xdr:nvSpPr>
        <xdr:cNvPr id="241" name="フローチャート: 判断 240">
          <a:extLst>
            <a:ext uri="{FF2B5EF4-FFF2-40B4-BE49-F238E27FC236}">
              <a16:creationId xmlns:a16="http://schemas.microsoft.com/office/drawing/2014/main" id="{9834D33A-9F07-475E-9296-89BEFAF84C02}"/>
            </a:ext>
          </a:extLst>
        </xdr:cNvPr>
        <xdr:cNvSpPr/>
      </xdr:nvSpPr>
      <xdr:spPr>
        <a:xfrm>
          <a:off x="7810500" y="104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15582</xdr:rowOff>
    </xdr:from>
    <xdr:to>
      <xdr:col>36</xdr:col>
      <xdr:colOff>165100</xdr:colOff>
      <xdr:row>61</xdr:row>
      <xdr:rowOff>117182</xdr:rowOff>
    </xdr:to>
    <xdr:sp macro="" textlink="">
      <xdr:nvSpPr>
        <xdr:cNvPr id="242" name="フローチャート: 判断 241">
          <a:extLst>
            <a:ext uri="{FF2B5EF4-FFF2-40B4-BE49-F238E27FC236}">
              <a16:creationId xmlns:a16="http://schemas.microsoft.com/office/drawing/2014/main" id="{575DE1A2-7A69-4575-9A57-1E3A9505DE35}"/>
            </a:ext>
          </a:extLst>
        </xdr:cNvPr>
        <xdr:cNvSpPr/>
      </xdr:nvSpPr>
      <xdr:spPr>
        <a:xfrm>
          <a:off x="6921500" y="10474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408F8F67-6384-4833-B901-5384EC31678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EED47C6F-2D96-461A-A685-94AA363D1D5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5D0F21C1-9246-434A-915E-9B019F23813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594B1AB3-CAFA-4C99-8CD6-084C3F49ADD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4D60B369-3140-463D-89C8-E3AC880E812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112409</xdr:rowOff>
    </xdr:from>
    <xdr:to>
      <xdr:col>55</xdr:col>
      <xdr:colOff>50800</xdr:colOff>
      <xdr:row>63</xdr:row>
      <xdr:rowOff>42559</xdr:rowOff>
    </xdr:to>
    <xdr:sp macro="" textlink="">
      <xdr:nvSpPr>
        <xdr:cNvPr id="248" name="楕円 247">
          <a:extLst>
            <a:ext uri="{FF2B5EF4-FFF2-40B4-BE49-F238E27FC236}">
              <a16:creationId xmlns:a16="http://schemas.microsoft.com/office/drawing/2014/main" id="{5C5BA919-BB22-473D-BB75-6F41E8777DFD}"/>
            </a:ext>
          </a:extLst>
        </xdr:cNvPr>
        <xdr:cNvSpPr/>
      </xdr:nvSpPr>
      <xdr:spPr>
        <a:xfrm>
          <a:off x="10426700" y="1074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90836</xdr:rowOff>
    </xdr:from>
    <xdr:ext cx="599010" cy="259045"/>
    <xdr:sp macro="" textlink="">
      <xdr:nvSpPr>
        <xdr:cNvPr id="249" name="【橋りょう・トンネル】&#10;一人当たり有形固定資産（償却資産）額該当値テキスト">
          <a:extLst>
            <a:ext uri="{FF2B5EF4-FFF2-40B4-BE49-F238E27FC236}">
              <a16:creationId xmlns:a16="http://schemas.microsoft.com/office/drawing/2014/main" id="{AA684AAC-509A-4CDC-B632-DA7400881C56}"/>
            </a:ext>
          </a:extLst>
        </xdr:cNvPr>
        <xdr:cNvSpPr txBox="1"/>
      </xdr:nvSpPr>
      <xdr:spPr>
        <a:xfrm>
          <a:off x="10515600" y="10720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95448</xdr:rowOff>
    </xdr:from>
    <xdr:to>
      <xdr:col>50</xdr:col>
      <xdr:colOff>165100</xdr:colOff>
      <xdr:row>63</xdr:row>
      <xdr:rowOff>25598</xdr:rowOff>
    </xdr:to>
    <xdr:sp macro="" textlink="">
      <xdr:nvSpPr>
        <xdr:cNvPr id="250" name="楕円 249">
          <a:extLst>
            <a:ext uri="{FF2B5EF4-FFF2-40B4-BE49-F238E27FC236}">
              <a16:creationId xmlns:a16="http://schemas.microsoft.com/office/drawing/2014/main" id="{A115E08A-51CA-41D7-94C3-4F6CFAEF9998}"/>
            </a:ext>
          </a:extLst>
        </xdr:cNvPr>
        <xdr:cNvSpPr/>
      </xdr:nvSpPr>
      <xdr:spPr>
        <a:xfrm>
          <a:off x="9588500" y="1072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146248</xdr:rowOff>
    </xdr:from>
    <xdr:to>
      <xdr:col>55</xdr:col>
      <xdr:colOff>0</xdr:colOff>
      <xdr:row>62</xdr:row>
      <xdr:rowOff>163209</xdr:rowOff>
    </xdr:to>
    <xdr:cxnSp macro="">
      <xdr:nvCxnSpPr>
        <xdr:cNvPr id="251" name="直線コネクタ 250">
          <a:extLst>
            <a:ext uri="{FF2B5EF4-FFF2-40B4-BE49-F238E27FC236}">
              <a16:creationId xmlns:a16="http://schemas.microsoft.com/office/drawing/2014/main" id="{DDF4DC34-FF13-4511-A726-038D04999425}"/>
            </a:ext>
          </a:extLst>
        </xdr:cNvPr>
        <xdr:cNvCxnSpPr/>
      </xdr:nvCxnSpPr>
      <xdr:spPr>
        <a:xfrm>
          <a:off x="9639300" y="10776148"/>
          <a:ext cx="838200" cy="16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18405</xdr:rowOff>
    </xdr:from>
    <xdr:to>
      <xdr:col>46</xdr:col>
      <xdr:colOff>38100</xdr:colOff>
      <xdr:row>62</xdr:row>
      <xdr:rowOff>120005</xdr:rowOff>
    </xdr:to>
    <xdr:sp macro="" textlink="">
      <xdr:nvSpPr>
        <xdr:cNvPr id="252" name="楕円 251">
          <a:extLst>
            <a:ext uri="{FF2B5EF4-FFF2-40B4-BE49-F238E27FC236}">
              <a16:creationId xmlns:a16="http://schemas.microsoft.com/office/drawing/2014/main" id="{4C397C8A-5E47-4F5C-BB3E-7A9138EA11E1}"/>
            </a:ext>
          </a:extLst>
        </xdr:cNvPr>
        <xdr:cNvSpPr/>
      </xdr:nvSpPr>
      <xdr:spPr>
        <a:xfrm>
          <a:off x="8699500" y="1064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69205</xdr:rowOff>
    </xdr:from>
    <xdr:to>
      <xdr:col>50</xdr:col>
      <xdr:colOff>114300</xdr:colOff>
      <xdr:row>62</xdr:row>
      <xdr:rowOff>146248</xdr:rowOff>
    </xdr:to>
    <xdr:cxnSp macro="">
      <xdr:nvCxnSpPr>
        <xdr:cNvPr id="253" name="直線コネクタ 252">
          <a:extLst>
            <a:ext uri="{FF2B5EF4-FFF2-40B4-BE49-F238E27FC236}">
              <a16:creationId xmlns:a16="http://schemas.microsoft.com/office/drawing/2014/main" id="{D6EF75F9-E749-4844-AE8F-0A190F5AE74F}"/>
            </a:ext>
          </a:extLst>
        </xdr:cNvPr>
        <xdr:cNvCxnSpPr/>
      </xdr:nvCxnSpPr>
      <xdr:spPr>
        <a:xfrm>
          <a:off x="8750300" y="10699105"/>
          <a:ext cx="889000" cy="77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33703</xdr:rowOff>
    </xdr:from>
    <xdr:to>
      <xdr:col>41</xdr:col>
      <xdr:colOff>101600</xdr:colOff>
      <xdr:row>63</xdr:row>
      <xdr:rowOff>135303</xdr:rowOff>
    </xdr:to>
    <xdr:sp macro="" textlink="">
      <xdr:nvSpPr>
        <xdr:cNvPr id="254" name="楕円 253">
          <a:extLst>
            <a:ext uri="{FF2B5EF4-FFF2-40B4-BE49-F238E27FC236}">
              <a16:creationId xmlns:a16="http://schemas.microsoft.com/office/drawing/2014/main" id="{0B315A50-A5CC-400D-AD3E-69F398BA5639}"/>
            </a:ext>
          </a:extLst>
        </xdr:cNvPr>
        <xdr:cNvSpPr/>
      </xdr:nvSpPr>
      <xdr:spPr>
        <a:xfrm>
          <a:off x="7810500" y="1083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69205</xdr:rowOff>
    </xdr:from>
    <xdr:to>
      <xdr:col>45</xdr:col>
      <xdr:colOff>177800</xdr:colOff>
      <xdr:row>63</xdr:row>
      <xdr:rowOff>84503</xdr:rowOff>
    </xdr:to>
    <xdr:cxnSp macro="">
      <xdr:nvCxnSpPr>
        <xdr:cNvPr id="255" name="直線コネクタ 254">
          <a:extLst>
            <a:ext uri="{FF2B5EF4-FFF2-40B4-BE49-F238E27FC236}">
              <a16:creationId xmlns:a16="http://schemas.microsoft.com/office/drawing/2014/main" id="{B4A9E841-7CCC-47D0-9C8C-EE5FAB4D6879}"/>
            </a:ext>
          </a:extLst>
        </xdr:cNvPr>
        <xdr:cNvCxnSpPr/>
      </xdr:nvCxnSpPr>
      <xdr:spPr>
        <a:xfrm flipV="1">
          <a:off x="7861300" y="10699105"/>
          <a:ext cx="889000" cy="18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34515</xdr:rowOff>
    </xdr:from>
    <xdr:to>
      <xdr:col>36</xdr:col>
      <xdr:colOff>165100</xdr:colOff>
      <xdr:row>63</xdr:row>
      <xdr:rowOff>136115</xdr:rowOff>
    </xdr:to>
    <xdr:sp macro="" textlink="">
      <xdr:nvSpPr>
        <xdr:cNvPr id="256" name="楕円 255">
          <a:extLst>
            <a:ext uri="{FF2B5EF4-FFF2-40B4-BE49-F238E27FC236}">
              <a16:creationId xmlns:a16="http://schemas.microsoft.com/office/drawing/2014/main" id="{530F052F-0578-4158-A72D-8A1EFA81265E}"/>
            </a:ext>
          </a:extLst>
        </xdr:cNvPr>
        <xdr:cNvSpPr/>
      </xdr:nvSpPr>
      <xdr:spPr>
        <a:xfrm>
          <a:off x="6921500" y="1083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84503</xdr:rowOff>
    </xdr:from>
    <xdr:to>
      <xdr:col>41</xdr:col>
      <xdr:colOff>50800</xdr:colOff>
      <xdr:row>63</xdr:row>
      <xdr:rowOff>85315</xdr:rowOff>
    </xdr:to>
    <xdr:cxnSp macro="">
      <xdr:nvCxnSpPr>
        <xdr:cNvPr id="257" name="直線コネクタ 256">
          <a:extLst>
            <a:ext uri="{FF2B5EF4-FFF2-40B4-BE49-F238E27FC236}">
              <a16:creationId xmlns:a16="http://schemas.microsoft.com/office/drawing/2014/main" id="{B6893964-DD2C-4FF0-811C-3FD322A8EF4E}"/>
            </a:ext>
          </a:extLst>
        </xdr:cNvPr>
        <xdr:cNvCxnSpPr/>
      </xdr:nvCxnSpPr>
      <xdr:spPr>
        <a:xfrm flipV="1">
          <a:off x="6972300" y="10885853"/>
          <a:ext cx="889000" cy="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118456</xdr:rowOff>
    </xdr:from>
    <xdr:ext cx="599010" cy="259045"/>
    <xdr:sp macro="" textlink="">
      <xdr:nvSpPr>
        <xdr:cNvPr id="258" name="n_1aveValue【橋りょう・トンネル】&#10;一人当たり有形固定資産（償却資産）額">
          <a:extLst>
            <a:ext uri="{FF2B5EF4-FFF2-40B4-BE49-F238E27FC236}">
              <a16:creationId xmlns:a16="http://schemas.microsoft.com/office/drawing/2014/main" id="{15129F45-E165-40D8-A3BB-F9A536C111ED}"/>
            </a:ext>
          </a:extLst>
        </xdr:cNvPr>
        <xdr:cNvSpPr txBox="1"/>
      </xdr:nvSpPr>
      <xdr:spPr>
        <a:xfrm>
          <a:off x="9327095" y="10234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117890</xdr:rowOff>
    </xdr:from>
    <xdr:ext cx="599010" cy="259045"/>
    <xdr:sp macro="" textlink="">
      <xdr:nvSpPr>
        <xdr:cNvPr id="259" name="n_2aveValue【橋りょう・トンネル】&#10;一人当たり有形固定資産（償却資産）額">
          <a:extLst>
            <a:ext uri="{FF2B5EF4-FFF2-40B4-BE49-F238E27FC236}">
              <a16:creationId xmlns:a16="http://schemas.microsoft.com/office/drawing/2014/main" id="{BB3184DF-E567-4BE6-AD85-6DDEB1BD7CAA}"/>
            </a:ext>
          </a:extLst>
        </xdr:cNvPr>
        <xdr:cNvSpPr txBox="1"/>
      </xdr:nvSpPr>
      <xdr:spPr>
        <a:xfrm>
          <a:off x="8450795" y="10233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124320</xdr:rowOff>
    </xdr:from>
    <xdr:ext cx="599010" cy="259045"/>
    <xdr:sp macro="" textlink="">
      <xdr:nvSpPr>
        <xdr:cNvPr id="260" name="n_3aveValue【橋りょう・トンネル】&#10;一人当たり有形固定資産（償却資産）額">
          <a:extLst>
            <a:ext uri="{FF2B5EF4-FFF2-40B4-BE49-F238E27FC236}">
              <a16:creationId xmlns:a16="http://schemas.microsoft.com/office/drawing/2014/main" id="{72831682-653C-4655-B592-7BC0952E58DC}"/>
            </a:ext>
          </a:extLst>
        </xdr:cNvPr>
        <xdr:cNvSpPr txBox="1"/>
      </xdr:nvSpPr>
      <xdr:spPr>
        <a:xfrm>
          <a:off x="7561795" y="1023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133709</xdr:rowOff>
    </xdr:from>
    <xdr:ext cx="599010" cy="259045"/>
    <xdr:sp macro="" textlink="">
      <xdr:nvSpPr>
        <xdr:cNvPr id="261" name="n_4aveValue【橋りょう・トンネル】&#10;一人当たり有形固定資産（償却資産）額">
          <a:extLst>
            <a:ext uri="{FF2B5EF4-FFF2-40B4-BE49-F238E27FC236}">
              <a16:creationId xmlns:a16="http://schemas.microsoft.com/office/drawing/2014/main" id="{9048E650-DF9E-49A1-8B78-A027ECA606E6}"/>
            </a:ext>
          </a:extLst>
        </xdr:cNvPr>
        <xdr:cNvSpPr txBox="1"/>
      </xdr:nvSpPr>
      <xdr:spPr>
        <a:xfrm>
          <a:off x="6672795" y="10249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16725</xdr:rowOff>
    </xdr:from>
    <xdr:ext cx="599010" cy="259045"/>
    <xdr:sp macro="" textlink="">
      <xdr:nvSpPr>
        <xdr:cNvPr id="262" name="n_1mainValue【橋りょう・トンネル】&#10;一人当たり有形固定資産（償却資産）額">
          <a:extLst>
            <a:ext uri="{FF2B5EF4-FFF2-40B4-BE49-F238E27FC236}">
              <a16:creationId xmlns:a16="http://schemas.microsoft.com/office/drawing/2014/main" id="{8DBDAC35-BB60-4345-AE78-F411795A804D}"/>
            </a:ext>
          </a:extLst>
        </xdr:cNvPr>
        <xdr:cNvSpPr txBox="1"/>
      </xdr:nvSpPr>
      <xdr:spPr>
        <a:xfrm>
          <a:off x="9327095" y="10818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111132</xdr:rowOff>
    </xdr:from>
    <xdr:ext cx="599010" cy="259045"/>
    <xdr:sp macro="" textlink="">
      <xdr:nvSpPr>
        <xdr:cNvPr id="263" name="n_2mainValue【橋りょう・トンネル】&#10;一人当たり有形固定資産（償却資産）額">
          <a:extLst>
            <a:ext uri="{FF2B5EF4-FFF2-40B4-BE49-F238E27FC236}">
              <a16:creationId xmlns:a16="http://schemas.microsoft.com/office/drawing/2014/main" id="{5728998C-DD74-4F06-A057-94B9D789E10F}"/>
            </a:ext>
          </a:extLst>
        </xdr:cNvPr>
        <xdr:cNvSpPr txBox="1"/>
      </xdr:nvSpPr>
      <xdr:spPr>
        <a:xfrm>
          <a:off x="8450795" y="10741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126430</xdr:rowOff>
    </xdr:from>
    <xdr:ext cx="599010" cy="259045"/>
    <xdr:sp macro="" textlink="">
      <xdr:nvSpPr>
        <xdr:cNvPr id="264" name="n_3mainValue【橋りょう・トンネル】&#10;一人当たり有形固定資産（償却資産）額">
          <a:extLst>
            <a:ext uri="{FF2B5EF4-FFF2-40B4-BE49-F238E27FC236}">
              <a16:creationId xmlns:a16="http://schemas.microsoft.com/office/drawing/2014/main" id="{D3338CCB-3E46-4742-8A5D-6C2A5EDFB7BB}"/>
            </a:ext>
          </a:extLst>
        </xdr:cNvPr>
        <xdr:cNvSpPr txBox="1"/>
      </xdr:nvSpPr>
      <xdr:spPr>
        <a:xfrm>
          <a:off x="7561795" y="10927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127242</xdr:rowOff>
    </xdr:from>
    <xdr:ext cx="599010" cy="259045"/>
    <xdr:sp macro="" textlink="">
      <xdr:nvSpPr>
        <xdr:cNvPr id="265" name="n_4mainValue【橋りょう・トンネル】&#10;一人当たり有形固定資産（償却資産）額">
          <a:extLst>
            <a:ext uri="{FF2B5EF4-FFF2-40B4-BE49-F238E27FC236}">
              <a16:creationId xmlns:a16="http://schemas.microsoft.com/office/drawing/2014/main" id="{4C8A52C6-4CCF-4714-AAD4-332E8309AAEF}"/>
            </a:ext>
          </a:extLst>
        </xdr:cNvPr>
        <xdr:cNvSpPr txBox="1"/>
      </xdr:nvSpPr>
      <xdr:spPr>
        <a:xfrm>
          <a:off x="6672795" y="1092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ADCB291D-5283-403C-9443-F4178BC791E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6D6967DE-837F-470C-BFFC-9FBB150284F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A9CD5EBC-1CD5-4830-81EB-737EA791388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15881ED4-CDD3-460A-933E-12519AAD197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9044975D-53A3-4E26-A963-7A852B7CF0D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4FF807C8-86B0-43F3-80F2-1EDA75ACAF3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24A6C06D-058B-4061-A165-70BFE12C8E5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12B3A2E3-7AF7-42AE-BA13-083A90B7BE4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DA322D59-A4C7-4F0B-B59F-F23B347FC7C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93832012-3D80-491D-ACAC-806EA227A7B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3064D18E-32EF-4A69-A15F-C1A4190B6572}"/>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5A7D7D55-FB81-453A-9046-3E6578C17FF4}"/>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FD882658-794F-4B65-892F-2E77CC5A04C7}"/>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0BFE3A53-37A0-4DF1-AC2C-1435322ADF21}"/>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D84D49E0-E867-4BEA-930B-76FEF2F15533}"/>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59972441-23AB-48F5-A45F-2E9CD9242588}"/>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6DF36783-BB1D-42F3-A85E-6D3B09B20607}"/>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8A38B4F1-D933-4EA7-B5FA-4C91A0756677}"/>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F6965E87-28E7-4AA6-BA9F-DA17F4431E7C}"/>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C8AD9F37-E29F-4D05-9003-D3ECF62E4FAC}"/>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45043A15-A9DB-4E9A-9637-2FC86794FCD7}"/>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9BC21D68-5CE4-49A3-A8F5-448B212543C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CDD14EA5-7CD0-4535-B255-723EF744095D}"/>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48F7848D-2F16-459C-BBB4-83E14618389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108586</xdr:rowOff>
    </xdr:from>
    <xdr:to>
      <xdr:col>24</xdr:col>
      <xdr:colOff>62865</xdr:colOff>
      <xdr:row>86</xdr:row>
      <xdr:rowOff>114300</xdr:rowOff>
    </xdr:to>
    <xdr:cxnSp macro="">
      <xdr:nvCxnSpPr>
        <xdr:cNvPr id="290" name="直線コネクタ 289">
          <a:extLst>
            <a:ext uri="{FF2B5EF4-FFF2-40B4-BE49-F238E27FC236}">
              <a16:creationId xmlns:a16="http://schemas.microsoft.com/office/drawing/2014/main" id="{6EDFB260-97C9-4878-89B9-FB41B990069D}"/>
            </a:ext>
          </a:extLst>
        </xdr:cNvPr>
        <xdr:cNvCxnSpPr/>
      </xdr:nvCxnSpPr>
      <xdr:spPr>
        <a:xfrm flipV="1">
          <a:off x="4634865" y="13481686"/>
          <a:ext cx="0" cy="137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00D20785-14C5-43AE-9F33-ED9B6523E0B3}"/>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2" name="直線コネクタ 291">
          <a:extLst>
            <a:ext uri="{FF2B5EF4-FFF2-40B4-BE49-F238E27FC236}">
              <a16:creationId xmlns:a16="http://schemas.microsoft.com/office/drawing/2014/main" id="{F809F18B-92EE-43B9-93A2-D4F19D8F1A64}"/>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55263</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3243F252-9A06-4DAA-8ADC-7F9874EF232F}"/>
            </a:ext>
          </a:extLst>
        </xdr:cNvPr>
        <xdr:cNvSpPr txBox="1"/>
      </xdr:nvSpPr>
      <xdr:spPr>
        <a:xfrm>
          <a:off x="4673600" y="1325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294" name="直線コネクタ 293">
          <a:extLst>
            <a:ext uri="{FF2B5EF4-FFF2-40B4-BE49-F238E27FC236}">
              <a16:creationId xmlns:a16="http://schemas.microsoft.com/office/drawing/2014/main" id="{0602FAEE-D70C-4979-9026-ADD87116ED71}"/>
            </a:ext>
          </a:extLst>
        </xdr:cNvPr>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40657</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032CEEF1-080F-4AF8-9839-820C202CAF0E}"/>
            </a:ext>
          </a:extLst>
        </xdr:cNvPr>
        <xdr:cNvSpPr txBox="1"/>
      </xdr:nvSpPr>
      <xdr:spPr>
        <a:xfrm>
          <a:off x="4673600" y="14099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17780</xdr:rowOff>
    </xdr:from>
    <xdr:to>
      <xdr:col>24</xdr:col>
      <xdr:colOff>114300</xdr:colOff>
      <xdr:row>83</xdr:row>
      <xdr:rowOff>119380</xdr:rowOff>
    </xdr:to>
    <xdr:sp macro="" textlink="">
      <xdr:nvSpPr>
        <xdr:cNvPr id="296" name="フローチャート: 判断 295">
          <a:extLst>
            <a:ext uri="{FF2B5EF4-FFF2-40B4-BE49-F238E27FC236}">
              <a16:creationId xmlns:a16="http://schemas.microsoft.com/office/drawing/2014/main" id="{19736B28-151A-4E85-B14D-444FF965BB62}"/>
            </a:ext>
          </a:extLst>
        </xdr:cNvPr>
        <xdr:cNvSpPr/>
      </xdr:nvSpPr>
      <xdr:spPr>
        <a:xfrm>
          <a:off x="4584700" y="1424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141605</xdr:rowOff>
    </xdr:from>
    <xdr:to>
      <xdr:col>20</xdr:col>
      <xdr:colOff>38100</xdr:colOff>
      <xdr:row>83</xdr:row>
      <xdr:rowOff>71755</xdr:rowOff>
    </xdr:to>
    <xdr:sp macro="" textlink="">
      <xdr:nvSpPr>
        <xdr:cNvPr id="297" name="フローチャート: 判断 296">
          <a:extLst>
            <a:ext uri="{FF2B5EF4-FFF2-40B4-BE49-F238E27FC236}">
              <a16:creationId xmlns:a16="http://schemas.microsoft.com/office/drawing/2014/main" id="{454FBEE9-22CE-434F-B027-10242998A831}"/>
            </a:ext>
          </a:extLst>
        </xdr:cNvPr>
        <xdr:cNvSpPr/>
      </xdr:nvSpPr>
      <xdr:spPr>
        <a:xfrm>
          <a:off x="3746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128270</xdr:rowOff>
    </xdr:from>
    <xdr:to>
      <xdr:col>15</xdr:col>
      <xdr:colOff>101600</xdr:colOff>
      <xdr:row>83</xdr:row>
      <xdr:rowOff>58420</xdr:rowOff>
    </xdr:to>
    <xdr:sp macro="" textlink="">
      <xdr:nvSpPr>
        <xdr:cNvPr id="298" name="フローチャート: 判断 297">
          <a:extLst>
            <a:ext uri="{FF2B5EF4-FFF2-40B4-BE49-F238E27FC236}">
              <a16:creationId xmlns:a16="http://schemas.microsoft.com/office/drawing/2014/main" id="{E09FEDB6-EDC6-4BE1-BEE7-F178A9BA3BA9}"/>
            </a:ext>
          </a:extLst>
        </xdr:cNvPr>
        <xdr:cNvSpPr/>
      </xdr:nvSpPr>
      <xdr:spPr>
        <a:xfrm>
          <a:off x="2857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105411</xdr:rowOff>
    </xdr:from>
    <xdr:to>
      <xdr:col>10</xdr:col>
      <xdr:colOff>165100</xdr:colOff>
      <xdr:row>83</xdr:row>
      <xdr:rowOff>35561</xdr:rowOff>
    </xdr:to>
    <xdr:sp macro="" textlink="">
      <xdr:nvSpPr>
        <xdr:cNvPr id="299" name="フローチャート: 判断 298">
          <a:extLst>
            <a:ext uri="{FF2B5EF4-FFF2-40B4-BE49-F238E27FC236}">
              <a16:creationId xmlns:a16="http://schemas.microsoft.com/office/drawing/2014/main" id="{913D1F62-03B1-40C6-8782-5DA5BBD58F1F}"/>
            </a:ext>
          </a:extLst>
        </xdr:cNvPr>
        <xdr:cNvSpPr/>
      </xdr:nvSpPr>
      <xdr:spPr>
        <a:xfrm>
          <a:off x="1968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300" name="フローチャート: 判断 299">
          <a:extLst>
            <a:ext uri="{FF2B5EF4-FFF2-40B4-BE49-F238E27FC236}">
              <a16:creationId xmlns:a16="http://schemas.microsoft.com/office/drawing/2014/main" id="{89555B07-4C6B-472F-87A1-1D5155C69F73}"/>
            </a:ext>
          </a:extLst>
        </xdr:cNvPr>
        <xdr:cNvSpPr/>
      </xdr:nvSpPr>
      <xdr:spPr>
        <a:xfrm>
          <a:off x="1079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FB13559B-C0C2-4954-A2D8-2378F2F6C81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AE3FC9B4-8298-4E1A-8E21-808D4FCCE80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55B36042-5BDF-4C3A-AC49-FBF63C7EAF1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7A67412-7EFF-49DC-AEDA-664E121970D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2D68CA24-1332-482F-970D-4B63BC54DE0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21589</xdr:rowOff>
    </xdr:from>
    <xdr:to>
      <xdr:col>24</xdr:col>
      <xdr:colOff>114300</xdr:colOff>
      <xdr:row>84</xdr:row>
      <xdr:rowOff>123189</xdr:rowOff>
    </xdr:to>
    <xdr:sp macro="" textlink="">
      <xdr:nvSpPr>
        <xdr:cNvPr id="306" name="楕円 305">
          <a:extLst>
            <a:ext uri="{FF2B5EF4-FFF2-40B4-BE49-F238E27FC236}">
              <a16:creationId xmlns:a16="http://schemas.microsoft.com/office/drawing/2014/main" id="{A78E822D-21EA-4C94-92F1-153BEC4D0507}"/>
            </a:ext>
          </a:extLst>
        </xdr:cNvPr>
        <xdr:cNvSpPr/>
      </xdr:nvSpPr>
      <xdr:spPr>
        <a:xfrm>
          <a:off x="45847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16</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D6E332E9-B16D-41BF-8894-8D1C68928185}"/>
            </a:ext>
          </a:extLst>
        </xdr:cNvPr>
        <xdr:cNvSpPr txBox="1"/>
      </xdr:nvSpPr>
      <xdr:spPr>
        <a:xfrm>
          <a:off x="4673600"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149225</xdr:rowOff>
    </xdr:from>
    <xdr:to>
      <xdr:col>20</xdr:col>
      <xdr:colOff>38100</xdr:colOff>
      <xdr:row>84</xdr:row>
      <xdr:rowOff>79375</xdr:rowOff>
    </xdr:to>
    <xdr:sp macro="" textlink="">
      <xdr:nvSpPr>
        <xdr:cNvPr id="308" name="楕円 307">
          <a:extLst>
            <a:ext uri="{FF2B5EF4-FFF2-40B4-BE49-F238E27FC236}">
              <a16:creationId xmlns:a16="http://schemas.microsoft.com/office/drawing/2014/main" id="{176E7BC5-0F80-4153-9536-40CB5F2AEB02}"/>
            </a:ext>
          </a:extLst>
        </xdr:cNvPr>
        <xdr:cNvSpPr/>
      </xdr:nvSpPr>
      <xdr:spPr>
        <a:xfrm>
          <a:off x="3746500" y="1437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28575</xdr:rowOff>
    </xdr:from>
    <xdr:to>
      <xdr:col>24</xdr:col>
      <xdr:colOff>63500</xdr:colOff>
      <xdr:row>84</xdr:row>
      <xdr:rowOff>72389</xdr:rowOff>
    </xdr:to>
    <xdr:cxnSp macro="">
      <xdr:nvCxnSpPr>
        <xdr:cNvPr id="309" name="直線コネクタ 308">
          <a:extLst>
            <a:ext uri="{FF2B5EF4-FFF2-40B4-BE49-F238E27FC236}">
              <a16:creationId xmlns:a16="http://schemas.microsoft.com/office/drawing/2014/main" id="{79EF3F0E-62AC-470D-9567-D8E99A3B0466}"/>
            </a:ext>
          </a:extLst>
        </xdr:cNvPr>
        <xdr:cNvCxnSpPr/>
      </xdr:nvCxnSpPr>
      <xdr:spPr>
        <a:xfrm>
          <a:off x="3797300" y="14430375"/>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116839</xdr:rowOff>
    </xdr:from>
    <xdr:to>
      <xdr:col>15</xdr:col>
      <xdr:colOff>101600</xdr:colOff>
      <xdr:row>84</xdr:row>
      <xdr:rowOff>46989</xdr:rowOff>
    </xdr:to>
    <xdr:sp macro="" textlink="">
      <xdr:nvSpPr>
        <xdr:cNvPr id="310" name="楕円 309">
          <a:extLst>
            <a:ext uri="{FF2B5EF4-FFF2-40B4-BE49-F238E27FC236}">
              <a16:creationId xmlns:a16="http://schemas.microsoft.com/office/drawing/2014/main" id="{19C06EFD-A635-41A5-BF7B-AABF7B8582D2}"/>
            </a:ext>
          </a:extLst>
        </xdr:cNvPr>
        <xdr:cNvSpPr/>
      </xdr:nvSpPr>
      <xdr:spPr>
        <a:xfrm>
          <a:off x="2857500" y="1434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167639</xdr:rowOff>
    </xdr:from>
    <xdr:to>
      <xdr:col>19</xdr:col>
      <xdr:colOff>177800</xdr:colOff>
      <xdr:row>84</xdr:row>
      <xdr:rowOff>28575</xdr:rowOff>
    </xdr:to>
    <xdr:cxnSp macro="">
      <xdr:nvCxnSpPr>
        <xdr:cNvPr id="311" name="直線コネクタ 310">
          <a:extLst>
            <a:ext uri="{FF2B5EF4-FFF2-40B4-BE49-F238E27FC236}">
              <a16:creationId xmlns:a16="http://schemas.microsoft.com/office/drawing/2014/main" id="{F76CE60A-A66F-46DD-8C0D-35B3E038987A}"/>
            </a:ext>
          </a:extLst>
        </xdr:cNvPr>
        <xdr:cNvCxnSpPr/>
      </xdr:nvCxnSpPr>
      <xdr:spPr>
        <a:xfrm>
          <a:off x="2908300" y="14397989"/>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80645</xdr:rowOff>
    </xdr:from>
    <xdr:to>
      <xdr:col>10</xdr:col>
      <xdr:colOff>165100</xdr:colOff>
      <xdr:row>84</xdr:row>
      <xdr:rowOff>10795</xdr:rowOff>
    </xdr:to>
    <xdr:sp macro="" textlink="">
      <xdr:nvSpPr>
        <xdr:cNvPr id="312" name="楕円 311">
          <a:extLst>
            <a:ext uri="{FF2B5EF4-FFF2-40B4-BE49-F238E27FC236}">
              <a16:creationId xmlns:a16="http://schemas.microsoft.com/office/drawing/2014/main" id="{97483410-A3F4-4DBF-888C-B94010954021}"/>
            </a:ext>
          </a:extLst>
        </xdr:cNvPr>
        <xdr:cNvSpPr/>
      </xdr:nvSpPr>
      <xdr:spPr>
        <a:xfrm>
          <a:off x="1968500" y="1431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131445</xdr:rowOff>
    </xdr:from>
    <xdr:to>
      <xdr:col>15</xdr:col>
      <xdr:colOff>50800</xdr:colOff>
      <xdr:row>83</xdr:row>
      <xdr:rowOff>167639</xdr:rowOff>
    </xdr:to>
    <xdr:cxnSp macro="">
      <xdr:nvCxnSpPr>
        <xdr:cNvPr id="313" name="直線コネクタ 312">
          <a:extLst>
            <a:ext uri="{FF2B5EF4-FFF2-40B4-BE49-F238E27FC236}">
              <a16:creationId xmlns:a16="http://schemas.microsoft.com/office/drawing/2014/main" id="{93E5128D-DF52-442F-B5C2-73F288774DE3}"/>
            </a:ext>
          </a:extLst>
        </xdr:cNvPr>
        <xdr:cNvCxnSpPr/>
      </xdr:nvCxnSpPr>
      <xdr:spPr>
        <a:xfrm>
          <a:off x="2019300" y="14361795"/>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36830</xdr:rowOff>
    </xdr:from>
    <xdr:to>
      <xdr:col>6</xdr:col>
      <xdr:colOff>38100</xdr:colOff>
      <xdr:row>83</xdr:row>
      <xdr:rowOff>138430</xdr:rowOff>
    </xdr:to>
    <xdr:sp macro="" textlink="">
      <xdr:nvSpPr>
        <xdr:cNvPr id="314" name="楕円 313">
          <a:extLst>
            <a:ext uri="{FF2B5EF4-FFF2-40B4-BE49-F238E27FC236}">
              <a16:creationId xmlns:a16="http://schemas.microsoft.com/office/drawing/2014/main" id="{2C1BA604-D834-4EFB-BE24-A455BA88B527}"/>
            </a:ext>
          </a:extLst>
        </xdr:cNvPr>
        <xdr:cNvSpPr/>
      </xdr:nvSpPr>
      <xdr:spPr>
        <a:xfrm>
          <a:off x="1079500" y="1426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87630</xdr:rowOff>
    </xdr:from>
    <xdr:to>
      <xdr:col>10</xdr:col>
      <xdr:colOff>114300</xdr:colOff>
      <xdr:row>83</xdr:row>
      <xdr:rowOff>131445</xdr:rowOff>
    </xdr:to>
    <xdr:cxnSp macro="">
      <xdr:nvCxnSpPr>
        <xdr:cNvPr id="315" name="直線コネクタ 314">
          <a:extLst>
            <a:ext uri="{FF2B5EF4-FFF2-40B4-BE49-F238E27FC236}">
              <a16:creationId xmlns:a16="http://schemas.microsoft.com/office/drawing/2014/main" id="{7EFA20B3-A5E7-44E6-8BF9-722813D717BD}"/>
            </a:ext>
          </a:extLst>
        </xdr:cNvPr>
        <xdr:cNvCxnSpPr/>
      </xdr:nvCxnSpPr>
      <xdr:spPr>
        <a:xfrm>
          <a:off x="1130300" y="1431798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88282</xdr:rowOff>
    </xdr:from>
    <xdr:ext cx="405111" cy="259045"/>
    <xdr:sp macro="" textlink="">
      <xdr:nvSpPr>
        <xdr:cNvPr id="316" name="n_1aveValue【公営住宅】&#10;有形固定資産減価償却率">
          <a:extLst>
            <a:ext uri="{FF2B5EF4-FFF2-40B4-BE49-F238E27FC236}">
              <a16:creationId xmlns:a16="http://schemas.microsoft.com/office/drawing/2014/main" id="{845BDA1E-9DFB-4F9D-9431-6625DE8A11C9}"/>
            </a:ext>
          </a:extLst>
        </xdr:cNvPr>
        <xdr:cNvSpPr txBox="1"/>
      </xdr:nvSpPr>
      <xdr:spPr>
        <a:xfrm>
          <a:off x="3582044"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74947</xdr:rowOff>
    </xdr:from>
    <xdr:ext cx="405111" cy="259045"/>
    <xdr:sp macro="" textlink="">
      <xdr:nvSpPr>
        <xdr:cNvPr id="317" name="n_2aveValue【公営住宅】&#10;有形固定資産減価償却率">
          <a:extLst>
            <a:ext uri="{FF2B5EF4-FFF2-40B4-BE49-F238E27FC236}">
              <a16:creationId xmlns:a16="http://schemas.microsoft.com/office/drawing/2014/main" id="{DAAB1B4C-10CD-448D-ABFB-C55EB3007EEF}"/>
            </a:ext>
          </a:extLst>
        </xdr:cNvPr>
        <xdr:cNvSpPr txBox="1"/>
      </xdr:nvSpPr>
      <xdr:spPr>
        <a:xfrm>
          <a:off x="27057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52088</xdr:rowOff>
    </xdr:from>
    <xdr:ext cx="405111" cy="259045"/>
    <xdr:sp macro="" textlink="">
      <xdr:nvSpPr>
        <xdr:cNvPr id="318" name="n_3aveValue【公営住宅】&#10;有形固定資産減価償却率">
          <a:extLst>
            <a:ext uri="{FF2B5EF4-FFF2-40B4-BE49-F238E27FC236}">
              <a16:creationId xmlns:a16="http://schemas.microsoft.com/office/drawing/2014/main" id="{E4CEDC26-123B-4208-825B-F2E587CB57CB}"/>
            </a:ext>
          </a:extLst>
        </xdr:cNvPr>
        <xdr:cNvSpPr txBox="1"/>
      </xdr:nvSpPr>
      <xdr:spPr>
        <a:xfrm>
          <a:off x="1816744"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29227</xdr:rowOff>
    </xdr:from>
    <xdr:ext cx="405111" cy="259045"/>
    <xdr:sp macro="" textlink="">
      <xdr:nvSpPr>
        <xdr:cNvPr id="319" name="n_4aveValue【公営住宅】&#10;有形固定資産減価償却率">
          <a:extLst>
            <a:ext uri="{FF2B5EF4-FFF2-40B4-BE49-F238E27FC236}">
              <a16:creationId xmlns:a16="http://schemas.microsoft.com/office/drawing/2014/main" id="{1AC570F7-79FD-4632-9EEF-ADBC137822CC}"/>
            </a:ext>
          </a:extLst>
        </xdr:cNvPr>
        <xdr:cNvSpPr txBox="1"/>
      </xdr:nvSpPr>
      <xdr:spPr>
        <a:xfrm>
          <a:off x="927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70502</xdr:rowOff>
    </xdr:from>
    <xdr:ext cx="405111" cy="259045"/>
    <xdr:sp macro="" textlink="">
      <xdr:nvSpPr>
        <xdr:cNvPr id="320" name="n_1mainValue【公営住宅】&#10;有形固定資産減価償却率">
          <a:extLst>
            <a:ext uri="{FF2B5EF4-FFF2-40B4-BE49-F238E27FC236}">
              <a16:creationId xmlns:a16="http://schemas.microsoft.com/office/drawing/2014/main" id="{42A20EA5-B4B2-4AD0-8006-DB6C9285B19B}"/>
            </a:ext>
          </a:extLst>
        </xdr:cNvPr>
        <xdr:cNvSpPr txBox="1"/>
      </xdr:nvSpPr>
      <xdr:spPr>
        <a:xfrm>
          <a:off x="3582044" y="1447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38116</xdr:rowOff>
    </xdr:from>
    <xdr:ext cx="405111" cy="259045"/>
    <xdr:sp macro="" textlink="">
      <xdr:nvSpPr>
        <xdr:cNvPr id="321" name="n_2mainValue【公営住宅】&#10;有形固定資産減価償却率">
          <a:extLst>
            <a:ext uri="{FF2B5EF4-FFF2-40B4-BE49-F238E27FC236}">
              <a16:creationId xmlns:a16="http://schemas.microsoft.com/office/drawing/2014/main" id="{D084C3B3-84EC-4BA3-A323-4D79E5E5C92F}"/>
            </a:ext>
          </a:extLst>
        </xdr:cNvPr>
        <xdr:cNvSpPr txBox="1"/>
      </xdr:nvSpPr>
      <xdr:spPr>
        <a:xfrm>
          <a:off x="2705744" y="1443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1922</xdr:rowOff>
    </xdr:from>
    <xdr:ext cx="405111" cy="259045"/>
    <xdr:sp macro="" textlink="">
      <xdr:nvSpPr>
        <xdr:cNvPr id="322" name="n_3mainValue【公営住宅】&#10;有形固定資産減価償却率">
          <a:extLst>
            <a:ext uri="{FF2B5EF4-FFF2-40B4-BE49-F238E27FC236}">
              <a16:creationId xmlns:a16="http://schemas.microsoft.com/office/drawing/2014/main" id="{EF3399A3-1A12-4BB4-A6EF-B9CD63413B21}"/>
            </a:ext>
          </a:extLst>
        </xdr:cNvPr>
        <xdr:cNvSpPr txBox="1"/>
      </xdr:nvSpPr>
      <xdr:spPr>
        <a:xfrm>
          <a:off x="1816744" y="1440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129557</xdr:rowOff>
    </xdr:from>
    <xdr:ext cx="405111" cy="259045"/>
    <xdr:sp macro="" textlink="">
      <xdr:nvSpPr>
        <xdr:cNvPr id="323" name="n_4mainValue【公営住宅】&#10;有形固定資産減価償却率">
          <a:extLst>
            <a:ext uri="{FF2B5EF4-FFF2-40B4-BE49-F238E27FC236}">
              <a16:creationId xmlns:a16="http://schemas.microsoft.com/office/drawing/2014/main" id="{A39C07C0-D861-45E2-9683-FFE9754390DE}"/>
            </a:ext>
          </a:extLst>
        </xdr:cNvPr>
        <xdr:cNvSpPr txBox="1"/>
      </xdr:nvSpPr>
      <xdr:spPr>
        <a:xfrm>
          <a:off x="927744" y="1435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23C71EEB-82A5-4D9A-90EE-1E70BF9E100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BF9E860E-C847-41FB-96A7-65A10200BAE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E3F39F35-85BF-4969-8011-7FB43A437E5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99A73E82-1F6F-4F09-8DBA-D4D0A9C4918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CD0C25E5-44AF-4DC3-839E-E7C1A996C15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2D789FE9-6F9E-487F-AE82-8B90E46B3AB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D8CB1C89-5266-4446-8876-4920E52DB71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A79D4772-A9E9-4F7A-B33C-C0D92D2CCB6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10021A1-466A-4C5B-AC0D-2C73B339706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F7057FAA-122A-46A9-8D42-70F74C24EE3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4" name="直線コネクタ 333">
          <a:extLst>
            <a:ext uri="{FF2B5EF4-FFF2-40B4-BE49-F238E27FC236}">
              <a16:creationId xmlns:a16="http://schemas.microsoft.com/office/drawing/2014/main" id="{E6C948A3-B1F7-4358-B07A-020BC7B6FE9A}"/>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5" name="テキスト ボックス 334">
          <a:extLst>
            <a:ext uri="{FF2B5EF4-FFF2-40B4-BE49-F238E27FC236}">
              <a16:creationId xmlns:a16="http://schemas.microsoft.com/office/drawing/2014/main" id="{229EE852-339A-4492-A28C-D6511AAA4132}"/>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6" name="直線コネクタ 335">
          <a:extLst>
            <a:ext uri="{FF2B5EF4-FFF2-40B4-BE49-F238E27FC236}">
              <a16:creationId xmlns:a16="http://schemas.microsoft.com/office/drawing/2014/main" id="{2D7C9985-FF10-4795-AD53-C7343DC0CB5E}"/>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84</xdr:row>
      <xdr:rowOff>42834</xdr:rowOff>
    </xdr:from>
    <xdr:ext cx="531299" cy="259045"/>
    <xdr:sp macro="" textlink="">
      <xdr:nvSpPr>
        <xdr:cNvPr id="337" name="テキスト ボックス 336">
          <a:extLst>
            <a:ext uri="{FF2B5EF4-FFF2-40B4-BE49-F238E27FC236}">
              <a16:creationId xmlns:a16="http://schemas.microsoft.com/office/drawing/2014/main" id="{5AC2B6C5-E4CF-4AB1-B105-F87A6772856D}"/>
            </a:ext>
          </a:extLst>
        </xdr:cNvPr>
        <xdr:cNvSpPr txBox="1"/>
      </xdr:nvSpPr>
      <xdr:spPr>
        <a:xfrm>
          <a:off x="6072701" y="1444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8" name="直線コネクタ 337">
          <a:extLst>
            <a:ext uri="{FF2B5EF4-FFF2-40B4-BE49-F238E27FC236}">
              <a16:creationId xmlns:a16="http://schemas.microsoft.com/office/drawing/2014/main" id="{3847D345-CC22-45F5-B226-4160B28BD658}"/>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59163</xdr:rowOff>
    </xdr:from>
    <xdr:ext cx="531299" cy="259045"/>
    <xdr:sp macro="" textlink="">
      <xdr:nvSpPr>
        <xdr:cNvPr id="339" name="テキスト ボックス 338">
          <a:extLst>
            <a:ext uri="{FF2B5EF4-FFF2-40B4-BE49-F238E27FC236}">
              <a16:creationId xmlns:a16="http://schemas.microsoft.com/office/drawing/2014/main" id="{B647E295-D1FE-404D-A671-575A2C1725D2}"/>
            </a:ext>
          </a:extLst>
        </xdr:cNvPr>
        <xdr:cNvSpPr txBox="1"/>
      </xdr:nvSpPr>
      <xdr:spPr>
        <a:xfrm>
          <a:off x="6072701" y="14118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0" name="直線コネクタ 339">
          <a:extLst>
            <a:ext uri="{FF2B5EF4-FFF2-40B4-BE49-F238E27FC236}">
              <a16:creationId xmlns:a16="http://schemas.microsoft.com/office/drawing/2014/main" id="{921E99A6-DD38-44FC-868D-53B696FDAFE8}"/>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75491</xdr:rowOff>
    </xdr:from>
    <xdr:ext cx="531299" cy="259045"/>
    <xdr:sp macro="" textlink="">
      <xdr:nvSpPr>
        <xdr:cNvPr id="341" name="テキスト ボックス 340">
          <a:extLst>
            <a:ext uri="{FF2B5EF4-FFF2-40B4-BE49-F238E27FC236}">
              <a16:creationId xmlns:a16="http://schemas.microsoft.com/office/drawing/2014/main" id="{6832FEE5-1650-4B3F-86B1-6BDD74C903A6}"/>
            </a:ext>
          </a:extLst>
        </xdr:cNvPr>
        <xdr:cNvSpPr txBox="1"/>
      </xdr:nvSpPr>
      <xdr:spPr>
        <a:xfrm>
          <a:off x="6072701" y="1379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2" name="直線コネクタ 341">
          <a:extLst>
            <a:ext uri="{FF2B5EF4-FFF2-40B4-BE49-F238E27FC236}">
              <a16:creationId xmlns:a16="http://schemas.microsoft.com/office/drawing/2014/main" id="{350C7288-F0F2-43B5-B8AA-51716F2F3FBC}"/>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3" name="テキスト ボックス 342">
          <a:extLst>
            <a:ext uri="{FF2B5EF4-FFF2-40B4-BE49-F238E27FC236}">
              <a16:creationId xmlns:a16="http://schemas.microsoft.com/office/drawing/2014/main" id="{80FA3EDD-40D6-452D-AE1D-27E74CE34984}"/>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4" name="直線コネクタ 343">
          <a:extLst>
            <a:ext uri="{FF2B5EF4-FFF2-40B4-BE49-F238E27FC236}">
              <a16:creationId xmlns:a16="http://schemas.microsoft.com/office/drawing/2014/main" id="{12456E45-F244-4D22-8B0B-88B5869DEFC4}"/>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5" name="テキスト ボックス 344">
          <a:extLst>
            <a:ext uri="{FF2B5EF4-FFF2-40B4-BE49-F238E27FC236}">
              <a16:creationId xmlns:a16="http://schemas.microsoft.com/office/drawing/2014/main" id="{A9404C9C-8EF0-4988-9F0A-1E965CF91304}"/>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a:extLst>
            <a:ext uri="{FF2B5EF4-FFF2-40B4-BE49-F238E27FC236}">
              <a16:creationId xmlns:a16="http://schemas.microsoft.com/office/drawing/2014/main" id="{E63BAC01-4A81-4FFD-82CB-13DDF46E4A0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7" name="テキスト ボックス 346">
          <a:extLst>
            <a:ext uri="{FF2B5EF4-FFF2-40B4-BE49-F238E27FC236}">
              <a16:creationId xmlns:a16="http://schemas.microsoft.com/office/drawing/2014/main" id="{FD039741-C3FC-4204-8344-67B0BEFCA0E4}"/>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a:extLst>
            <a:ext uri="{FF2B5EF4-FFF2-40B4-BE49-F238E27FC236}">
              <a16:creationId xmlns:a16="http://schemas.microsoft.com/office/drawing/2014/main" id="{AA8BB3A3-9D51-4690-8EC6-A68E139E5FA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124282</xdr:rowOff>
    </xdr:from>
    <xdr:to>
      <xdr:col>54</xdr:col>
      <xdr:colOff>189865</xdr:colOff>
      <xdr:row>86</xdr:row>
      <xdr:rowOff>166932</xdr:rowOff>
    </xdr:to>
    <xdr:cxnSp macro="">
      <xdr:nvCxnSpPr>
        <xdr:cNvPr id="349" name="直線コネクタ 348">
          <a:extLst>
            <a:ext uri="{FF2B5EF4-FFF2-40B4-BE49-F238E27FC236}">
              <a16:creationId xmlns:a16="http://schemas.microsoft.com/office/drawing/2014/main" id="{8DB78DD5-88EC-4A9C-8142-B11DAAE94DC2}"/>
            </a:ext>
          </a:extLst>
        </xdr:cNvPr>
        <xdr:cNvCxnSpPr/>
      </xdr:nvCxnSpPr>
      <xdr:spPr>
        <a:xfrm flipV="1">
          <a:off x="10476865" y="13325932"/>
          <a:ext cx="0" cy="158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170759</xdr:rowOff>
    </xdr:from>
    <xdr:ext cx="469744" cy="259045"/>
    <xdr:sp macro="" textlink="">
      <xdr:nvSpPr>
        <xdr:cNvPr id="350" name="【公営住宅】&#10;一人当たり面積最小値テキスト">
          <a:extLst>
            <a:ext uri="{FF2B5EF4-FFF2-40B4-BE49-F238E27FC236}">
              <a16:creationId xmlns:a16="http://schemas.microsoft.com/office/drawing/2014/main" id="{C765CD0D-B60D-4EC9-A724-2EF862E0A5A5}"/>
            </a:ext>
          </a:extLst>
        </xdr:cNvPr>
        <xdr:cNvSpPr txBox="1"/>
      </xdr:nvSpPr>
      <xdr:spPr>
        <a:xfrm>
          <a:off x="10515600" y="14915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166932</xdr:rowOff>
    </xdr:from>
    <xdr:to>
      <xdr:col>55</xdr:col>
      <xdr:colOff>88900</xdr:colOff>
      <xdr:row>86</xdr:row>
      <xdr:rowOff>166932</xdr:rowOff>
    </xdr:to>
    <xdr:cxnSp macro="">
      <xdr:nvCxnSpPr>
        <xdr:cNvPr id="351" name="直線コネクタ 350">
          <a:extLst>
            <a:ext uri="{FF2B5EF4-FFF2-40B4-BE49-F238E27FC236}">
              <a16:creationId xmlns:a16="http://schemas.microsoft.com/office/drawing/2014/main" id="{1A1DEC20-79A3-4633-AD66-EDF3C4842A2C}"/>
            </a:ext>
          </a:extLst>
        </xdr:cNvPr>
        <xdr:cNvCxnSpPr/>
      </xdr:nvCxnSpPr>
      <xdr:spPr>
        <a:xfrm>
          <a:off x="10388600" y="1491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70959</xdr:rowOff>
    </xdr:from>
    <xdr:ext cx="534377" cy="259045"/>
    <xdr:sp macro="" textlink="">
      <xdr:nvSpPr>
        <xdr:cNvPr id="352" name="【公営住宅】&#10;一人当たり面積最大値テキスト">
          <a:extLst>
            <a:ext uri="{FF2B5EF4-FFF2-40B4-BE49-F238E27FC236}">
              <a16:creationId xmlns:a16="http://schemas.microsoft.com/office/drawing/2014/main" id="{CFE35274-35E1-41C6-A9A1-CB77FEFB92B1}"/>
            </a:ext>
          </a:extLst>
        </xdr:cNvPr>
        <xdr:cNvSpPr txBox="1"/>
      </xdr:nvSpPr>
      <xdr:spPr>
        <a:xfrm>
          <a:off x="10515600" y="1310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124282</xdr:rowOff>
    </xdr:from>
    <xdr:to>
      <xdr:col>55</xdr:col>
      <xdr:colOff>88900</xdr:colOff>
      <xdr:row>77</xdr:row>
      <xdr:rowOff>124282</xdr:rowOff>
    </xdr:to>
    <xdr:cxnSp macro="">
      <xdr:nvCxnSpPr>
        <xdr:cNvPr id="353" name="直線コネクタ 352">
          <a:extLst>
            <a:ext uri="{FF2B5EF4-FFF2-40B4-BE49-F238E27FC236}">
              <a16:creationId xmlns:a16="http://schemas.microsoft.com/office/drawing/2014/main" id="{44A36185-20CF-43CA-A481-581B5AE852E1}"/>
            </a:ext>
          </a:extLst>
        </xdr:cNvPr>
        <xdr:cNvCxnSpPr/>
      </xdr:nvCxnSpPr>
      <xdr:spPr>
        <a:xfrm>
          <a:off x="10388600" y="1332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76438</xdr:rowOff>
    </xdr:from>
    <xdr:ext cx="469744" cy="259045"/>
    <xdr:sp macro="" textlink="">
      <xdr:nvSpPr>
        <xdr:cNvPr id="354" name="【公営住宅】&#10;一人当たり面積平均値テキスト">
          <a:extLst>
            <a:ext uri="{FF2B5EF4-FFF2-40B4-BE49-F238E27FC236}">
              <a16:creationId xmlns:a16="http://schemas.microsoft.com/office/drawing/2014/main" id="{BB0E37FC-67D1-4BE7-91A8-B8E5ED2B728D}"/>
            </a:ext>
          </a:extLst>
        </xdr:cNvPr>
        <xdr:cNvSpPr txBox="1"/>
      </xdr:nvSpPr>
      <xdr:spPr>
        <a:xfrm>
          <a:off x="10515600" y="14649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53561</xdr:rowOff>
    </xdr:from>
    <xdr:to>
      <xdr:col>55</xdr:col>
      <xdr:colOff>50800</xdr:colOff>
      <xdr:row>86</xdr:row>
      <xdr:rowOff>155161</xdr:rowOff>
    </xdr:to>
    <xdr:sp macro="" textlink="">
      <xdr:nvSpPr>
        <xdr:cNvPr id="355" name="フローチャート: 判断 354">
          <a:extLst>
            <a:ext uri="{FF2B5EF4-FFF2-40B4-BE49-F238E27FC236}">
              <a16:creationId xmlns:a16="http://schemas.microsoft.com/office/drawing/2014/main" id="{31FF9FCB-92A3-46D7-943A-96A10E376D7C}"/>
            </a:ext>
          </a:extLst>
        </xdr:cNvPr>
        <xdr:cNvSpPr/>
      </xdr:nvSpPr>
      <xdr:spPr>
        <a:xfrm>
          <a:off x="10426700" y="1479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77369</xdr:rowOff>
    </xdr:from>
    <xdr:to>
      <xdr:col>50</xdr:col>
      <xdr:colOff>165100</xdr:colOff>
      <xdr:row>87</xdr:row>
      <xdr:rowOff>7519</xdr:rowOff>
    </xdr:to>
    <xdr:sp macro="" textlink="">
      <xdr:nvSpPr>
        <xdr:cNvPr id="356" name="フローチャート: 判断 355">
          <a:extLst>
            <a:ext uri="{FF2B5EF4-FFF2-40B4-BE49-F238E27FC236}">
              <a16:creationId xmlns:a16="http://schemas.microsoft.com/office/drawing/2014/main" id="{821BAC5F-F7FC-420C-98CC-C42C74C7A2EF}"/>
            </a:ext>
          </a:extLst>
        </xdr:cNvPr>
        <xdr:cNvSpPr/>
      </xdr:nvSpPr>
      <xdr:spPr>
        <a:xfrm>
          <a:off x="9588500" y="14822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76291</xdr:rowOff>
    </xdr:from>
    <xdr:to>
      <xdr:col>46</xdr:col>
      <xdr:colOff>38100</xdr:colOff>
      <xdr:row>87</xdr:row>
      <xdr:rowOff>6441</xdr:rowOff>
    </xdr:to>
    <xdr:sp macro="" textlink="">
      <xdr:nvSpPr>
        <xdr:cNvPr id="357" name="フローチャート: 判断 356">
          <a:extLst>
            <a:ext uri="{FF2B5EF4-FFF2-40B4-BE49-F238E27FC236}">
              <a16:creationId xmlns:a16="http://schemas.microsoft.com/office/drawing/2014/main" id="{4D8A01EE-3757-4A2A-A3F5-3F5D31E1385E}"/>
            </a:ext>
          </a:extLst>
        </xdr:cNvPr>
        <xdr:cNvSpPr/>
      </xdr:nvSpPr>
      <xdr:spPr>
        <a:xfrm>
          <a:off x="8699500" y="1482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77270</xdr:rowOff>
    </xdr:from>
    <xdr:to>
      <xdr:col>41</xdr:col>
      <xdr:colOff>101600</xdr:colOff>
      <xdr:row>87</xdr:row>
      <xdr:rowOff>7420</xdr:rowOff>
    </xdr:to>
    <xdr:sp macro="" textlink="">
      <xdr:nvSpPr>
        <xdr:cNvPr id="358" name="フローチャート: 判断 357">
          <a:extLst>
            <a:ext uri="{FF2B5EF4-FFF2-40B4-BE49-F238E27FC236}">
              <a16:creationId xmlns:a16="http://schemas.microsoft.com/office/drawing/2014/main" id="{6B429E49-B916-4E04-A6E7-A2A6D22EE319}"/>
            </a:ext>
          </a:extLst>
        </xdr:cNvPr>
        <xdr:cNvSpPr/>
      </xdr:nvSpPr>
      <xdr:spPr>
        <a:xfrm>
          <a:off x="7810500" y="1482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78349</xdr:rowOff>
    </xdr:from>
    <xdr:to>
      <xdr:col>36</xdr:col>
      <xdr:colOff>165100</xdr:colOff>
      <xdr:row>87</xdr:row>
      <xdr:rowOff>8499</xdr:rowOff>
    </xdr:to>
    <xdr:sp macro="" textlink="">
      <xdr:nvSpPr>
        <xdr:cNvPr id="359" name="フローチャート: 判断 358">
          <a:extLst>
            <a:ext uri="{FF2B5EF4-FFF2-40B4-BE49-F238E27FC236}">
              <a16:creationId xmlns:a16="http://schemas.microsoft.com/office/drawing/2014/main" id="{0AE32A4B-DF7E-4634-A5F3-5D2EA95056AC}"/>
            </a:ext>
          </a:extLst>
        </xdr:cNvPr>
        <xdr:cNvSpPr/>
      </xdr:nvSpPr>
      <xdr:spPr>
        <a:xfrm>
          <a:off x="6921500" y="1482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BCAE4EE4-F09D-400D-87A4-FBD742C94B9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973094BB-E4DD-4685-8AA2-2A4A574F234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FBD28E40-E3BC-4BD8-BC70-77718C5DD97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A754D589-EB40-4630-B334-180A2E842D9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3AE040D0-BE5E-4DD2-9843-A65F02A1B05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113748</xdr:rowOff>
    </xdr:from>
    <xdr:to>
      <xdr:col>55</xdr:col>
      <xdr:colOff>50800</xdr:colOff>
      <xdr:row>87</xdr:row>
      <xdr:rowOff>43898</xdr:rowOff>
    </xdr:to>
    <xdr:sp macro="" textlink="">
      <xdr:nvSpPr>
        <xdr:cNvPr id="365" name="楕円 364">
          <a:extLst>
            <a:ext uri="{FF2B5EF4-FFF2-40B4-BE49-F238E27FC236}">
              <a16:creationId xmlns:a16="http://schemas.microsoft.com/office/drawing/2014/main" id="{5BBABBD6-B102-4AC0-8592-53EBF2C8AFF9}"/>
            </a:ext>
          </a:extLst>
        </xdr:cNvPr>
        <xdr:cNvSpPr/>
      </xdr:nvSpPr>
      <xdr:spPr>
        <a:xfrm>
          <a:off x="10426700" y="1485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31988</xdr:rowOff>
    </xdr:from>
    <xdr:ext cx="469744" cy="259045"/>
    <xdr:sp macro="" textlink="">
      <xdr:nvSpPr>
        <xdr:cNvPr id="366" name="【公営住宅】&#10;一人当たり面積該当値テキスト">
          <a:extLst>
            <a:ext uri="{FF2B5EF4-FFF2-40B4-BE49-F238E27FC236}">
              <a16:creationId xmlns:a16="http://schemas.microsoft.com/office/drawing/2014/main" id="{917A1F50-3E15-482B-9667-CD18483A88A0}"/>
            </a:ext>
          </a:extLst>
        </xdr:cNvPr>
        <xdr:cNvSpPr txBox="1"/>
      </xdr:nvSpPr>
      <xdr:spPr>
        <a:xfrm>
          <a:off x="10515600" y="1477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113683</xdr:rowOff>
    </xdr:from>
    <xdr:to>
      <xdr:col>50</xdr:col>
      <xdr:colOff>165100</xdr:colOff>
      <xdr:row>87</xdr:row>
      <xdr:rowOff>43833</xdr:rowOff>
    </xdr:to>
    <xdr:sp macro="" textlink="">
      <xdr:nvSpPr>
        <xdr:cNvPr id="367" name="楕円 366">
          <a:extLst>
            <a:ext uri="{FF2B5EF4-FFF2-40B4-BE49-F238E27FC236}">
              <a16:creationId xmlns:a16="http://schemas.microsoft.com/office/drawing/2014/main" id="{E6C39DE3-54D6-4B53-9F0C-65E1DBB025E1}"/>
            </a:ext>
          </a:extLst>
        </xdr:cNvPr>
        <xdr:cNvSpPr/>
      </xdr:nvSpPr>
      <xdr:spPr>
        <a:xfrm>
          <a:off x="9588500" y="1485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164483</xdr:rowOff>
    </xdr:from>
    <xdr:to>
      <xdr:col>55</xdr:col>
      <xdr:colOff>0</xdr:colOff>
      <xdr:row>86</xdr:row>
      <xdr:rowOff>164548</xdr:rowOff>
    </xdr:to>
    <xdr:cxnSp macro="">
      <xdr:nvCxnSpPr>
        <xdr:cNvPr id="368" name="直線コネクタ 367">
          <a:extLst>
            <a:ext uri="{FF2B5EF4-FFF2-40B4-BE49-F238E27FC236}">
              <a16:creationId xmlns:a16="http://schemas.microsoft.com/office/drawing/2014/main" id="{298C8493-3FC0-4F06-AF98-183EE9581F13}"/>
            </a:ext>
          </a:extLst>
        </xdr:cNvPr>
        <xdr:cNvCxnSpPr/>
      </xdr:nvCxnSpPr>
      <xdr:spPr>
        <a:xfrm>
          <a:off x="9639300" y="14909183"/>
          <a:ext cx="8382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113618</xdr:rowOff>
    </xdr:from>
    <xdr:to>
      <xdr:col>46</xdr:col>
      <xdr:colOff>38100</xdr:colOff>
      <xdr:row>87</xdr:row>
      <xdr:rowOff>43768</xdr:rowOff>
    </xdr:to>
    <xdr:sp macro="" textlink="">
      <xdr:nvSpPr>
        <xdr:cNvPr id="369" name="楕円 368">
          <a:extLst>
            <a:ext uri="{FF2B5EF4-FFF2-40B4-BE49-F238E27FC236}">
              <a16:creationId xmlns:a16="http://schemas.microsoft.com/office/drawing/2014/main" id="{3E2D6D17-3FDD-4473-8E89-D6C4CE81F64B}"/>
            </a:ext>
          </a:extLst>
        </xdr:cNvPr>
        <xdr:cNvSpPr/>
      </xdr:nvSpPr>
      <xdr:spPr>
        <a:xfrm>
          <a:off x="8699500" y="1485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164418</xdr:rowOff>
    </xdr:from>
    <xdr:to>
      <xdr:col>50</xdr:col>
      <xdr:colOff>114300</xdr:colOff>
      <xdr:row>86</xdr:row>
      <xdr:rowOff>164483</xdr:rowOff>
    </xdr:to>
    <xdr:cxnSp macro="">
      <xdr:nvCxnSpPr>
        <xdr:cNvPr id="370" name="直線コネクタ 369">
          <a:extLst>
            <a:ext uri="{FF2B5EF4-FFF2-40B4-BE49-F238E27FC236}">
              <a16:creationId xmlns:a16="http://schemas.microsoft.com/office/drawing/2014/main" id="{E186E095-B3C8-4CA7-BBFF-BBCB382DA518}"/>
            </a:ext>
          </a:extLst>
        </xdr:cNvPr>
        <xdr:cNvCxnSpPr/>
      </xdr:nvCxnSpPr>
      <xdr:spPr>
        <a:xfrm>
          <a:off x="8750300" y="14909118"/>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113585</xdr:rowOff>
    </xdr:from>
    <xdr:to>
      <xdr:col>41</xdr:col>
      <xdr:colOff>101600</xdr:colOff>
      <xdr:row>87</xdr:row>
      <xdr:rowOff>43735</xdr:rowOff>
    </xdr:to>
    <xdr:sp macro="" textlink="">
      <xdr:nvSpPr>
        <xdr:cNvPr id="371" name="楕円 370">
          <a:extLst>
            <a:ext uri="{FF2B5EF4-FFF2-40B4-BE49-F238E27FC236}">
              <a16:creationId xmlns:a16="http://schemas.microsoft.com/office/drawing/2014/main" id="{C104666E-6DDC-4EE7-9EE5-94CAC8632F7A}"/>
            </a:ext>
          </a:extLst>
        </xdr:cNvPr>
        <xdr:cNvSpPr/>
      </xdr:nvSpPr>
      <xdr:spPr>
        <a:xfrm>
          <a:off x="7810500" y="1485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164385</xdr:rowOff>
    </xdr:from>
    <xdr:to>
      <xdr:col>45</xdr:col>
      <xdr:colOff>177800</xdr:colOff>
      <xdr:row>86</xdr:row>
      <xdr:rowOff>164418</xdr:rowOff>
    </xdr:to>
    <xdr:cxnSp macro="">
      <xdr:nvCxnSpPr>
        <xdr:cNvPr id="372" name="直線コネクタ 371">
          <a:extLst>
            <a:ext uri="{FF2B5EF4-FFF2-40B4-BE49-F238E27FC236}">
              <a16:creationId xmlns:a16="http://schemas.microsoft.com/office/drawing/2014/main" id="{2F8DF006-34FE-488F-A156-9F862CD9D119}"/>
            </a:ext>
          </a:extLst>
        </xdr:cNvPr>
        <xdr:cNvCxnSpPr/>
      </xdr:nvCxnSpPr>
      <xdr:spPr>
        <a:xfrm>
          <a:off x="7861300" y="14909085"/>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113553</xdr:rowOff>
    </xdr:from>
    <xdr:to>
      <xdr:col>36</xdr:col>
      <xdr:colOff>165100</xdr:colOff>
      <xdr:row>87</xdr:row>
      <xdr:rowOff>43703</xdr:rowOff>
    </xdr:to>
    <xdr:sp macro="" textlink="">
      <xdr:nvSpPr>
        <xdr:cNvPr id="373" name="楕円 372">
          <a:extLst>
            <a:ext uri="{FF2B5EF4-FFF2-40B4-BE49-F238E27FC236}">
              <a16:creationId xmlns:a16="http://schemas.microsoft.com/office/drawing/2014/main" id="{75A1EE16-B87B-4E6D-9EE7-B7596EC9678F}"/>
            </a:ext>
          </a:extLst>
        </xdr:cNvPr>
        <xdr:cNvSpPr/>
      </xdr:nvSpPr>
      <xdr:spPr>
        <a:xfrm>
          <a:off x="6921500" y="1485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164353</xdr:rowOff>
    </xdr:from>
    <xdr:to>
      <xdr:col>41</xdr:col>
      <xdr:colOff>50800</xdr:colOff>
      <xdr:row>86</xdr:row>
      <xdr:rowOff>164385</xdr:rowOff>
    </xdr:to>
    <xdr:cxnSp macro="">
      <xdr:nvCxnSpPr>
        <xdr:cNvPr id="374" name="直線コネクタ 373">
          <a:extLst>
            <a:ext uri="{FF2B5EF4-FFF2-40B4-BE49-F238E27FC236}">
              <a16:creationId xmlns:a16="http://schemas.microsoft.com/office/drawing/2014/main" id="{A7B6AC63-06AB-4712-A690-436849F0A85A}"/>
            </a:ext>
          </a:extLst>
        </xdr:cNvPr>
        <xdr:cNvCxnSpPr/>
      </xdr:nvCxnSpPr>
      <xdr:spPr>
        <a:xfrm>
          <a:off x="6972300" y="14909053"/>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24046</xdr:rowOff>
    </xdr:from>
    <xdr:ext cx="469744" cy="259045"/>
    <xdr:sp macro="" textlink="">
      <xdr:nvSpPr>
        <xdr:cNvPr id="375" name="n_1aveValue【公営住宅】&#10;一人当たり面積">
          <a:extLst>
            <a:ext uri="{FF2B5EF4-FFF2-40B4-BE49-F238E27FC236}">
              <a16:creationId xmlns:a16="http://schemas.microsoft.com/office/drawing/2014/main" id="{394B2152-43A9-4DBD-BB04-40FFBD65BE10}"/>
            </a:ext>
          </a:extLst>
        </xdr:cNvPr>
        <xdr:cNvSpPr txBox="1"/>
      </xdr:nvSpPr>
      <xdr:spPr>
        <a:xfrm>
          <a:off x="9391727" y="1459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22968</xdr:rowOff>
    </xdr:from>
    <xdr:ext cx="469744" cy="259045"/>
    <xdr:sp macro="" textlink="">
      <xdr:nvSpPr>
        <xdr:cNvPr id="376" name="n_2aveValue【公営住宅】&#10;一人当たり面積">
          <a:extLst>
            <a:ext uri="{FF2B5EF4-FFF2-40B4-BE49-F238E27FC236}">
              <a16:creationId xmlns:a16="http://schemas.microsoft.com/office/drawing/2014/main" id="{94665134-DD13-4B1F-924E-5AB0DD5003DE}"/>
            </a:ext>
          </a:extLst>
        </xdr:cNvPr>
        <xdr:cNvSpPr txBox="1"/>
      </xdr:nvSpPr>
      <xdr:spPr>
        <a:xfrm>
          <a:off x="8515427" y="14596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23947</xdr:rowOff>
    </xdr:from>
    <xdr:ext cx="469744" cy="259045"/>
    <xdr:sp macro="" textlink="">
      <xdr:nvSpPr>
        <xdr:cNvPr id="377" name="n_3aveValue【公営住宅】&#10;一人当たり面積">
          <a:extLst>
            <a:ext uri="{FF2B5EF4-FFF2-40B4-BE49-F238E27FC236}">
              <a16:creationId xmlns:a16="http://schemas.microsoft.com/office/drawing/2014/main" id="{913D1E72-A100-4D1B-BD55-AA2C25D5C9AE}"/>
            </a:ext>
          </a:extLst>
        </xdr:cNvPr>
        <xdr:cNvSpPr txBox="1"/>
      </xdr:nvSpPr>
      <xdr:spPr>
        <a:xfrm>
          <a:off x="7626427" y="1459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25026</xdr:rowOff>
    </xdr:from>
    <xdr:ext cx="469744" cy="259045"/>
    <xdr:sp macro="" textlink="">
      <xdr:nvSpPr>
        <xdr:cNvPr id="378" name="n_4aveValue【公営住宅】&#10;一人当たり面積">
          <a:extLst>
            <a:ext uri="{FF2B5EF4-FFF2-40B4-BE49-F238E27FC236}">
              <a16:creationId xmlns:a16="http://schemas.microsoft.com/office/drawing/2014/main" id="{5EF0C0F3-D8D1-4815-AE19-2AD6A30F518F}"/>
            </a:ext>
          </a:extLst>
        </xdr:cNvPr>
        <xdr:cNvSpPr txBox="1"/>
      </xdr:nvSpPr>
      <xdr:spPr>
        <a:xfrm>
          <a:off x="6737427" y="1459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34960</xdr:rowOff>
    </xdr:from>
    <xdr:ext cx="469744" cy="259045"/>
    <xdr:sp macro="" textlink="">
      <xdr:nvSpPr>
        <xdr:cNvPr id="379" name="n_1mainValue【公営住宅】&#10;一人当たり面積">
          <a:extLst>
            <a:ext uri="{FF2B5EF4-FFF2-40B4-BE49-F238E27FC236}">
              <a16:creationId xmlns:a16="http://schemas.microsoft.com/office/drawing/2014/main" id="{F822E7C6-5398-4577-9FEA-A4DAD4988736}"/>
            </a:ext>
          </a:extLst>
        </xdr:cNvPr>
        <xdr:cNvSpPr txBox="1"/>
      </xdr:nvSpPr>
      <xdr:spPr>
        <a:xfrm>
          <a:off x="9391727" y="1495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34895</xdr:rowOff>
    </xdr:from>
    <xdr:ext cx="469744" cy="259045"/>
    <xdr:sp macro="" textlink="">
      <xdr:nvSpPr>
        <xdr:cNvPr id="380" name="n_2mainValue【公営住宅】&#10;一人当たり面積">
          <a:extLst>
            <a:ext uri="{FF2B5EF4-FFF2-40B4-BE49-F238E27FC236}">
              <a16:creationId xmlns:a16="http://schemas.microsoft.com/office/drawing/2014/main" id="{6411EA2A-67E2-4E64-B951-0FAF33746227}"/>
            </a:ext>
          </a:extLst>
        </xdr:cNvPr>
        <xdr:cNvSpPr txBox="1"/>
      </xdr:nvSpPr>
      <xdr:spPr>
        <a:xfrm>
          <a:off x="8515427" y="14951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34862</xdr:rowOff>
    </xdr:from>
    <xdr:ext cx="469744" cy="259045"/>
    <xdr:sp macro="" textlink="">
      <xdr:nvSpPr>
        <xdr:cNvPr id="381" name="n_3mainValue【公営住宅】&#10;一人当たり面積">
          <a:extLst>
            <a:ext uri="{FF2B5EF4-FFF2-40B4-BE49-F238E27FC236}">
              <a16:creationId xmlns:a16="http://schemas.microsoft.com/office/drawing/2014/main" id="{4355FE36-344B-4246-8763-80405C2703E5}"/>
            </a:ext>
          </a:extLst>
        </xdr:cNvPr>
        <xdr:cNvSpPr txBox="1"/>
      </xdr:nvSpPr>
      <xdr:spPr>
        <a:xfrm>
          <a:off x="7626427" y="1495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34830</xdr:rowOff>
    </xdr:from>
    <xdr:ext cx="469744" cy="259045"/>
    <xdr:sp macro="" textlink="">
      <xdr:nvSpPr>
        <xdr:cNvPr id="382" name="n_4mainValue【公営住宅】&#10;一人当たり面積">
          <a:extLst>
            <a:ext uri="{FF2B5EF4-FFF2-40B4-BE49-F238E27FC236}">
              <a16:creationId xmlns:a16="http://schemas.microsoft.com/office/drawing/2014/main" id="{7D728DC2-5816-4712-8FD7-FC8886D5D3C8}"/>
            </a:ext>
          </a:extLst>
        </xdr:cNvPr>
        <xdr:cNvSpPr txBox="1"/>
      </xdr:nvSpPr>
      <xdr:spPr>
        <a:xfrm>
          <a:off x="6737427" y="14950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a:extLst>
            <a:ext uri="{FF2B5EF4-FFF2-40B4-BE49-F238E27FC236}">
              <a16:creationId xmlns:a16="http://schemas.microsoft.com/office/drawing/2014/main" id="{CDBE6DD8-E3CE-48CB-B65F-7C4DF1170EB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a:extLst>
            <a:ext uri="{FF2B5EF4-FFF2-40B4-BE49-F238E27FC236}">
              <a16:creationId xmlns:a16="http://schemas.microsoft.com/office/drawing/2014/main" id="{27F73FB4-B022-4732-AD6E-0763BAD00EF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a:extLst>
            <a:ext uri="{FF2B5EF4-FFF2-40B4-BE49-F238E27FC236}">
              <a16:creationId xmlns:a16="http://schemas.microsoft.com/office/drawing/2014/main" id="{B4A8BF58-5F9D-4D0C-BE1E-6B20780CBC0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a:extLst>
            <a:ext uri="{FF2B5EF4-FFF2-40B4-BE49-F238E27FC236}">
              <a16:creationId xmlns:a16="http://schemas.microsoft.com/office/drawing/2014/main" id="{422444F2-4991-464D-B894-5F6CCE51B70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a:extLst>
            <a:ext uri="{FF2B5EF4-FFF2-40B4-BE49-F238E27FC236}">
              <a16:creationId xmlns:a16="http://schemas.microsoft.com/office/drawing/2014/main" id="{83DADB18-D521-4E23-A4E3-9F511DD6257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a:extLst>
            <a:ext uri="{FF2B5EF4-FFF2-40B4-BE49-F238E27FC236}">
              <a16:creationId xmlns:a16="http://schemas.microsoft.com/office/drawing/2014/main" id="{A3887FA8-B13E-43A4-B5F1-A14F3E86479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a:extLst>
            <a:ext uri="{FF2B5EF4-FFF2-40B4-BE49-F238E27FC236}">
              <a16:creationId xmlns:a16="http://schemas.microsoft.com/office/drawing/2014/main" id="{388FDB59-BF53-4CB8-A161-5F5CF89E05A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a:extLst>
            <a:ext uri="{FF2B5EF4-FFF2-40B4-BE49-F238E27FC236}">
              <a16:creationId xmlns:a16="http://schemas.microsoft.com/office/drawing/2014/main" id="{D2E29F1A-37B9-4CA4-B646-269946848EB3}"/>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1" name="テキスト ボックス 390">
          <a:extLst>
            <a:ext uri="{FF2B5EF4-FFF2-40B4-BE49-F238E27FC236}">
              <a16:creationId xmlns:a16="http://schemas.microsoft.com/office/drawing/2014/main" id="{2AD934C2-2EF8-4CA5-BF44-A8933D027741}"/>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2" name="直線コネクタ 391">
          <a:extLst>
            <a:ext uri="{FF2B5EF4-FFF2-40B4-BE49-F238E27FC236}">
              <a16:creationId xmlns:a16="http://schemas.microsoft.com/office/drawing/2014/main" id="{D0F4D8DC-15EA-48F8-8234-362676F2E4B9}"/>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3" name="テキスト ボックス 392">
          <a:extLst>
            <a:ext uri="{FF2B5EF4-FFF2-40B4-BE49-F238E27FC236}">
              <a16:creationId xmlns:a16="http://schemas.microsoft.com/office/drawing/2014/main" id="{F9BBB5A7-DED2-49BA-A304-90DCC8F44D53}"/>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4" name="直線コネクタ 393">
          <a:extLst>
            <a:ext uri="{FF2B5EF4-FFF2-40B4-BE49-F238E27FC236}">
              <a16:creationId xmlns:a16="http://schemas.microsoft.com/office/drawing/2014/main" id="{897B7CA5-F33B-4603-A7EE-677D94898FF8}"/>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5" name="テキスト ボックス 394">
          <a:extLst>
            <a:ext uri="{FF2B5EF4-FFF2-40B4-BE49-F238E27FC236}">
              <a16:creationId xmlns:a16="http://schemas.microsoft.com/office/drawing/2014/main" id="{E708938E-E6E4-496F-B59A-8F71E6585176}"/>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6" name="直線コネクタ 395">
          <a:extLst>
            <a:ext uri="{FF2B5EF4-FFF2-40B4-BE49-F238E27FC236}">
              <a16:creationId xmlns:a16="http://schemas.microsoft.com/office/drawing/2014/main" id="{57139B7E-3611-44D1-9617-6EC1D7AADD05}"/>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7" name="テキスト ボックス 396">
          <a:extLst>
            <a:ext uri="{FF2B5EF4-FFF2-40B4-BE49-F238E27FC236}">
              <a16:creationId xmlns:a16="http://schemas.microsoft.com/office/drawing/2014/main" id="{877A1A55-654C-4D96-9267-64239FC80F8B}"/>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8" name="直線コネクタ 397">
          <a:extLst>
            <a:ext uri="{FF2B5EF4-FFF2-40B4-BE49-F238E27FC236}">
              <a16:creationId xmlns:a16="http://schemas.microsoft.com/office/drawing/2014/main" id="{F1C35ABE-6550-4AF4-AA34-E865AFE4E7B5}"/>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9" name="テキスト ボックス 398">
          <a:extLst>
            <a:ext uri="{FF2B5EF4-FFF2-40B4-BE49-F238E27FC236}">
              <a16:creationId xmlns:a16="http://schemas.microsoft.com/office/drawing/2014/main" id="{FE5B654E-24A1-4B48-82C3-E9E366B377FE}"/>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400" name="直線コネクタ 399">
          <a:extLst>
            <a:ext uri="{FF2B5EF4-FFF2-40B4-BE49-F238E27FC236}">
              <a16:creationId xmlns:a16="http://schemas.microsoft.com/office/drawing/2014/main" id="{0DBFC9A6-348E-4569-B9AE-2793B3448A96}"/>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1" name="テキスト ボックス 400">
          <a:extLst>
            <a:ext uri="{FF2B5EF4-FFF2-40B4-BE49-F238E27FC236}">
              <a16:creationId xmlns:a16="http://schemas.microsoft.com/office/drawing/2014/main" id="{78F0EB41-DE7C-4A64-9E2A-ED619647E3A2}"/>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2" name="直線コネクタ 401">
          <a:extLst>
            <a:ext uri="{FF2B5EF4-FFF2-40B4-BE49-F238E27FC236}">
              <a16:creationId xmlns:a16="http://schemas.microsoft.com/office/drawing/2014/main" id="{F83C8202-3AE3-46C7-8774-0DB2B2CC66A5}"/>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3" name="テキスト ボックス 402">
          <a:extLst>
            <a:ext uri="{FF2B5EF4-FFF2-40B4-BE49-F238E27FC236}">
              <a16:creationId xmlns:a16="http://schemas.microsoft.com/office/drawing/2014/main" id="{47FD41DC-88FF-4AD1-B424-AD0319032EC3}"/>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4" name="直線コネクタ 403">
          <a:extLst>
            <a:ext uri="{FF2B5EF4-FFF2-40B4-BE49-F238E27FC236}">
              <a16:creationId xmlns:a16="http://schemas.microsoft.com/office/drawing/2014/main" id="{622FABFA-033E-48D9-AEBF-C2B6F3CAA8DB}"/>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5" name="テキスト ボックス 404">
          <a:extLst>
            <a:ext uri="{FF2B5EF4-FFF2-40B4-BE49-F238E27FC236}">
              <a16:creationId xmlns:a16="http://schemas.microsoft.com/office/drawing/2014/main" id="{1F545717-ADC2-46E0-9663-64F10C7FC45B}"/>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6" name="直線コネクタ 405">
          <a:extLst>
            <a:ext uri="{FF2B5EF4-FFF2-40B4-BE49-F238E27FC236}">
              <a16:creationId xmlns:a16="http://schemas.microsoft.com/office/drawing/2014/main" id="{F50DE205-1A58-460D-9DC4-627113D306DD}"/>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7" name="【港湾・漁港】&#10;有形固定資産減価償却率グラフ枠">
          <a:extLst>
            <a:ext uri="{FF2B5EF4-FFF2-40B4-BE49-F238E27FC236}">
              <a16:creationId xmlns:a16="http://schemas.microsoft.com/office/drawing/2014/main" id="{2B5F0BF3-DC7D-46D0-B712-DF06369CCFA5}"/>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35379</xdr:rowOff>
    </xdr:to>
    <xdr:cxnSp macro="">
      <xdr:nvCxnSpPr>
        <xdr:cNvPr id="408" name="直線コネクタ 407">
          <a:extLst>
            <a:ext uri="{FF2B5EF4-FFF2-40B4-BE49-F238E27FC236}">
              <a16:creationId xmlns:a16="http://schemas.microsoft.com/office/drawing/2014/main" id="{71AFB69B-1BAB-4A41-A134-552D6AAB242B}"/>
            </a:ext>
          </a:extLst>
        </xdr:cNvPr>
        <xdr:cNvCxnSpPr/>
      </xdr:nvCxnSpPr>
      <xdr:spPr>
        <a:xfrm flipV="1">
          <a:off x="4634865"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9" name="【港湾・漁港】&#10;有形固定資産減価償却率最小値テキスト">
          <a:extLst>
            <a:ext uri="{FF2B5EF4-FFF2-40B4-BE49-F238E27FC236}">
              <a16:creationId xmlns:a16="http://schemas.microsoft.com/office/drawing/2014/main" id="{1D1AA228-D6F4-4343-A275-0666061C8259}"/>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10" name="直線コネクタ 409">
          <a:extLst>
            <a:ext uri="{FF2B5EF4-FFF2-40B4-BE49-F238E27FC236}">
              <a16:creationId xmlns:a16="http://schemas.microsoft.com/office/drawing/2014/main" id="{84581816-34EA-433C-A85D-04986FD4DE36}"/>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411" name="【港湾・漁港】&#10;有形固定資産減価償却率最大値テキスト">
          <a:extLst>
            <a:ext uri="{FF2B5EF4-FFF2-40B4-BE49-F238E27FC236}">
              <a16:creationId xmlns:a16="http://schemas.microsoft.com/office/drawing/2014/main" id="{DC0E8396-B638-43CC-BB2F-640EA81F0152}"/>
            </a:ext>
          </a:extLst>
        </xdr:cNvPr>
        <xdr:cNvSpPr txBox="1"/>
      </xdr:nvSpPr>
      <xdr:spPr>
        <a:xfrm>
          <a:off x="4673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412" name="直線コネクタ 411">
          <a:extLst>
            <a:ext uri="{FF2B5EF4-FFF2-40B4-BE49-F238E27FC236}">
              <a16:creationId xmlns:a16="http://schemas.microsoft.com/office/drawing/2014/main" id="{A24C1CA0-438C-4BD1-82CF-3F9A456017A8}"/>
            </a:ext>
          </a:extLst>
        </xdr:cNvPr>
        <xdr:cNvCxnSpPr/>
      </xdr:nvCxnSpPr>
      <xdr:spPr>
        <a:xfrm>
          <a:off x="4546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56078</xdr:rowOff>
    </xdr:from>
    <xdr:ext cx="405111" cy="259045"/>
    <xdr:sp macro="" textlink="">
      <xdr:nvSpPr>
        <xdr:cNvPr id="413" name="【港湾・漁港】&#10;有形固定資産減価償却率平均値テキスト">
          <a:extLst>
            <a:ext uri="{FF2B5EF4-FFF2-40B4-BE49-F238E27FC236}">
              <a16:creationId xmlns:a16="http://schemas.microsoft.com/office/drawing/2014/main" id="{C7D96CDD-99D3-46C9-A7A8-B770D9099F81}"/>
            </a:ext>
          </a:extLst>
        </xdr:cNvPr>
        <xdr:cNvSpPr txBox="1"/>
      </xdr:nvSpPr>
      <xdr:spPr>
        <a:xfrm>
          <a:off x="4673600" y="1805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77651</xdr:rowOff>
    </xdr:from>
    <xdr:to>
      <xdr:col>24</xdr:col>
      <xdr:colOff>114300</xdr:colOff>
      <xdr:row>106</xdr:row>
      <xdr:rowOff>7801</xdr:rowOff>
    </xdr:to>
    <xdr:sp macro="" textlink="">
      <xdr:nvSpPr>
        <xdr:cNvPr id="414" name="フローチャート: 判断 413">
          <a:extLst>
            <a:ext uri="{FF2B5EF4-FFF2-40B4-BE49-F238E27FC236}">
              <a16:creationId xmlns:a16="http://schemas.microsoft.com/office/drawing/2014/main" id="{A7E576A1-790E-40DA-8898-E73AC3CF5780}"/>
            </a:ext>
          </a:extLst>
        </xdr:cNvPr>
        <xdr:cNvSpPr/>
      </xdr:nvSpPr>
      <xdr:spPr>
        <a:xfrm>
          <a:off x="45847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159294</xdr:rowOff>
    </xdr:from>
    <xdr:to>
      <xdr:col>20</xdr:col>
      <xdr:colOff>38100</xdr:colOff>
      <xdr:row>105</xdr:row>
      <xdr:rowOff>89444</xdr:rowOff>
    </xdr:to>
    <xdr:sp macro="" textlink="">
      <xdr:nvSpPr>
        <xdr:cNvPr id="415" name="フローチャート: 判断 414">
          <a:extLst>
            <a:ext uri="{FF2B5EF4-FFF2-40B4-BE49-F238E27FC236}">
              <a16:creationId xmlns:a16="http://schemas.microsoft.com/office/drawing/2014/main" id="{2C940F92-D7ED-4EE2-B9B4-D2FC8CD1CBF2}"/>
            </a:ext>
          </a:extLst>
        </xdr:cNvPr>
        <xdr:cNvSpPr/>
      </xdr:nvSpPr>
      <xdr:spPr>
        <a:xfrm>
          <a:off x="3746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121738</xdr:rowOff>
    </xdr:from>
    <xdr:to>
      <xdr:col>15</xdr:col>
      <xdr:colOff>101600</xdr:colOff>
      <xdr:row>105</xdr:row>
      <xdr:rowOff>51888</xdr:rowOff>
    </xdr:to>
    <xdr:sp macro="" textlink="">
      <xdr:nvSpPr>
        <xdr:cNvPr id="416" name="フローチャート: 判断 415">
          <a:extLst>
            <a:ext uri="{FF2B5EF4-FFF2-40B4-BE49-F238E27FC236}">
              <a16:creationId xmlns:a16="http://schemas.microsoft.com/office/drawing/2014/main" id="{E6A6B793-A7C0-40C0-A7A4-6BB309EA7722}"/>
            </a:ext>
          </a:extLst>
        </xdr:cNvPr>
        <xdr:cNvSpPr/>
      </xdr:nvSpPr>
      <xdr:spPr>
        <a:xfrm>
          <a:off x="2857500" y="1795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95613</xdr:rowOff>
    </xdr:from>
    <xdr:to>
      <xdr:col>10</xdr:col>
      <xdr:colOff>165100</xdr:colOff>
      <xdr:row>105</xdr:row>
      <xdr:rowOff>25763</xdr:rowOff>
    </xdr:to>
    <xdr:sp macro="" textlink="">
      <xdr:nvSpPr>
        <xdr:cNvPr id="417" name="フローチャート: 判断 416">
          <a:extLst>
            <a:ext uri="{FF2B5EF4-FFF2-40B4-BE49-F238E27FC236}">
              <a16:creationId xmlns:a16="http://schemas.microsoft.com/office/drawing/2014/main" id="{6F42FAD8-F8C2-4BFC-8FC2-461AD4AF97FF}"/>
            </a:ext>
          </a:extLst>
        </xdr:cNvPr>
        <xdr:cNvSpPr/>
      </xdr:nvSpPr>
      <xdr:spPr>
        <a:xfrm>
          <a:off x="1968500" y="1792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98879</xdr:rowOff>
    </xdr:from>
    <xdr:to>
      <xdr:col>6</xdr:col>
      <xdr:colOff>38100</xdr:colOff>
      <xdr:row>105</xdr:row>
      <xdr:rowOff>29029</xdr:rowOff>
    </xdr:to>
    <xdr:sp macro="" textlink="">
      <xdr:nvSpPr>
        <xdr:cNvPr id="418" name="フローチャート: 判断 417">
          <a:extLst>
            <a:ext uri="{FF2B5EF4-FFF2-40B4-BE49-F238E27FC236}">
              <a16:creationId xmlns:a16="http://schemas.microsoft.com/office/drawing/2014/main" id="{F21460DC-84DF-423E-85FB-9E56145F387B}"/>
            </a:ext>
          </a:extLst>
        </xdr:cNvPr>
        <xdr:cNvSpPr/>
      </xdr:nvSpPr>
      <xdr:spPr>
        <a:xfrm>
          <a:off x="1079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7BF04DED-5F94-47CB-B299-2DBE39561FD2}"/>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AA97EE63-5550-423A-913C-DECDA75605A2}"/>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95FAD752-FB48-473C-AFC6-2513DCDDA9E6}"/>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23C20A75-6C9E-46F8-850E-E5337568246A}"/>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3" name="テキスト ボックス 422">
          <a:extLst>
            <a:ext uri="{FF2B5EF4-FFF2-40B4-BE49-F238E27FC236}">
              <a16:creationId xmlns:a16="http://schemas.microsoft.com/office/drawing/2014/main" id="{4A4C9DF9-D88F-4F79-B580-48478F27F335}"/>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31931</xdr:rowOff>
    </xdr:from>
    <xdr:to>
      <xdr:col>24</xdr:col>
      <xdr:colOff>114300</xdr:colOff>
      <xdr:row>104</xdr:row>
      <xdr:rowOff>133531</xdr:rowOff>
    </xdr:to>
    <xdr:sp macro="" textlink="">
      <xdr:nvSpPr>
        <xdr:cNvPr id="424" name="楕円 423">
          <a:extLst>
            <a:ext uri="{FF2B5EF4-FFF2-40B4-BE49-F238E27FC236}">
              <a16:creationId xmlns:a16="http://schemas.microsoft.com/office/drawing/2014/main" id="{AD02267B-59E1-4028-A13C-2AFB90A811B7}"/>
            </a:ext>
          </a:extLst>
        </xdr:cNvPr>
        <xdr:cNvSpPr/>
      </xdr:nvSpPr>
      <xdr:spPr>
        <a:xfrm>
          <a:off x="4584700" y="1786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54808</xdr:rowOff>
    </xdr:from>
    <xdr:ext cx="405111" cy="259045"/>
    <xdr:sp macro="" textlink="">
      <xdr:nvSpPr>
        <xdr:cNvPr id="425" name="【港湾・漁港】&#10;有形固定資産減価償却率該当値テキスト">
          <a:extLst>
            <a:ext uri="{FF2B5EF4-FFF2-40B4-BE49-F238E27FC236}">
              <a16:creationId xmlns:a16="http://schemas.microsoft.com/office/drawing/2014/main" id="{FB16DDF1-10D8-4F43-9AE9-060C43C936FA}"/>
            </a:ext>
          </a:extLst>
        </xdr:cNvPr>
        <xdr:cNvSpPr txBox="1"/>
      </xdr:nvSpPr>
      <xdr:spPr>
        <a:xfrm>
          <a:off x="4673600" y="17714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170724</xdr:rowOff>
    </xdr:from>
    <xdr:to>
      <xdr:col>20</xdr:col>
      <xdr:colOff>38100</xdr:colOff>
      <xdr:row>104</xdr:row>
      <xdr:rowOff>100874</xdr:rowOff>
    </xdr:to>
    <xdr:sp macro="" textlink="">
      <xdr:nvSpPr>
        <xdr:cNvPr id="426" name="楕円 425">
          <a:extLst>
            <a:ext uri="{FF2B5EF4-FFF2-40B4-BE49-F238E27FC236}">
              <a16:creationId xmlns:a16="http://schemas.microsoft.com/office/drawing/2014/main" id="{7B664BC3-992A-4E89-B866-DF8A84190469}"/>
            </a:ext>
          </a:extLst>
        </xdr:cNvPr>
        <xdr:cNvSpPr/>
      </xdr:nvSpPr>
      <xdr:spPr>
        <a:xfrm>
          <a:off x="3746500" y="1783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50074</xdr:rowOff>
    </xdr:from>
    <xdr:to>
      <xdr:col>24</xdr:col>
      <xdr:colOff>63500</xdr:colOff>
      <xdr:row>104</xdr:row>
      <xdr:rowOff>82731</xdr:rowOff>
    </xdr:to>
    <xdr:cxnSp macro="">
      <xdr:nvCxnSpPr>
        <xdr:cNvPr id="427" name="直線コネクタ 426">
          <a:extLst>
            <a:ext uri="{FF2B5EF4-FFF2-40B4-BE49-F238E27FC236}">
              <a16:creationId xmlns:a16="http://schemas.microsoft.com/office/drawing/2014/main" id="{4AD14180-6C26-48B4-AA43-ED7C62782A01}"/>
            </a:ext>
          </a:extLst>
        </xdr:cNvPr>
        <xdr:cNvCxnSpPr/>
      </xdr:nvCxnSpPr>
      <xdr:spPr>
        <a:xfrm>
          <a:off x="3797300" y="1788087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111942</xdr:rowOff>
    </xdr:from>
    <xdr:to>
      <xdr:col>15</xdr:col>
      <xdr:colOff>101600</xdr:colOff>
      <xdr:row>104</xdr:row>
      <xdr:rowOff>42092</xdr:rowOff>
    </xdr:to>
    <xdr:sp macro="" textlink="">
      <xdr:nvSpPr>
        <xdr:cNvPr id="428" name="楕円 427">
          <a:extLst>
            <a:ext uri="{FF2B5EF4-FFF2-40B4-BE49-F238E27FC236}">
              <a16:creationId xmlns:a16="http://schemas.microsoft.com/office/drawing/2014/main" id="{7F046385-1784-4985-ADCA-27929C391BB9}"/>
            </a:ext>
          </a:extLst>
        </xdr:cNvPr>
        <xdr:cNvSpPr/>
      </xdr:nvSpPr>
      <xdr:spPr>
        <a:xfrm>
          <a:off x="2857500" y="1777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162742</xdr:rowOff>
    </xdr:from>
    <xdr:to>
      <xdr:col>19</xdr:col>
      <xdr:colOff>177800</xdr:colOff>
      <xdr:row>104</xdr:row>
      <xdr:rowOff>50074</xdr:rowOff>
    </xdr:to>
    <xdr:cxnSp macro="">
      <xdr:nvCxnSpPr>
        <xdr:cNvPr id="429" name="直線コネクタ 428">
          <a:extLst>
            <a:ext uri="{FF2B5EF4-FFF2-40B4-BE49-F238E27FC236}">
              <a16:creationId xmlns:a16="http://schemas.microsoft.com/office/drawing/2014/main" id="{0DC16CB8-9CC4-4CDA-9D7D-06640514BA7F}"/>
            </a:ext>
          </a:extLst>
        </xdr:cNvPr>
        <xdr:cNvCxnSpPr/>
      </xdr:nvCxnSpPr>
      <xdr:spPr>
        <a:xfrm>
          <a:off x="2908300" y="17822092"/>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84182</xdr:rowOff>
    </xdr:from>
    <xdr:to>
      <xdr:col>10</xdr:col>
      <xdr:colOff>165100</xdr:colOff>
      <xdr:row>104</xdr:row>
      <xdr:rowOff>14332</xdr:rowOff>
    </xdr:to>
    <xdr:sp macro="" textlink="">
      <xdr:nvSpPr>
        <xdr:cNvPr id="430" name="楕円 429">
          <a:extLst>
            <a:ext uri="{FF2B5EF4-FFF2-40B4-BE49-F238E27FC236}">
              <a16:creationId xmlns:a16="http://schemas.microsoft.com/office/drawing/2014/main" id="{FE521074-CDE7-409C-88D7-0B27236E8A46}"/>
            </a:ext>
          </a:extLst>
        </xdr:cNvPr>
        <xdr:cNvSpPr/>
      </xdr:nvSpPr>
      <xdr:spPr>
        <a:xfrm>
          <a:off x="1968500" y="1774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134982</xdr:rowOff>
    </xdr:from>
    <xdr:to>
      <xdr:col>15</xdr:col>
      <xdr:colOff>50800</xdr:colOff>
      <xdr:row>103</xdr:row>
      <xdr:rowOff>162742</xdr:rowOff>
    </xdr:to>
    <xdr:cxnSp macro="">
      <xdr:nvCxnSpPr>
        <xdr:cNvPr id="431" name="直線コネクタ 430">
          <a:extLst>
            <a:ext uri="{FF2B5EF4-FFF2-40B4-BE49-F238E27FC236}">
              <a16:creationId xmlns:a16="http://schemas.microsoft.com/office/drawing/2014/main" id="{077D7D3C-39C0-4D9B-86FD-07DD879371A5}"/>
            </a:ext>
          </a:extLst>
        </xdr:cNvPr>
        <xdr:cNvCxnSpPr/>
      </xdr:nvCxnSpPr>
      <xdr:spPr>
        <a:xfrm>
          <a:off x="2019300" y="17794332"/>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56424</xdr:rowOff>
    </xdr:from>
    <xdr:to>
      <xdr:col>6</xdr:col>
      <xdr:colOff>38100</xdr:colOff>
      <xdr:row>103</xdr:row>
      <xdr:rowOff>158024</xdr:rowOff>
    </xdr:to>
    <xdr:sp macro="" textlink="">
      <xdr:nvSpPr>
        <xdr:cNvPr id="432" name="楕円 431">
          <a:extLst>
            <a:ext uri="{FF2B5EF4-FFF2-40B4-BE49-F238E27FC236}">
              <a16:creationId xmlns:a16="http://schemas.microsoft.com/office/drawing/2014/main" id="{9ADD27A8-29CA-4933-872F-1BF59274FFE0}"/>
            </a:ext>
          </a:extLst>
        </xdr:cNvPr>
        <xdr:cNvSpPr/>
      </xdr:nvSpPr>
      <xdr:spPr>
        <a:xfrm>
          <a:off x="1079500" y="1771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107224</xdr:rowOff>
    </xdr:from>
    <xdr:to>
      <xdr:col>10</xdr:col>
      <xdr:colOff>114300</xdr:colOff>
      <xdr:row>103</xdr:row>
      <xdr:rowOff>134982</xdr:rowOff>
    </xdr:to>
    <xdr:cxnSp macro="">
      <xdr:nvCxnSpPr>
        <xdr:cNvPr id="433" name="直線コネクタ 432">
          <a:extLst>
            <a:ext uri="{FF2B5EF4-FFF2-40B4-BE49-F238E27FC236}">
              <a16:creationId xmlns:a16="http://schemas.microsoft.com/office/drawing/2014/main" id="{D057E1CC-575E-47A5-B8E1-234EA5F4238F}"/>
            </a:ext>
          </a:extLst>
        </xdr:cNvPr>
        <xdr:cNvCxnSpPr/>
      </xdr:nvCxnSpPr>
      <xdr:spPr>
        <a:xfrm>
          <a:off x="1130300" y="17766574"/>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80571</xdr:rowOff>
    </xdr:from>
    <xdr:ext cx="405111" cy="259045"/>
    <xdr:sp macro="" textlink="">
      <xdr:nvSpPr>
        <xdr:cNvPr id="434" name="n_1aveValue【港湾・漁港】&#10;有形固定資産減価償却率">
          <a:extLst>
            <a:ext uri="{FF2B5EF4-FFF2-40B4-BE49-F238E27FC236}">
              <a16:creationId xmlns:a16="http://schemas.microsoft.com/office/drawing/2014/main" id="{97C7CF51-C685-4E5D-8E59-E901F16074DD}"/>
            </a:ext>
          </a:extLst>
        </xdr:cNvPr>
        <xdr:cNvSpPr txBox="1"/>
      </xdr:nvSpPr>
      <xdr:spPr>
        <a:xfrm>
          <a:off x="3582044" y="1808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43015</xdr:rowOff>
    </xdr:from>
    <xdr:ext cx="405111" cy="259045"/>
    <xdr:sp macro="" textlink="">
      <xdr:nvSpPr>
        <xdr:cNvPr id="435" name="n_2aveValue【港湾・漁港】&#10;有形固定資産減価償却率">
          <a:extLst>
            <a:ext uri="{FF2B5EF4-FFF2-40B4-BE49-F238E27FC236}">
              <a16:creationId xmlns:a16="http://schemas.microsoft.com/office/drawing/2014/main" id="{08607111-A9F0-4AE2-8B86-2C239EFA8144}"/>
            </a:ext>
          </a:extLst>
        </xdr:cNvPr>
        <xdr:cNvSpPr txBox="1"/>
      </xdr:nvSpPr>
      <xdr:spPr>
        <a:xfrm>
          <a:off x="2705744" y="1804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16890</xdr:rowOff>
    </xdr:from>
    <xdr:ext cx="405111" cy="259045"/>
    <xdr:sp macro="" textlink="">
      <xdr:nvSpPr>
        <xdr:cNvPr id="436" name="n_3aveValue【港湾・漁港】&#10;有形固定資産減価償却率">
          <a:extLst>
            <a:ext uri="{FF2B5EF4-FFF2-40B4-BE49-F238E27FC236}">
              <a16:creationId xmlns:a16="http://schemas.microsoft.com/office/drawing/2014/main" id="{1F09B8CB-1AD2-4A7F-8FEB-1247475A4C71}"/>
            </a:ext>
          </a:extLst>
        </xdr:cNvPr>
        <xdr:cNvSpPr txBox="1"/>
      </xdr:nvSpPr>
      <xdr:spPr>
        <a:xfrm>
          <a:off x="1816744" y="1801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20156</xdr:rowOff>
    </xdr:from>
    <xdr:ext cx="405111" cy="259045"/>
    <xdr:sp macro="" textlink="">
      <xdr:nvSpPr>
        <xdr:cNvPr id="437" name="n_4aveValue【港湾・漁港】&#10;有形固定資産減価償却率">
          <a:extLst>
            <a:ext uri="{FF2B5EF4-FFF2-40B4-BE49-F238E27FC236}">
              <a16:creationId xmlns:a16="http://schemas.microsoft.com/office/drawing/2014/main" id="{E79B78A4-F8FE-4DE9-86A2-08C84E92CE8E}"/>
            </a:ext>
          </a:extLst>
        </xdr:cNvPr>
        <xdr:cNvSpPr txBox="1"/>
      </xdr:nvSpPr>
      <xdr:spPr>
        <a:xfrm>
          <a:off x="927744" y="1802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117401</xdr:rowOff>
    </xdr:from>
    <xdr:ext cx="405111" cy="259045"/>
    <xdr:sp macro="" textlink="">
      <xdr:nvSpPr>
        <xdr:cNvPr id="438" name="n_1mainValue【港湾・漁港】&#10;有形固定資産減価償却率">
          <a:extLst>
            <a:ext uri="{FF2B5EF4-FFF2-40B4-BE49-F238E27FC236}">
              <a16:creationId xmlns:a16="http://schemas.microsoft.com/office/drawing/2014/main" id="{B3832C14-C4C3-408E-B771-9FCAE6A2E154}"/>
            </a:ext>
          </a:extLst>
        </xdr:cNvPr>
        <xdr:cNvSpPr txBox="1"/>
      </xdr:nvSpPr>
      <xdr:spPr>
        <a:xfrm>
          <a:off x="35820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58619</xdr:rowOff>
    </xdr:from>
    <xdr:ext cx="405111" cy="259045"/>
    <xdr:sp macro="" textlink="">
      <xdr:nvSpPr>
        <xdr:cNvPr id="439" name="n_2mainValue【港湾・漁港】&#10;有形固定資産減価償却率">
          <a:extLst>
            <a:ext uri="{FF2B5EF4-FFF2-40B4-BE49-F238E27FC236}">
              <a16:creationId xmlns:a16="http://schemas.microsoft.com/office/drawing/2014/main" id="{1563AA87-82ED-46BE-AA4E-721C619E2557}"/>
            </a:ext>
          </a:extLst>
        </xdr:cNvPr>
        <xdr:cNvSpPr txBox="1"/>
      </xdr:nvSpPr>
      <xdr:spPr>
        <a:xfrm>
          <a:off x="2705744" y="1754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30859</xdr:rowOff>
    </xdr:from>
    <xdr:ext cx="405111" cy="259045"/>
    <xdr:sp macro="" textlink="">
      <xdr:nvSpPr>
        <xdr:cNvPr id="440" name="n_3mainValue【港湾・漁港】&#10;有形固定資産減価償却率">
          <a:extLst>
            <a:ext uri="{FF2B5EF4-FFF2-40B4-BE49-F238E27FC236}">
              <a16:creationId xmlns:a16="http://schemas.microsoft.com/office/drawing/2014/main" id="{EFB84FFA-342A-4135-95E8-39EB246D742D}"/>
            </a:ext>
          </a:extLst>
        </xdr:cNvPr>
        <xdr:cNvSpPr txBox="1"/>
      </xdr:nvSpPr>
      <xdr:spPr>
        <a:xfrm>
          <a:off x="1816744" y="1751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3101</xdr:rowOff>
    </xdr:from>
    <xdr:ext cx="405111" cy="259045"/>
    <xdr:sp macro="" textlink="">
      <xdr:nvSpPr>
        <xdr:cNvPr id="441" name="n_4mainValue【港湾・漁港】&#10;有形固定資産減価償却率">
          <a:extLst>
            <a:ext uri="{FF2B5EF4-FFF2-40B4-BE49-F238E27FC236}">
              <a16:creationId xmlns:a16="http://schemas.microsoft.com/office/drawing/2014/main" id="{F33B01F9-EA71-4A5B-B974-EDE4C5B86D20}"/>
            </a:ext>
          </a:extLst>
        </xdr:cNvPr>
        <xdr:cNvSpPr txBox="1"/>
      </xdr:nvSpPr>
      <xdr:spPr>
        <a:xfrm>
          <a:off x="927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2" name="正方形/長方形 441">
          <a:extLst>
            <a:ext uri="{FF2B5EF4-FFF2-40B4-BE49-F238E27FC236}">
              <a16:creationId xmlns:a16="http://schemas.microsoft.com/office/drawing/2014/main" id="{8BD55B25-DF99-40A7-8001-A355AFE7728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3" name="正方形/長方形 442">
          <a:extLst>
            <a:ext uri="{FF2B5EF4-FFF2-40B4-BE49-F238E27FC236}">
              <a16:creationId xmlns:a16="http://schemas.microsoft.com/office/drawing/2014/main" id="{DDAAA58B-0A14-4DC2-A125-C70E66853EC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4" name="正方形/長方形 443">
          <a:extLst>
            <a:ext uri="{FF2B5EF4-FFF2-40B4-BE49-F238E27FC236}">
              <a16:creationId xmlns:a16="http://schemas.microsoft.com/office/drawing/2014/main" id="{DAD3D1B2-3C70-4AFE-A132-97332541B0A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5" name="正方形/長方形 444">
          <a:extLst>
            <a:ext uri="{FF2B5EF4-FFF2-40B4-BE49-F238E27FC236}">
              <a16:creationId xmlns:a16="http://schemas.microsoft.com/office/drawing/2014/main" id="{6077ABAE-5B4D-4DC3-A7FA-DB30A3D022C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6" name="正方形/長方形 445">
          <a:extLst>
            <a:ext uri="{FF2B5EF4-FFF2-40B4-BE49-F238E27FC236}">
              <a16:creationId xmlns:a16="http://schemas.microsoft.com/office/drawing/2014/main" id="{CAF9719B-2DA7-4929-A429-003F8740720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7" name="正方形/長方形 446">
          <a:extLst>
            <a:ext uri="{FF2B5EF4-FFF2-40B4-BE49-F238E27FC236}">
              <a16:creationId xmlns:a16="http://schemas.microsoft.com/office/drawing/2014/main" id="{74F9F9E5-B494-4A12-93CD-BE37FB3D4DA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8" name="正方形/長方形 447">
          <a:extLst>
            <a:ext uri="{FF2B5EF4-FFF2-40B4-BE49-F238E27FC236}">
              <a16:creationId xmlns:a16="http://schemas.microsoft.com/office/drawing/2014/main" id="{FF1CD847-F245-4445-896E-F1FA2193420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9" name="正方形/長方形 448">
          <a:extLst>
            <a:ext uri="{FF2B5EF4-FFF2-40B4-BE49-F238E27FC236}">
              <a16:creationId xmlns:a16="http://schemas.microsoft.com/office/drawing/2014/main" id="{AB74FCDE-5819-4D3B-80D4-1D39E1FE3A62}"/>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0" name="テキスト ボックス 449">
          <a:extLst>
            <a:ext uri="{FF2B5EF4-FFF2-40B4-BE49-F238E27FC236}">
              <a16:creationId xmlns:a16="http://schemas.microsoft.com/office/drawing/2014/main" id="{79A048EF-D9E8-4F7B-9BA1-EBF89E6CD7D3}"/>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1" name="直線コネクタ 450">
          <a:extLst>
            <a:ext uri="{FF2B5EF4-FFF2-40B4-BE49-F238E27FC236}">
              <a16:creationId xmlns:a16="http://schemas.microsoft.com/office/drawing/2014/main" id="{35905AB1-13A8-45CF-B116-7BA454E7235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2" name="直線コネクタ 451">
          <a:extLst>
            <a:ext uri="{FF2B5EF4-FFF2-40B4-BE49-F238E27FC236}">
              <a16:creationId xmlns:a16="http://schemas.microsoft.com/office/drawing/2014/main" id="{A231E046-9EA7-48E5-80B7-269451689B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53" name="テキスト ボックス 452">
          <a:extLst>
            <a:ext uri="{FF2B5EF4-FFF2-40B4-BE49-F238E27FC236}">
              <a16:creationId xmlns:a16="http://schemas.microsoft.com/office/drawing/2014/main" id="{C1D3F987-1B49-42FA-A510-876E65CD9A7B}"/>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4" name="直線コネクタ 453">
          <a:extLst>
            <a:ext uri="{FF2B5EF4-FFF2-40B4-BE49-F238E27FC236}">
              <a16:creationId xmlns:a16="http://schemas.microsoft.com/office/drawing/2014/main" id="{652CA13C-2BC7-4E1C-B3F3-14BBD32D7C45}"/>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55" name="テキスト ボックス 454">
          <a:extLst>
            <a:ext uri="{FF2B5EF4-FFF2-40B4-BE49-F238E27FC236}">
              <a16:creationId xmlns:a16="http://schemas.microsoft.com/office/drawing/2014/main" id="{866D8E27-C9D8-4EFC-9774-4DB079C4629E}"/>
            </a:ext>
          </a:extLst>
        </xdr:cNvPr>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6" name="直線コネクタ 455">
          <a:extLst>
            <a:ext uri="{FF2B5EF4-FFF2-40B4-BE49-F238E27FC236}">
              <a16:creationId xmlns:a16="http://schemas.microsoft.com/office/drawing/2014/main" id="{8D822D72-7785-41CF-8BB3-4CF3B1EAE102}"/>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57" name="テキスト ボックス 456">
          <a:extLst>
            <a:ext uri="{FF2B5EF4-FFF2-40B4-BE49-F238E27FC236}">
              <a16:creationId xmlns:a16="http://schemas.microsoft.com/office/drawing/2014/main" id="{D68F3306-3F4C-44E1-B339-3E722FC6D6F8}"/>
            </a:ext>
          </a:extLst>
        </xdr:cNvPr>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8" name="直線コネクタ 457">
          <a:extLst>
            <a:ext uri="{FF2B5EF4-FFF2-40B4-BE49-F238E27FC236}">
              <a16:creationId xmlns:a16="http://schemas.microsoft.com/office/drawing/2014/main" id="{2DF100AA-F702-4228-883B-D53F2DA3472A}"/>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59" name="テキスト ボックス 458">
          <a:extLst>
            <a:ext uri="{FF2B5EF4-FFF2-40B4-BE49-F238E27FC236}">
              <a16:creationId xmlns:a16="http://schemas.microsoft.com/office/drawing/2014/main" id="{7BB08D66-702D-4DDD-A89D-C8CE97BDCD99}"/>
            </a:ext>
          </a:extLst>
        </xdr:cNvPr>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a:extLst>
            <a:ext uri="{FF2B5EF4-FFF2-40B4-BE49-F238E27FC236}">
              <a16:creationId xmlns:a16="http://schemas.microsoft.com/office/drawing/2014/main" id="{6A585CC3-B34B-4D13-B7A6-C0485477930D}"/>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61" name="テキスト ボックス 460">
          <a:extLst>
            <a:ext uri="{FF2B5EF4-FFF2-40B4-BE49-F238E27FC236}">
              <a16:creationId xmlns:a16="http://schemas.microsoft.com/office/drawing/2014/main" id="{DFE28A50-C253-4346-A425-D3ED6047AB5D}"/>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港湾・漁港】&#10;一人当たり有形固定資産（償却資産）額グラフ枠">
          <a:extLst>
            <a:ext uri="{FF2B5EF4-FFF2-40B4-BE49-F238E27FC236}">
              <a16:creationId xmlns:a16="http://schemas.microsoft.com/office/drawing/2014/main" id="{1D87C4C3-5E7A-41C9-B6A3-6A28A806867C}"/>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91522</xdr:rowOff>
    </xdr:from>
    <xdr:to>
      <xdr:col>54</xdr:col>
      <xdr:colOff>189865</xdr:colOff>
      <xdr:row>108</xdr:row>
      <xdr:rowOff>75887</xdr:rowOff>
    </xdr:to>
    <xdr:cxnSp macro="">
      <xdr:nvCxnSpPr>
        <xdr:cNvPr id="463" name="直線コネクタ 462">
          <a:extLst>
            <a:ext uri="{FF2B5EF4-FFF2-40B4-BE49-F238E27FC236}">
              <a16:creationId xmlns:a16="http://schemas.microsoft.com/office/drawing/2014/main" id="{426DF58A-874E-4AC0-A3AF-902CD0FAB7C5}"/>
            </a:ext>
          </a:extLst>
        </xdr:cNvPr>
        <xdr:cNvCxnSpPr/>
      </xdr:nvCxnSpPr>
      <xdr:spPr>
        <a:xfrm flipV="1">
          <a:off x="10476865" y="17407972"/>
          <a:ext cx="0" cy="118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79714</xdr:rowOff>
    </xdr:from>
    <xdr:ext cx="378565" cy="259045"/>
    <xdr:sp macro="" textlink="">
      <xdr:nvSpPr>
        <xdr:cNvPr id="464" name="【港湾・漁港】&#10;一人当たり有形固定資産（償却資産）額最小値テキスト">
          <a:extLst>
            <a:ext uri="{FF2B5EF4-FFF2-40B4-BE49-F238E27FC236}">
              <a16:creationId xmlns:a16="http://schemas.microsoft.com/office/drawing/2014/main" id="{39527E30-D730-45A6-B8B2-363188EEC1B7}"/>
            </a:ext>
          </a:extLst>
        </xdr:cNvPr>
        <xdr:cNvSpPr txBox="1"/>
      </xdr:nvSpPr>
      <xdr:spPr>
        <a:xfrm>
          <a:off x="10515600" y="18596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75887</xdr:rowOff>
    </xdr:from>
    <xdr:to>
      <xdr:col>55</xdr:col>
      <xdr:colOff>88900</xdr:colOff>
      <xdr:row>108</xdr:row>
      <xdr:rowOff>75887</xdr:rowOff>
    </xdr:to>
    <xdr:cxnSp macro="">
      <xdr:nvCxnSpPr>
        <xdr:cNvPr id="465" name="直線コネクタ 464">
          <a:extLst>
            <a:ext uri="{FF2B5EF4-FFF2-40B4-BE49-F238E27FC236}">
              <a16:creationId xmlns:a16="http://schemas.microsoft.com/office/drawing/2014/main" id="{BD0A5DE0-183B-48AC-8715-C1F93FAB46E9}"/>
            </a:ext>
          </a:extLst>
        </xdr:cNvPr>
        <xdr:cNvCxnSpPr/>
      </xdr:nvCxnSpPr>
      <xdr:spPr>
        <a:xfrm>
          <a:off x="10388600" y="18592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38199</xdr:rowOff>
    </xdr:from>
    <xdr:ext cx="599010" cy="259045"/>
    <xdr:sp macro="" textlink="">
      <xdr:nvSpPr>
        <xdr:cNvPr id="466" name="【港湾・漁港】&#10;一人当たり有形固定資産（償却資産）額最大値テキスト">
          <a:extLst>
            <a:ext uri="{FF2B5EF4-FFF2-40B4-BE49-F238E27FC236}">
              <a16:creationId xmlns:a16="http://schemas.microsoft.com/office/drawing/2014/main" id="{687CA58B-C52B-4412-A719-B6CCE119701F}"/>
            </a:ext>
          </a:extLst>
        </xdr:cNvPr>
        <xdr:cNvSpPr txBox="1"/>
      </xdr:nvSpPr>
      <xdr:spPr>
        <a:xfrm>
          <a:off x="10515600" y="1718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91522</xdr:rowOff>
    </xdr:from>
    <xdr:to>
      <xdr:col>55</xdr:col>
      <xdr:colOff>88900</xdr:colOff>
      <xdr:row>101</xdr:row>
      <xdr:rowOff>91522</xdr:rowOff>
    </xdr:to>
    <xdr:cxnSp macro="">
      <xdr:nvCxnSpPr>
        <xdr:cNvPr id="467" name="直線コネクタ 466">
          <a:extLst>
            <a:ext uri="{FF2B5EF4-FFF2-40B4-BE49-F238E27FC236}">
              <a16:creationId xmlns:a16="http://schemas.microsoft.com/office/drawing/2014/main" id="{33641EE6-E1D4-4E68-831C-1E892E254957}"/>
            </a:ext>
          </a:extLst>
        </xdr:cNvPr>
        <xdr:cNvCxnSpPr/>
      </xdr:nvCxnSpPr>
      <xdr:spPr>
        <a:xfrm>
          <a:off x="10388600" y="1740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75742</xdr:rowOff>
    </xdr:from>
    <xdr:ext cx="599010" cy="259045"/>
    <xdr:sp macro="" textlink="">
      <xdr:nvSpPr>
        <xdr:cNvPr id="468" name="【港湾・漁港】&#10;一人当たり有形固定資産（償却資産）額平均値テキスト">
          <a:extLst>
            <a:ext uri="{FF2B5EF4-FFF2-40B4-BE49-F238E27FC236}">
              <a16:creationId xmlns:a16="http://schemas.microsoft.com/office/drawing/2014/main" id="{F9A638F4-7304-4B1B-9627-FB8EA40D3CBB}"/>
            </a:ext>
          </a:extLst>
        </xdr:cNvPr>
        <xdr:cNvSpPr txBox="1"/>
      </xdr:nvSpPr>
      <xdr:spPr>
        <a:xfrm>
          <a:off x="10515600" y="182494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97315</xdr:rowOff>
    </xdr:from>
    <xdr:to>
      <xdr:col>55</xdr:col>
      <xdr:colOff>50800</xdr:colOff>
      <xdr:row>107</xdr:row>
      <xdr:rowOff>27465</xdr:rowOff>
    </xdr:to>
    <xdr:sp macro="" textlink="">
      <xdr:nvSpPr>
        <xdr:cNvPr id="469" name="フローチャート: 判断 468">
          <a:extLst>
            <a:ext uri="{FF2B5EF4-FFF2-40B4-BE49-F238E27FC236}">
              <a16:creationId xmlns:a16="http://schemas.microsoft.com/office/drawing/2014/main" id="{721E64F2-AC99-422D-B872-75EB243990FE}"/>
            </a:ext>
          </a:extLst>
        </xdr:cNvPr>
        <xdr:cNvSpPr/>
      </xdr:nvSpPr>
      <xdr:spPr>
        <a:xfrm>
          <a:off x="10426700" y="1827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103</xdr:row>
      <xdr:rowOff>109646</xdr:rowOff>
    </xdr:from>
    <xdr:to>
      <xdr:col>50</xdr:col>
      <xdr:colOff>165100</xdr:colOff>
      <xdr:row>104</xdr:row>
      <xdr:rowOff>39796</xdr:rowOff>
    </xdr:to>
    <xdr:sp macro="" textlink="">
      <xdr:nvSpPr>
        <xdr:cNvPr id="470" name="フローチャート: 判断 469">
          <a:extLst>
            <a:ext uri="{FF2B5EF4-FFF2-40B4-BE49-F238E27FC236}">
              <a16:creationId xmlns:a16="http://schemas.microsoft.com/office/drawing/2014/main" id="{FE9732BF-8CC2-4281-9690-9F32C3CD41E8}"/>
            </a:ext>
          </a:extLst>
        </xdr:cNvPr>
        <xdr:cNvSpPr/>
      </xdr:nvSpPr>
      <xdr:spPr>
        <a:xfrm>
          <a:off x="9588500" y="1776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103</xdr:row>
      <xdr:rowOff>137306</xdr:rowOff>
    </xdr:from>
    <xdr:to>
      <xdr:col>46</xdr:col>
      <xdr:colOff>38100</xdr:colOff>
      <xdr:row>104</xdr:row>
      <xdr:rowOff>67456</xdr:rowOff>
    </xdr:to>
    <xdr:sp macro="" textlink="">
      <xdr:nvSpPr>
        <xdr:cNvPr id="471" name="フローチャート: 判断 470">
          <a:extLst>
            <a:ext uri="{FF2B5EF4-FFF2-40B4-BE49-F238E27FC236}">
              <a16:creationId xmlns:a16="http://schemas.microsoft.com/office/drawing/2014/main" id="{BF117FFA-82E2-4FB5-B002-151E3675FFFB}"/>
            </a:ext>
          </a:extLst>
        </xdr:cNvPr>
        <xdr:cNvSpPr/>
      </xdr:nvSpPr>
      <xdr:spPr>
        <a:xfrm>
          <a:off x="8699500" y="1779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103</xdr:row>
      <xdr:rowOff>65917</xdr:rowOff>
    </xdr:from>
    <xdr:to>
      <xdr:col>41</xdr:col>
      <xdr:colOff>101600</xdr:colOff>
      <xdr:row>103</xdr:row>
      <xdr:rowOff>167517</xdr:rowOff>
    </xdr:to>
    <xdr:sp macro="" textlink="">
      <xdr:nvSpPr>
        <xdr:cNvPr id="472" name="フローチャート: 判断 471">
          <a:extLst>
            <a:ext uri="{FF2B5EF4-FFF2-40B4-BE49-F238E27FC236}">
              <a16:creationId xmlns:a16="http://schemas.microsoft.com/office/drawing/2014/main" id="{1154769A-6DF8-4271-848D-CB9269D7278B}"/>
            </a:ext>
          </a:extLst>
        </xdr:cNvPr>
        <xdr:cNvSpPr/>
      </xdr:nvSpPr>
      <xdr:spPr>
        <a:xfrm>
          <a:off x="7810500" y="1772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103</xdr:row>
      <xdr:rowOff>154516</xdr:rowOff>
    </xdr:from>
    <xdr:to>
      <xdr:col>36</xdr:col>
      <xdr:colOff>165100</xdr:colOff>
      <xdr:row>104</xdr:row>
      <xdr:rowOff>84666</xdr:rowOff>
    </xdr:to>
    <xdr:sp macro="" textlink="">
      <xdr:nvSpPr>
        <xdr:cNvPr id="473" name="フローチャート: 判断 472">
          <a:extLst>
            <a:ext uri="{FF2B5EF4-FFF2-40B4-BE49-F238E27FC236}">
              <a16:creationId xmlns:a16="http://schemas.microsoft.com/office/drawing/2014/main" id="{CBD2316E-18DA-4242-A14D-F4FAC41A14F4}"/>
            </a:ext>
          </a:extLst>
        </xdr:cNvPr>
        <xdr:cNvSpPr/>
      </xdr:nvSpPr>
      <xdr:spPr>
        <a:xfrm>
          <a:off x="6921500" y="17813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CE6FFEDE-8AE0-4C3B-9205-297D7398AB2C}"/>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9409B8A-A8DE-47DE-8386-1BE2AA652775}"/>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ECE78F67-7AED-4A0B-BA93-9742D4AB3E77}"/>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CCA5FCA2-84CB-4FED-B2EB-CC8769DB4F4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A248C4A7-A49D-494A-A953-3D18F816623A}"/>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82048</xdr:rowOff>
    </xdr:from>
    <xdr:to>
      <xdr:col>55</xdr:col>
      <xdr:colOff>50800</xdr:colOff>
      <xdr:row>107</xdr:row>
      <xdr:rowOff>12198</xdr:rowOff>
    </xdr:to>
    <xdr:sp macro="" textlink="">
      <xdr:nvSpPr>
        <xdr:cNvPr id="479" name="楕円 478">
          <a:extLst>
            <a:ext uri="{FF2B5EF4-FFF2-40B4-BE49-F238E27FC236}">
              <a16:creationId xmlns:a16="http://schemas.microsoft.com/office/drawing/2014/main" id="{936D7315-C017-474A-93EB-986495F558B8}"/>
            </a:ext>
          </a:extLst>
        </xdr:cNvPr>
        <xdr:cNvSpPr/>
      </xdr:nvSpPr>
      <xdr:spPr>
        <a:xfrm>
          <a:off x="10426700" y="1825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104925</xdr:rowOff>
    </xdr:from>
    <xdr:ext cx="599010" cy="259045"/>
    <xdr:sp macro="" textlink="">
      <xdr:nvSpPr>
        <xdr:cNvPr id="480" name="【港湾・漁港】&#10;一人当たり有形固定資産（償却資産）額該当値テキスト">
          <a:extLst>
            <a:ext uri="{FF2B5EF4-FFF2-40B4-BE49-F238E27FC236}">
              <a16:creationId xmlns:a16="http://schemas.microsoft.com/office/drawing/2014/main" id="{7521DAF9-8017-446C-98E3-38AEB254AE19}"/>
            </a:ext>
          </a:extLst>
        </xdr:cNvPr>
        <xdr:cNvSpPr txBox="1"/>
      </xdr:nvSpPr>
      <xdr:spPr>
        <a:xfrm>
          <a:off x="10515600" y="18107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77884</xdr:rowOff>
    </xdr:from>
    <xdr:to>
      <xdr:col>50</xdr:col>
      <xdr:colOff>165100</xdr:colOff>
      <xdr:row>107</xdr:row>
      <xdr:rowOff>8034</xdr:rowOff>
    </xdr:to>
    <xdr:sp macro="" textlink="">
      <xdr:nvSpPr>
        <xdr:cNvPr id="481" name="楕円 480">
          <a:extLst>
            <a:ext uri="{FF2B5EF4-FFF2-40B4-BE49-F238E27FC236}">
              <a16:creationId xmlns:a16="http://schemas.microsoft.com/office/drawing/2014/main" id="{67D0FB09-9EA9-4083-9E47-F2445A346A44}"/>
            </a:ext>
          </a:extLst>
        </xdr:cNvPr>
        <xdr:cNvSpPr/>
      </xdr:nvSpPr>
      <xdr:spPr>
        <a:xfrm>
          <a:off x="9588500" y="1825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128684</xdr:rowOff>
    </xdr:from>
    <xdr:to>
      <xdr:col>55</xdr:col>
      <xdr:colOff>0</xdr:colOff>
      <xdr:row>106</xdr:row>
      <xdr:rowOff>132848</xdr:rowOff>
    </xdr:to>
    <xdr:cxnSp macro="">
      <xdr:nvCxnSpPr>
        <xdr:cNvPr id="482" name="直線コネクタ 481">
          <a:extLst>
            <a:ext uri="{FF2B5EF4-FFF2-40B4-BE49-F238E27FC236}">
              <a16:creationId xmlns:a16="http://schemas.microsoft.com/office/drawing/2014/main" id="{B6E6C5F0-35DF-47D9-990D-520F81709ED9}"/>
            </a:ext>
          </a:extLst>
        </xdr:cNvPr>
        <xdr:cNvCxnSpPr/>
      </xdr:nvCxnSpPr>
      <xdr:spPr>
        <a:xfrm>
          <a:off x="9639300" y="18302384"/>
          <a:ext cx="838200" cy="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60168</xdr:rowOff>
    </xdr:from>
    <xdr:to>
      <xdr:col>46</xdr:col>
      <xdr:colOff>38100</xdr:colOff>
      <xdr:row>106</xdr:row>
      <xdr:rowOff>161768</xdr:rowOff>
    </xdr:to>
    <xdr:sp macro="" textlink="">
      <xdr:nvSpPr>
        <xdr:cNvPr id="483" name="楕円 482">
          <a:extLst>
            <a:ext uri="{FF2B5EF4-FFF2-40B4-BE49-F238E27FC236}">
              <a16:creationId xmlns:a16="http://schemas.microsoft.com/office/drawing/2014/main" id="{D379214B-8C87-4FB4-9F84-4C22C1940944}"/>
            </a:ext>
          </a:extLst>
        </xdr:cNvPr>
        <xdr:cNvSpPr/>
      </xdr:nvSpPr>
      <xdr:spPr>
        <a:xfrm>
          <a:off x="8699500" y="1823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110968</xdr:rowOff>
    </xdr:from>
    <xdr:to>
      <xdr:col>50</xdr:col>
      <xdr:colOff>114300</xdr:colOff>
      <xdr:row>106</xdr:row>
      <xdr:rowOff>128684</xdr:rowOff>
    </xdr:to>
    <xdr:cxnSp macro="">
      <xdr:nvCxnSpPr>
        <xdr:cNvPr id="484" name="直線コネクタ 483">
          <a:extLst>
            <a:ext uri="{FF2B5EF4-FFF2-40B4-BE49-F238E27FC236}">
              <a16:creationId xmlns:a16="http://schemas.microsoft.com/office/drawing/2014/main" id="{F956FABD-9000-4BC5-A5D8-22182662321A}"/>
            </a:ext>
          </a:extLst>
        </xdr:cNvPr>
        <xdr:cNvCxnSpPr/>
      </xdr:nvCxnSpPr>
      <xdr:spPr>
        <a:xfrm>
          <a:off x="8750300" y="18284668"/>
          <a:ext cx="889000" cy="1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60843</xdr:rowOff>
    </xdr:from>
    <xdr:to>
      <xdr:col>41</xdr:col>
      <xdr:colOff>101600</xdr:colOff>
      <xdr:row>106</xdr:row>
      <xdr:rowOff>162443</xdr:rowOff>
    </xdr:to>
    <xdr:sp macro="" textlink="">
      <xdr:nvSpPr>
        <xdr:cNvPr id="485" name="楕円 484">
          <a:extLst>
            <a:ext uri="{FF2B5EF4-FFF2-40B4-BE49-F238E27FC236}">
              <a16:creationId xmlns:a16="http://schemas.microsoft.com/office/drawing/2014/main" id="{79FBF26B-11C9-4903-A624-E84F502CE68E}"/>
            </a:ext>
          </a:extLst>
        </xdr:cNvPr>
        <xdr:cNvSpPr/>
      </xdr:nvSpPr>
      <xdr:spPr>
        <a:xfrm>
          <a:off x="7810500" y="1823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110968</xdr:rowOff>
    </xdr:from>
    <xdr:to>
      <xdr:col>45</xdr:col>
      <xdr:colOff>177800</xdr:colOff>
      <xdr:row>106</xdr:row>
      <xdr:rowOff>111643</xdr:rowOff>
    </xdr:to>
    <xdr:cxnSp macro="">
      <xdr:nvCxnSpPr>
        <xdr:cNvPr id="486" name="直線コネクタ 485">
          <a:extLst>
            <a:ext uri="{FF2B5EF4-FFF2-40B4-BE49-F238E27FC236}">
              <a16:creationId xmlns:a16="http://schemas.microsoft.com/office/drawing/2014/main" id="{856F09A2-ADC5-46F0-90B5-87AA6CAB1FD3}"/>
            </a:ext>
          </a:extLst>
        </xdr:cNvPr>
        <xdr:cNvCxnSpPr/>
      </xdr:nvCxnSpPr>
      <xdr:spPr>
        <a:xfrm flipV="1">
          <a:off x="7861300" y="18284668"/>
          <a:ext cx="889000" cy="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61930</xdr:rowOff>
    </xdr:from>
    <xdr:to>
      <xdr:col>36</xdr:col>
      <xdr:colOff>165100</xdr:colOff>
      <xdr:row>106</xdr:row>
      <xdr:rowOff>163530</xdr:rowOff>
    </xdr:to>
    <xdr:sp macro="" textlink="">
      <xdr:nvSpPr>
        <xdr:cNvPr id="487" name="楕円 486">
          <a:extLst>
            <a:ext uri="{FF2B5EF4-FFF2-40B4-BE49-F238E27FC236}">
              <a16:creationId xmlns:a16="http://schemas.microsoft.com/office/drawing/2014/main" id="{1C6FF1E0-8DA3-4652-8F3B-5E988ED9A1CD}"/>
            </a:ext>
          </a:extLst>
        </xdr:cNvPr>
        <xdr:cNvSpPr/>
      </xdr:nvSpPr>
      <xdr:spPr>
        <a:xfrm>
          <a:off x="6921500" y="1823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111643</xdr:rowOff>
    </xdr:from>
    <xdr:to>
      <xdr:col>41</xdr:col>
      <xdr:colOff>50800</xdr:colOff>
      <xdr:row>106</xdr:row>
      <xdr:rowOff>112730</xdr:rowOff>
    </xdr:to>
    <xdr:cxnSp macro="">
      <xdr:nvCxnSpPr>
        <xdr:cNvPr id="488" name="直線コネクタ 487">
          <a:extLst>
            <a:ext uri="{FF2B5EF4-FFF2-40B4-BE49-F238E27FC236}">
              <a16:creationId xmlns:a16="http://schemas.microsoft.com/office/drawing/2014/main" id="{1F7BD28E-813A-4B40-AFB3-76D53EDA5034}"/>
            </a:ext>
          </a:extLst>
        </xdr:cNvPr>
        <xdr:cNvCxnSpPr/>
      </xdr:nvCxnSpPr>
      <xdr:spPr>
        <a:xfrm flipV="1">
          <a:off x="6972300" y="18285343"/>
          <a:ext cx="889000" cy="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102</xdr:row>
      <xdr:rowOff>56323</xdr:rowOff>
    </xdr:from>
    <xdr:ext cx="599010" cy="259045"/>
    <xdr:sp macro="" textlink="">
      <xdr:nvSpPr>
        <xdr:cNvPr id="489" name="n_1aveValue【港湾・漁港】&#10;一人当たり有形固定資産（償却資産）額">
          <a:extLst>
            <a:ext uri="{FF2B5EF4-FFF2-40B4-BE49-F238E27FC236}">
              <a16:creationId xmlns:a16="http://schemas.microsoft.com/office/drawing/2014/main" id="{21E45C80-D06C-4965-BA16-7EE8689653D5}"/>
            </a:ext>
          </a:extLst>
        </xdr:cNvPr>
        <xdr:cNvSpPr txBox="1"/>
      </xdr:nvSpPr>
      <xdr:spPr>
        <a:xfrm>
          <a:off x="9327095" y="17544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102</xdr:row>
      <xdr:rowOff>83983</xdr:rowOff>
    </xdr:from>
    <xdr:ext cx="599010" cy="259045"/>
    <xdr:sp macro="" textlink="">
      <xdr:nvSpPr>
        <xdr:cNvPr id="490" name="n_2aveValue【港湾・漁港】&#10;一人当たり有形固定資産（償却資産）額">
          <a:extLst>
            <a:ext uri="{FF2B5EF4-FFF2-40B4-BE49-F238E27FC236}">
              <a16:creationId xmlns:a16="http://schemas.microsoft.com/office/drawing/2014/main" id="{D86D932C-09FE-48AD-B54F-3D0291DDCEAE}"/>
            </a:ext>
          </a:extLst>
        </xdr:cNvPr>
        <xdr:cNvSpPr txBox="1"/>
      </xdr:nvSpPr>
      <xdr:spPr>
        <a:xfrm>
          <a:off x="8450795" y="17571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102</xdr:row>
      <xdr:rowOff>12594</xdr:rowOff>
    </xdr:from>
    <xdr:ext cx="599010" cy="259045"/>
    <xdr:sp macro="" textlink="">
      <xdr:nvSpPr>
        <xdr:cNvPr id="491" name="n_3aveValue【港湾・漁港】&#10;一人当たり有形固定資産（償却資産）額">
          <a:extLst>
            <a:ext uri="{FF2B5EF4-FFF2-40B4-BE49-F238E27FC236}">
              <a16:creationId xmlns:a16="http://schemas.microsoft.com/office/drawing/2014/main" id="{0FDDEE0C-449B-4826-B26D-742A1304C1D9}"/>
            </a:ext>
          </a:extLst>
        </xdr:cNvPr>
        <xdr:cNvSpPr txBox="1"/>
      </xdr:nvSpPr>
      <xdr:spPr>
        <a:xfrm>
          <a:off x="7561795" y="17500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102</xdr:row>
      <xdr:rowOff>101193</xdr:rowOff>
    </xdr:from>
    <xdr:ext cx="599010" cy="259045"/>
    <xdr:sp macro="" textlink="">
      <xdr:nvSpPr>
        <xdr:cNvPr id="492" name="n_4aveValue【港湾・漁港】&#10;一人当たり有形固定資産（償却資産）額">
          <a:extLst>
            <a:ext uri="{FF2B5EF4-FFF2-40B4-BE49-F238E27FC236}">
              <a16:creationId xmlns:a16="http://schemas.microsoft.com/office/drawing/2014/main" id="{11EF737A-813A-4C8D-AE36-F70E671D7B68}"/>
            </a:ext>
          </a:extLst>
        </xdr:cNvPr>
        <xdr:cNvSpPr txBox="1"/>
      </xdr:nvSpPr>
      <xdr:spPr>
        <a:xfrm>
          <a:off x="6672795" y="17589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106</xdr:row>
      <xdr:rowOff>170611</xdr:rowOff>
    </xdr:from>
    <xdr:ext cx="599010" cy="259045"/>
    <xdr:sp macro="" textlink="">
      <xdr:nvSpPr>
        <xdr:cNvPr id="493" name="n_1mainValue【港湾・漁港】&#10;一人当たり有形固定資産（償却資産）額">
          <a:extLst>
            <a:ext uri="{FF2B5EF4-FFF2-40B4-BE49-F238E27FC236}">
              <a16:creationId xmlns:a16="http://schemas.microsoft.com/office/drawing/2014/main" id="{3D8A35D1-16E1-4B97-A84F-A1CCDB0F96F2}"/>
            </a:ext>
          </a:extLst>
        </xdr:cNvPr>
        <xdr:cNvSpPr txBox="1"/>
      </xdr:nvSpPr>
      <xdr:spPr>
        <a:xfrm>
          <a:off x="9327095" y="18344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152895</xdr:rowOff>
    </xdr:from>
    <xdr:ext cx="599010" cy="259045"/>
    <xdr:sp macro="" textlink="">
      <xdr:nvSpPr>
        <xdr:cNvPr id="494" name="n_2mainValue【港湾・漁港】&#10;一人当たり有形固定資産（償却資産）額">
          <a:extLst>
            <a:ext uri="{FF2B5EF4-FFF2-40B4-BE49-F238E27FC236}">
              <a16:creationId xmlns:a16="http://schemas.microsoft.com/office/drawing/2014/main" id="{A87E6016-5086-4D51-9B55-34D000BF56C4}"/>
            </a:ext>
          </a:extLst>
        </xdr:cNvPr>
        <xdr:cNvSpPr txBox="1"/>
      </xdr:nvSpPr>
      <xdr:spPr>
        <a:xfrm>
          <a:off x="8450795" y="18326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153570</xdr:rowOff>
    </xdr:from>
    <xdr:ext cx="599010" cy="259045"/>
    <xdr:sp macro="" textlink="">
      <xdr:nvSpPr>
        <xdr:cNvPr id="495" name="n_3mainValue【港湾・漁港】&#10;一人当たり有形固定資産（償却資産）額">
          <a:extLst>
            <a:ext uri="{FF2B5EF4-FFF2-40B4-BE49-F238E27FC236}">
              <a16:creationId xmlns:a16="http://schemas.microsoft.com/office/drawing/2014/main" id="{2552EC40-6621-4732-8D3B-DA50BB35E62C}"/>
            </a:ext>
          </a:extLst>
        </xdr:cNvPr>
        <xdr:cNvSpPr txBox="1"/>
      </xdr:nvSpPr>
      <xdr:spPr>
        <a:xfrm>
          <a:off x="7561795" y="18327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154657</xdr:rowOff>
    </xdr:from>
    <xdr:ext cx="599010" cy="259045"/>
    <xdr:sp macro="" textlink="">
      <xdr:nvSpPr>
        <xdr:cNvPr id="496" name="n_4mainValue【港湾・漁港】&#10;一人当たり有形固定資産（償却資産）額">
          <a:extLst>
            <a:ext uri="{FF2B5EF4-FFF2-40B4-BE49-F238E27FC236}">
              <a16:creationId xmlns:a16="http://schemas.microsoft.com/office/drawing/2014/main" id="{3A310BD8-A970-492D-9124-553FCB5BBB44}"/>
            </a:ext>
          </a:extLst>
        </xdr:cNvPr>
        <xdr:cNvSpPr txBox="1"/>
      </xdr:nvSpPr>
      <xdr:spPr>
        <a:xfrm>
          <a:off x="6672795" y="18328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a:extLst>
            <a:ext uri="{FF2B5EF4-FFF2-40B4-BE49-F238E27FC236}">
              <a16:creationId xmlns:a16="http://schemas.microsoft.com/office/drawing/2014/main" id="{3980F7AB-E9E9-4D0E-BA5F-CDDCB086710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a:extLst>
            <a:ext uri="{FF2B5EF4-FFF2-40B4-BE49-F238E27FC236}">
              <a16:creationId xmlns:a16="http://schemas.microsoft.com/office/drawing/2014/main" id="{D986A1C8-5228-4A7F-81B6-A5EAE4BE65C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a:extLst>
            <a:ext uri="{FF2B5EF4-FFF2-40B4-BE49-F238E27FC236}">
              <a16:creationId xmlns:a16="http://schemas.microsoft.com/office/drawing/2014/main" id="{F2E8C3FD-9D33-4125-BCFD-D990025BC50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a:extLst>
            <a:ext uri="{FF2B5EF4-FFF2-40B4-BE49-F238E27FC236}">
              <a16:creationId xmlns:a16="http://schemas.microsoft.com/office/drawing/2014/main" id="{27AA0E8E-2774-4491-8ABC-0EA6C434171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a:extLst>
            <a:ext uri="{FF2B5EF4-FFF2-40B4-BE49-F238E27FC236}">
              <a16:creationId xmlns:a16="http://schemas.microsoft.com/office/drawing/2014/main" id="{3C6F87C8-E82F-4CE1-AD94-442813ADEC5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a:extLst>
            <a:ext uri="{FF2B5EF4-FFF2-40B4-BE49-F238E27FC236}">
              <a16:creationId xmlns:a16="http://schemas.microsoft.com/office/drawing/2014/main" id="{0FE851B9-003D-4EB2-A01A-957691A8562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a:extLst>
            <a:ext uri="{FF2B5EF4-FFF2-40B4-BE49-F238E27FC236}">
              <a16:creationId xmlns:a16="http://schemas.microsoft.com/office/drawing/2014/main" id="{336810E0-9CD3-407E-916F-615D1C5441D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a:extLst>
            <a:ext uri="{FF2B5EF4-FFF2-40B4-BE49-F238E27FC236}">
              <a16:creationId xmlns:a16="http://schemas.microsoft.com/office/drawing/2014/main" id="{3766F880-69C4-4288-980A-5C9AD0CBB28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a:extLst>
            <a:ext uri="{FF2B5EF4-FFF2-40B4-BE49-F238E27FC236}">
              <a16:creationId xmlns:a16="http://schemas.microsoft.com/office/drawing/2014/main" id="{5CC393B2-9E38-4ED8-830A-2DF4FB7469E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a:extLst>
            <a:ext uri="{FF2B5EF4-FFF2-40B4-BE49-F238E27FC236}">
              <a16:creationId xmlns:a16="http://schemas.microsoft.com/office/drawing/2014/main" id="{F06662F1-92C8-4403-8FA5-C0638A93C55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7" name="テキスト ボックス 506">
          <a:extLst>
            <a:ext uri="{FF2B5EF4-FFF2-40B4-BE49-F238E27FC236}">
              <a16:creationId xmlns:a16="http://schemas.microsoft.com/office/drawing/2014/main" id="{F21854CC-AB20-49C8-A2F3-82A89A2E16D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8" name="直線コネクタ 507">
          <a:extLst>
            <a:ext uri="{FF2B5EF4-FFF2-40B4-BE49-F238E27FC236}">
              <a16:creationId xmlns:a16="http://schemas.microsoft.com/office/drawing/2014/main" id="{C0E90C5B-A909-4001-B007-39564D540CB9}"/>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9" name="テキスト ボックス 508">
          <a:extLst>
            <a:ext uri="{FF2B5EF4-FFF2-40B4-BE49-F238E27FC236}">
              <a16:creationId xmlns:a16="http://schemas.microsoft.com/office/drawing/2014/main" id="{E196B736-2E94-47BE-AC05-03F36F20A476}"/>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0" name="直線コネクタ 509">
          <a:extLst>
            <a:ext uri="{FF2B5EF4-FFF2-40B4-BE49-F238E27FC236}">
              <a16:creationId xmlns:a16="http://schemas.microsoft.com/office/drawing/2014/main" id="{C051912C-C4BF-436E-9F8B-40CBEA88D8C9}"/>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1" name="テキスト ボックス 510">
          <a:extLst>
            <a:ext uri="{FF2B5EF4-FFF2-40B4-BE49-F238E27FC236}">
              <a16:creationId xmlns:a16="http://schemas.microsoft.com/office/drawing/2014/main" id="{DA5F456C-818A-4F14-8E4B-D9AB59E9BA01}"/>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2" name="直線コネクタ 511">
          <a:extLst>
            <a:ext uri="{FF2B5EF4-FFF2-40B4-BE49-F238E27FC236}">
              <a16:creationId xmlns:a16="http://schemas.microsoft.com/office/drawing/2014/main" id="{19043746-DDD6-41B1-B935-82B57B9B328F}"/>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3" name="テキスト ボックス 512">
          <a:extLst>
            <a:ext uri="{FF2B5EF4-FFF2-40B4-BE49-F238E27FC236}">
              <a16:creationId xmlns:a16="http://schemas.microsoft.com/office/drawing/2014/main" id="{F30B4D97-0C64-4DDC-9B20-51E89BEB8AD4}"/>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4" name="直線コネクタ 513">
          <a:extLst>
            <a:ext uri="{FF2B5EF4-FFF2-40B4-BE49-F238E27FC236}">
              <a16:creationId xmlns:a16="http://schemas.microsoft.com/office/drawing/2014/main" id="{44EA8AD4-D468-4562-BE47-46975670052F}"/>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5" name="テキスト ボックス 514">
          <a:extLst>
            <a:ext uri="{FF2B5EF4-FFF2-40B4-BE49-F238E27FC236}">
              <a16:creationId xmlns:a16="http://schemas.microsoft.com/office/drawing/2014/main" id="{6E2ACAE6-A189-4A7D-A0B9-C503B4FFBAB7}"/>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6" name="直線コネクタ 515">
          <a:extLst>
            <a:ext uri="{FF2B5EF4-FFF2-40B4-BE49-F238E27FC236}">
              <a16:creationId xmlns:a16="http://schemas.microsoft.com/office/drawing/2014/main" id="{67F777E7-4083-43DE-81C1-3ECF1D38B366}"/>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7" name="テキスト ボックス 516">
          <a:extLst>
            <a:ext uri="{FF2B5EF4-FFF2-40B4-BE49-F238E27FC236}">
              <a16:creationId xmlns:a16="http://schemas.microsoft.com/office/drawing/2014/main" id="{7B206C6B-13E4-4191-BDBE-C6F8BCACCA37}"/>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8" name="直線コネクタ 517">
          <a:extLst>
            <a:ext uri="{FF2B5EF4-FFF2-40B4-BE49-F238E27FC236}">
              <a16:creationId xmlns:a16="http://schemas.microsoft.com/office/drawing/2014/main" id="{3598C3F9-C2CE-42C6-809F-E5A4D5522F2A}"/>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9" name="テキスト ボックス 518">
          <a:extLst>
            <a:ext uri="{FF2B5EF4-FFF2-40B4-BE49-F238E27FC236}">
              <a16:creationId xmlns:a16="http://schemas.microsoft.com/office/drawing/2014/main" id="{1D31FDC6-4660-4FAC-AAF8-EA43CD004D4D}"/>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0" name="直線コネクタ 519">
          <a:extLst>
            <a:ext uri="{FF2B5EF4-FFF2-40B4-BE49-F238E27FC236}">
              <a16:creationId xmlns:a16="http://schemas.microsoft.com/office/drawing/2014/main" id="{B54CA9A6-13DE-4A40-BCD4-894020A9C96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1" name="【認定こども園・幼稚園・保育所】&#10;有形固定資産減価償却率グラフ枠">
          <a:extLst>
            <a:ext uri="{FF2B5EF4-FFF2-40B4-BE49-F238E27FC236}">
              <a16:creationId xmlns:a16="http://schemas.microsoft.com/office/drawing/2014/main" id="{A969755B-9619-4BEC-A806-3E7C17D2F43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522" name="直線コネクタ 521">
          <a:extLst>
            <a:ext uri="{FF2B5EF4-FFF2-40B4-BE49-F238E27FC236}">
              <a16:creationId xmlns:a16="http://schemas.microsoft.com/office/drawing/2014/main" id="{655AFE4A-837A-4B29-910B-98C4673C9CD2}"/>
            </a:ext>
          </a:extLst>
        </xdr:cNvPr>
        <xdr:cNvCxnSpPr/>
      </xdr:nvCxnSpPr>
      <xdr:spPr>
        <a:xfrm flipV="1">
          <a:off x="16318864" y="576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3" name="【認定こども園・幼稚園・保育所】&#10;有形固定資産減価償却率最小値テキスト">
          <a:extLst>
            <a:ext uri="{FF2B5EF4-FFF2-40B4-BE49-F238E27FC236}">
              <a16:creationId xmlns:a16="http://schemas.microsoft.com/office/drawing/2014/main" id="{C367235B-F275-4F14-B80A-B31AACBB1AA8}"/>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4" name="直線コネクタ 523">
          <a:extLst>
            <a:ext uri="{FF2B5EF4-FFF2-40B4-BE49-F238E27FC236}">
              <a16:creationId xmlns:a16="http://schemas.microsoft.com/office/drawing/2014/main" id="{E293C5BB-06C1-4A7A-9595-249DAFD76697}"/>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525" name="【認定こども園・幼稚園・保育所】&#10;有形固定資産減価償却率最大値テキスト">
          <a:extLst>
            <a:ext uri="{FF2B5EF4-FFF2-40B4-BE49-F238E27FC236}">
              <a16:creationId xmlns:a16="http://schemas.microsoft.com/office/drawing/2014/main" id="{DC46498B-99B9-49FD-B4A1-AA95CED231A1}"/>
            </a:ext>
          </a:extLst>
        </xdr:cNvPr>
        <xdr:cNvSpPr txBox="1"/>
      </xdr:nvSpPr>
      <xdr:spPr>
        <a:xfrm>
          <a:off x="16357600" y="554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526" name="直線コネクタ 525">
          <a:extLst>
            <a:ext uri="{FF2B5EF4-FFF2-40B4-BE49-F238E27FC236}">
              <a16:creationId xmlns:a16="http://schemas.microsoft.com/office/drawing/2014/main" id="{52356844-C2A6-4E16-B364-91CD55859F97}"/>
            </a:ext>
          </a:extLst>
        </xdr:cNvPr>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168746</xdr:rowOff>
    </xdr:from>
    <xdr:ext cx="405111" cy="259045"/>
    <xdr:sp macro="" textlink="">
      <xdr:nvSpPr>
        <xdr:cNvPr id="527" name="【認定こども園・幼稚園・保育所】&#10;有形固定資産減価償却率平均値テキスト">
          <a:extLst>
            <a:ext uri="{FF2B5EF4-FFF2-40B4-BE49-F238E27FC236}">
              <a16:creationId xmlns:a16="http://schemas.microsoft.com/office/drawing/2014/main" id="{DBF76215-3687-4313-908B-6135E7037356}"/>
            </a:ext>
          </a:extLst>
        </xdr:cNvPr>
        <xdr:cNvSpPr txBox="1"/>
      </xdr:nvSpPr>
      <xdr:spPr>
        <a:xfrm>
          <a:off x="16357600" y="6512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18869</xdr:rowOff>
    </xdr:from>
    <xdr:to>
      <xdr:col>85</xdr:col>
      <xdr:colOff>177800</xdr:colOff>
      <xdr:row>38</xdr:row>
      <xdr:rowOff>120469</xdr:rowOff>
    </xdr:to>
    <xdr:sp macro="" textlink="">
      <xdr:nvSpPr>
        <xdr:cNvPr id="528" name="フローチャート: 判断 527">
          <a:extLst>
            <a:ext uri="{FF2B5EF4-FFF2-40B4-BE49-F238E27FC236}">
              <a16:creationId xmlns:a16="http://schemas.microsoft.com/office/drawing/2014/main" id="{CBD2FAC6-C3B5-4365-B29F-F23C26788C84}"/>
            </a:ext>
          </a:extLst>
        </xdr:cNvPr>
        <xdr:cNvSpPr/>
      </xdr:nvSpPr>
      <xdr:spPr>
        <a:xfrm>
          <a:off x="162687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51526</xdr:rowOff>
    </xdr:from>
    <xdr:to>
      <xdr:col>81</xdr:col>
      <xdr:colOff>101600</xdr:colOff>
      <xdr:row>38</xdr:row>
      <xdr:rowOff>153126</xdr:rowOff>
    </xdr:to>
    <xdr:sp macro="" textlink="">
      <xdr:nvSpPr>
        <xdr:cNvPr id="529" name="フローチャート: 判断 528">
          <a:extLst>
            <a:ext uri="{FF2B5EF4-FFF2-40B4-BE49-F238E27FC236}">
              <a16:creationId xmlns:a16="http://schemas.microsoft.com/office/drawing/2014/main" id="{DD7DC837-8754-488C-B4C3-A2906B9C8D53}"/>
            </a:ext>
          </a:extLst>
        </xdr:cNvPr>
        <xdr:cNvSpPr/>
      </xdr:nvSpPr>
      <xdr:spPr>
        <a:xfrm>
          <a:off x="15430500" y="656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46627</xdr:rowOff>
    </xdr:from>
    <xdr:to>
      <xdr:col>76</xdr:col>
      <xdr:colOff>165100</xdr:colOff>
      <xdr:row>38</xdr:row>
      <xdr:rowOff>148227</xdr:rowOff>
    </xdr:to>
    <xdr:sp macro="" textlink="">
      <xdr:nvSpPr>
        <xdr:cNvPr id="530" name="フローチャート: 判断 529">
          <a:extLst>
            <a:ext uri="{FF2B5EF4-FFF2-40B4-BE49-F238E27FC236}">
              <a16:creationId xmlns:a16="http://schemas.microsoft.com/office/drawing/2014/main" id="{4ACAF54B-3806-4A24-9842-B55AC7155F7D}"/>
            </a:ext>
          </a:extLst>
        </xdr:cNvPr>
        <xdr:cNvSpPr/>
      </xdr:nvSpPr>
      <xdr:spPr>
        <a:xfrm>
          <a:off x="14541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17235</xdr:rowOff>
    </xdr:from>
    <xdr:to>
      <xdr:col>72</xdr:col>
      <xdr:colOff>38100</xdr:colOff>
      <xdr:row>38</xdr:row>
      <xdr:rowOff>118835</xdr:rowOff>
    </xdr:to>
    <xdr:sp macro="" textlink="">
      <xdr:nvSpPr>
        <xdr:cNvPr id="531" name="フローチャート: 判断 530">
          <a:extLst>
            <a:ext uri="{FF2B5EF4-FFF2-40B4-BE49-F238E27FC236}">
              <a16:creationId xmlns:a16="http://schemas.microsoft.com/office/drawing/2014/main" id="{957692B3-78E5-495C-A939-C8521D80569A}"/>
            </a:ext>
          </a:extLst>
        </xdr:cNvPr>
        <xdr:cNvSpPr/>
      </xdr:nvSpPr>
      <xdr:spPr>
        <a:xfrm>
          <a:off x="13652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38463</xdr:rowOff>
    </xdr:from>
    <xdr:to>
      <xdr:col>67</xdr:col>
      <xdr:colOff>101600</xdr:colOff>
      <xdr:row>38</xdr:row>
      <xdr:rowOff>140063</xdr:rowOff>
    </xdr:to>
    <xdr:sp macro="" textlink="">
      <xdr:nvSpPr>
        <xdr:cNvPr id="532" name="フローチャート: 判断 531">
          <a:extLst>
            <a:ext uri="{FF2B5EF4-FFF2-40B4-BE49-F238E27FC236}">
              <a16:creationId xmlns:a16="http://schemas.microsoft.com/office/drawing/2014/main" id="{642564AA-FBAC-4BA1-A36E-17B66EE5D1D1}"/>
            </a:ext>
          </a:extLst>
        </xdr:cNvPr>
        <xdr:cNvSpPr/>
      </xdr:nvSpPr>
      <xdr:spPr>
        <a:xfrm>
          <a:off x="12763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F3682A9B-92F3-48AE-B60C-3206E955251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E997085-1CDA-4AF4-8E00-124EAFD5FE4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B57C0757-4120-4FD2-AB42-065616B6273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45976F64-DC2F-4F56-B9BC-8A3782AF7DE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2F407845-D4E0-4F6E-82FE-ACBA88CA377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108676</xdr:rowOff>
    </xdr:from>
    <xdr:to>
      <xdr:col>85</xdr:col>
      <xdr:colOff>177800</xdr:colOff>
      <xdr:row>37</xdr:row>
      <xdr:rowOff>38826</xdr:rowOff>
    </xdr:to>
    <xdr:sp macro="" textlink="">
      <xdr:nvSpPr>
        <xdr:cNvPr id="538" name="楕円 537">
          <a:extLst>
            <a:ext uri="{FF2B5EF4-FFF2-40B4-BE49-F238E27FC236}">
              <a16:creationId xmlns:a16="http://schemas.microsoft.com/office/drawing/2014/main" id="{0F46676A-7ADC-4FBA-9246-DC1B7F3CBCE0}"/>
            </a:ext>
          </a:extLst>
        </xdr:cNvPr>
        <xdr:cNvSpPr/>
      </xdr:nvSpPr>
      <xdr:spPr>
        <a:xfrm>
          <a:off x="16268700" y="628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131553</xdr:rowOff>
    </xdr:from>
    <xdr:ext cx="405111" cy="259045"/>
    <xdr:sp macro="" textlink="">
      <xdr:nvSpPr>
        <xdr:cNvPr id="539" name="【認定こども園・幼稚園・保育所】&#10;有形固定資産減価償却率該当値テキスト">
          <a:extLst>
            <a:ext uri="{FF2B5EF4-FFF2-40B4-BE49-F238E27FC236}">
              <a16:creationId xmlns:a16="http://schemas.microsoft.com/office/drawing/2014/main" id="{186284CF-236F-493E-9C68-4DAE9D54A1EA}"/>
            </a:ext>
          </a:extLst>
        </xdr:cNvPr>
        <xdr:cNvSpPr txBox="1"/>
      </xdr:nvSpPr>
      <xdr:spPr>
        <a:xfrm>
          <a:off x="16357600" y="6132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136434</xdr:rowOff>
    </xdr:from>
    <xdr:to>
      <xdr:col>81</xdr:col>
      <xdr:colOff>101600</xdr:colOff>
      <xdr:row>36</xdr:row>
      <xdr:rowOff>66584</xdr:rowOff>
    </xdr:to>
    <xdr:sp macro="" textlink="">
      <xdr:nvSpPr>
        <xdr:cNvPr id="540" name="楕円 539">
          <a:extLst>
            <a:ext uri="{FF2B5EF4-FFF2-40B4-BE49-F238E27FC236}">
              <a16:creationId xmlns:a16="http://schemas.microsoft.com/office/drawing/2014/main" id="{B36C1F98-C100-48A1-B3F5-9062396FA4E1}"/>
            </a:ext>
          </a:extLst>
        </xdr:cNvPr>
        <xdr:cNvSpPr/>
      </xdr:nvSpPr>
      <xdr:spPr>
        <a:xfrm>
          <a:off x="15430500" y="613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15784</xdr:rowOff>
    </xdr:from>
    <xdr:to>
      <xdr:col>85</xdr:col>
      <xdr:colOff>127000</xdr:colOff>
      <xdr:row>36</xdr:row>
      <xdr:rowOff>159476</xdr:rowOff>
    </xdr:to>
    <xdr:cxnSp macro="">
      <xdr:nvCxnSpPr>
        <xdr:cNvPr id="541" name="直線コネクタ 540">
          <a:extLst>
            <a:ext uri="{FF2B5EF4-FFF2-40B4-BE49-F238E27FC236}">
              <a16:creationId xmlns:a16="http://schemas.microsoft.com/office/drawing/2014/main" id="{B1F51BA2-DCDB-4FAC-A503-8230BA79F141}"/>
            </a:ext>
          </a:extLst>
        </xdr:cNvPr>
        <xdr:cNvCxnSpPr/>
      </xdr:nvCxnSpPr>
      <xdr:spPr>
        <a:xfrm>
          <a:off x="15481300" y="6187984"/>
          <a:ext cx="838200" cy="14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28666</xdr:rowOff>
    </xdr:from>
    <xdr:to>
      <xdr:col>76</xdr:col>
      <xdr:colOff>165100</xdr:colOff>
      <xdr:row>36</xdr:row>
      <xdr:rowOff>130266</xdr:rowOff>
    </xdr:to>
    <xdr:sp macro="" textlink="">
      <xdr:nvSpPr>
        <xdr:cNvPr id="542" name="楕円 541">
          <a:extLst>
            <a:ext uri="{FF2B5EF4-FFF2-40B4-BE49-F238E27FC236}">
              <a16:creationId xmlns:a16="http://schemas.microsoft.com/office/drawing/2014/main" id="{F9B7A68A-38A4-492C-A5AB-CE0D1A5D389F}"/>
            </a:ext>
          </a:extLst>
        </xdr:cNvPr>
        <xdr:cNvSpPr/>
      </xdr:nvSpPr>
      <xdr:spPr>
        <a:xfrm>
          <a:off x="14541500" y="620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15784</xdr:rowOff>
    </xdr:from>
    <xdr:to>
      <xdr:col>81</xdr:col>
      <xdr:colOff>50800</xdr:colOff>
      <xdr:row>36</xdr:row>
      <xdr:rowOff>79466</xdr:rowOff>
    </xdr:to>
    <xdr:cxnSp macro="">
      <xdr:nvCxnSpPr>
        <xdr:cNvPr id="543" name="直線コネクタ 542">
          <a:extLst>
            <a:ext uri="{FF2B5EF4-FFF2-40B4-BE49-F238E27FC236}">
              <a16:creationId xmlns:a16="http://schemas.microsoft.com/office/drawing/2014/main" id="{FC18D808-47C8-47E2-958D-7E96F88466F9}"/>
            </a:ext>
          </a:extLst>
        </xdr:cNvPr>
        <xdr:cNvCxnSpPr/>
      </xdr:nvCxnSpPr>
      <xdr:spPr>
        <a:xfrm flipV="1">
          <a:off x="14592300" y="6187984"/>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167458</xdr:rowOff>
    </xdr:from>
    <xdr:to>
      <xdr:col>72</xdr:col>
      <xdr:colOff>38100</xdr:colOff>
      <xdr:row>36</xdr:row>
      <xdr:rowOff>97608</xdr:rowOff>
    </xdr:to>
    <xdr:sp macro="" textlink="">
      <xdr:nvSpPr>
        <xdr:cNvPr id="544" name="楕円 543">
          <a:extLst>
            <a:ext uri="{FF2B5EF4-FFF2-40B4-BE49-F238E27FC236}">
              <a16:creationId xmlns:a16="http://schemas.microsoft.com/office/drawing/2014/main" id="{3E25F52E-FA9B-466A-A4C8-01FC74A7F16A}"/>
            </a:ext>
          </a:extLst>
        </xdr:cNvPr>
        <xdr:cNvSpPr/>
      </xdr:nvSpPr>
      <xdr:spPr>
        <a:xfrm>
          <a:off x="13652500" y="616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46808</xdr:rowOff>
    </xdr:from>
    <xdr:to>
      <xdr:col>76</xdr:col>
      <xdr:colOff>114300</xdr:colOff>
      <xdr:row>36</xdr:row>
      <xdr:rowOff>79466</xdr:rowOff>
    </xdr:to>
    <xdr:cxnSp macro="">
      <xdr:nvCxnSpPr>
        <xdr:cNvPr id="545" name="直線コネクタ 544">
          <a:extLst>
            <a:ext uri="{FF2B5EF4-FFF2-40B4-BE49-F238E27FC236}">
              <a16:creationId xmlns:a16="http://schemas.microsoft.com/office/drawing/2014/main" id="{1A4AB787-E84E-48F2-9068-26D195180852}"/>
            </a:ext>
          </a:extLst>
        </xdr:cNvPr>
        <xdr:cNvCxnSpPr/>
      </xdr:nvCxnSpPr>
      <xdr:spPr>
        <a:xfrm>
          <a:off x="13703300" y="621900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115207</xdr:rowOff>
    </xdr:from>
    <xdr:to>
      <xdr:col>67</xdr:col>
      <xdr:colOff>101600</xdr:colOff>
      <xdr:row>36</xdr:row>
      <xdr:rowOff>45357</xdr:rowOff>
    </xdr:to>
    <xdr:sp macro="" textlink="">
      <xdr:nvSpPr>
        <xdr:cNvPr id="546" name="楕円 545">
          <a:extLst>
            <a:ext uri="{FF2B5EF4-FFF2-40B4-BE49-F238E27FC236}">
              <a16:creationId xmlns:a16="http://schemas.microsoft.com/office/drawing/2014/main" id="{F62B3030-C3E3-4FC0-AE73-55FDDF661A9F}"/>
            </a:ext>
          </a:extLst>
        </xdr:cNvPr>
        <xdr:cNvSpPr/>
      </xdr:nvSpPr>
      <xdr:spPr>
        <a:xfrm>
          <a:off x="12763500" y="611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166007</xdr:rowOff>
    </xdr:from>
    <xdr:to>
      <xdr:col>71</xdr:col>
      <xdr:colOff>177800</xdr:colOff>
      <xdr:row>36</xdr:row>
      <xdr:rowOff>46808</xdr:rowOff>
    </xdr:to>
    <xdr:cxnSp macro="">
      <xdr:nvCxnSpPr>
        <xdr:cNvPr id="547" name="直線コネクタ 546">
          <a:extLst>
            <a:ext uri="{FF2B5EF4-FFF2-40B4-BE49-F238E27FC236}">
              <a16:creationId xmlns:a16="http://schemas.microsoft.com/office/drawing/2014/main" id="{E103DE79-2BEB-46AA-AD36-58A973AA778C}"/>
            </a:ext>
          </a:extLst>
        </xdr:cNvPr>
        <xdr:cNvCxnSpPr/>
      </xdr:nvCxnSpPr>
      <xdr:spPr>
        <a:xfrm>
          <a:off x="12814300" y="6166757"/>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144253</xdr:rowOff>
    </xdr:from>
    <xdr:ext cx="405111" cy="259045"/>
    <xdr:sp macro="" textlink="">
      <xdr:nvSpPr>
        <xdr:cNvPr id="548" name="n_1aveValue【認定こども園・幼稚園・保育所】&#10;有形固定資産減価償却率">
          <a:extLst>
            <a:ext uri="{FF2B5EF4-FFF2-40B4-BE49-F238E27FC236}">
              <a16:creationId xmlns:a16="http://schemas.microsoft.com/office/drawing/2014/main" id="{3A08DCE2-5772-4739-BB34-718CD6635A4B}"/>
            </a:ext>
          </a:extLst>
        </xdr:cNvPr>
        <xdr:cNvSpPr txBox="1"/>
      </xdr:nvSpPr>
      <xdr:spPr>
        <a:xfrm>
          <a:off x="15266044"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139354</xdr:rowOff>
    </xdr:from>
    <xdr:ext cx="405111" cy="259045"/>
    <xdr:sp macro="" textlink="">
      <xdr:nvSpPr>
        <xdr:cNvPr id="549" name="n_2aveValue【認定こども園・幼稚園・保育所】&#10;有形固定資産減価償却率">
          <a:extLst>
            <a:ext uri="{FF2B5EF4-FFF2-40B4-BE49-F238E27FC236}">
              <a16:creationId xmlns:a16="http://schemas.microsoft.com/office/drawing/2014/main" id="{7637B797-20A7-44E6-ADF6-B302CB38C557}"/>
            </a:ext>
          </a:extLst>
        </xdr:cNvPr>
        <xdr:cNvSpPr txBox="1"/>
      </xdr:nvSpPr>
      <xdr:spPr>
        <a:xfrm>
          <a:off x="14389744" y="665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109962</xdr:rowOff>
    </xdr:from>
    <xdr:ext cx="405111" cy="259045"/>
    <xdr:sp macro="" textlink="">
      <xdr:nvSpPr>
        <xdr:cNvPr id="550" name="n_3aveValue【認定こども園・幼稚園・保育所】&#10;有形固定資産減価償却率">
          <a:extLst>
            <a:ext uri="{FF2B5EF4-FFF2-40B4-BE49-F238E27FC236}">
              <a16:creationId xmlns:a16="http://schemas.microsoft.com/office/drawing/2014/main" id="{519CE914-5167-41B6-B1B7-467DF5B07437}"/>
            </a:ext>
          </a:extLst>
        </xdr:cNvPr>
        <xdr:cNvSpPr txBox="1"/>
      </xdr:nvSpPr>
      <xdr:spPr>
        <a:xfrm>
          <a:off x="13500744" y="662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131190</xdr:rowOff>
    </xdr:from>
    <xdr:ext cx="405111" cy="259045"/>
    <xdr:sp macro="" textlink="">
      <xdr:nvSpPr>
        <xdr:cNvPr id="551" name="n_4aveValue【認定こども園・幼稚園・保育所】&#10;有形固定資産減価償却率">
          <a:extLst>
            <a:ext uri="{FF2B5EF4-FFF2-40B4-BE49-F238E27FC236}">
              <a16:creationId xmlns:a16="http://schemas.microsoft.com/office/drawing/2014/main" id="{7A859673-5190-4E9F-B789-1CA39974C201}"/>
            </a:ext>
          </a:extLst>
        </xdr:cNvPr>
        <xdr:cNvSpPr txBox="1"/>
      </xdr:nvSpPr>
      <xdr:spPr>
        <a:xfrm>
          <a:off x="12611744"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83111</xdr:rowOff>
    </xdr:from>
    <xdr:ext cx="405111" cy="259045"/>
    <xdr:sp macro="" textlink="">
      <xdr:nvSpPr>
        <xdr:cNvPr id="552" name="n_1mainValue【認定こども園・幼稚園・保育所】&#10;有形固定資産減価償却率">
          <a:extLst>
            <a:ext uri="{FF2B5EF4-FFF2-40B4-BE49-F238E27FC236}">
              <a16:creationId xmlns:a16="http://schemas.microsoft.com/office/drawing/2014/main" id="{24BD8488-0691-46FD-8D43-BC70E7115B19}"/>
            </a:ext>
          </a:extLst>
        </xdr:cNvPr>
        <xdr:cNvSpPr txBox="1"/>
      </xdr:nvSpPr>
      <xdr:spPr>
        <a:xfrm>
          <a:off x="15266044" y="591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146793</xdr:rowOff>
    </xdr:from>
    <xdr:ext cx="405111" cy="259045"/>
    <xdr:sp macro="" textlink="">
      <xdr:nvSpPr>
        <xdr:cNvPr id="553" name="n_2mainValue【認定こども園・幼稚園・保育所】&#10;有形固定資産減価償却率">
          <a:extLst>
            <a:ext uri="{FF2B5EF4-FFF2-40B4-BE49-F238E27FC236}">
              <a16:creationId xmlns:a16="http://schemas.microsoft.com/office/drawing/2014/main" id="{601012DF-80EB-4DF0-9E59-403CEC2F8812}"/>
            </a:ext>
          </a:extLst>
        </xdr:cNvPr>
        <xdr:cNvSpPr txBox="1"/>
      </xdr:nvSpPr>
      <xdr:spPr>
        <a:xfrm>
          <a:off x="14389744" y="597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114135</xdr:rowOff>
    </xdr:from>
    <xdr:ext cx="405111" cy="259045"/>
    <xdr:sp macro="" textlink="">
      <xdr:nvSpPr>
        <xdr:cNvPr id="554" name="n_3mainValue【認定こども園・幼稚園・保育所】&#10;有形固定資産減価償却率">
          <a:extLst>
            <a:ext uri="{FF2B5EF4-FFF2-40B4-BE49-F238E27FC236}">
              <a16:creationId xmlns:a16="http://schemas.microsoft.com/office/drawing/2014/main" id="{7E041F01-76FD-44CC-B11E-64C0F5DB53E9}"/>
            </a:ext>
          </a:extLst>
        </xdr:cNvPr>
        <xdr:cNvSpPr txBox="1"/>
      </xdr:nvSpPr>
      <xdr:spPr>
        <a:xfrm>
          <a:off x="13500744" y="5943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61884</xdr:rowOff>
    </xdr:from>
    <xdr:ext cx="405111" cy="259045"/>
    <xdr:sp macro="" textlink="">
      <xdr:nvSpPr>
        <xdr:cNvPr id="555" name="n_4mainValue【認定こども園・幼稚園・保育所】&#10;有形固定資産減価償却率">
          <a:extLst>
            <a:ext uri="{FF2B5EF4-FFF2-40B4-BE49-F238E27FC236}">
              <a16:creationId xmlns:a16="http://schemas.microsoft.com/office/drawing/2014/main" id="{242F261E-B74D-4A49-ADF6-D0EC2F59F587}"/>
            </a:ext>
          </a:extLst>
        </xdr:cNvPr>
        <xdr:cNvSpPr txBox="1"/>
      </xdr:nvSpPr>
      <xdr:spPr>
        <a:xfrm>
          <a:off x="12611744" y="5891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6" name="正方形/長方形 555">
          <a:extLst>
            <a:ext uri="{FF2B5EF4-FFF2-40B4-BE49-F238E27FC236}">
              <a16:creationId xmlns:a16="http://schemas.microsoft.com/office/drawing/2014/main" id="{EDAF2ABB-B452-4015-A278-CFDC25DE274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7" name="正方形/長方形 556">
          <a:extLst>
            <a:ext uri="{FF2B5EF4-FFF2-40B4-BE49-F238E27FC236}">
              <a16:creationId xmlns:a16="http://schemas.microsoft.com/office/drawing/2014/main" id="{B241D7D6-56E3-418F-8FDD-F7912DC0F43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8" name="正方形/長方形 557">
          <a:extLst>
            <a:ext uri="{FF2B5EF4-FFF2-40B4-BE49-F238E27FC236}">
              <a16:creationId xmlns:a16="http://schemas.microsoft.com/office/drawing/2014/main" id="{4D1747D8-858F-4CC2-926C-39D42481968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9" name="正方形/長方形 558">
          <a:extLst>
            <a:ext uri="{FF2B5EF4-FFF2-40B4-BE49-F238E27FC236}">
              <a16:creationId xmlns:a16="http://schemas.microsoft.com/office/drawing/2014/main" id="{373010B8-A1FA-4B50-A1DC-28D2F8DD700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0" name="正方形/長方形 559">
          <a:extLst>
            <a:ext uri="{FF2B5EF4-FFF2-40B4-BE49-F238E27FC236}">
              <a16:creationId xmlns:a16="http://schemas.microsoft.com/office/drawing/2014/main" id="{17308863-E08D-4913-A907-0A830B86A3D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1" name="正方形/長方形 560">
          <a:extLst>
            <a:ext uri="{FF2B5EF4-FFF2-40B4-BE49-F238E27FC236}">
              <a16:creationId xmlns:a16="http://schemas.microsoft.com/office/drawing/2014/main" id="{2B0D06A9-158B-4772-B0E2-AC97F1594A0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2" name="正方形/長方形 561">
          <a:extLst>
            <a:ext uri="{FF2B5EF4-FFF2-40B4-BE49-F238E27FC236}">
              <a16:creationId xmlns:a16="http://schemas.microsoft.com/office/drawing/2014/main" id="{9005E6DF-04E7-468C-8231-CC68FE178F6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3" name="正方形/長方形 562">
          <a:extLst>
            <a:ext uri="{FF2B5EF4-FFF2-40B4-BE49-F238E27FC236}">
              <a16:creationId xmlns:a16="http://schemas.microsoft.com/office/drawing/2014/main" id="{F1E16C23-5AF0-4A0C-8D6E-986EABBFB5A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4" name="テキスト ボックス 563">
          <a:extLst>
            <a:ext uri="{FF2B5EF4-FFF2-40B4-BE49-F238E27FC236}">
              <a16:creationId xmlns:a16="http://schemas.microsoft.com/office/drawing/2014/main" id="{94B658B3-C52D-4CB5-A049-2EDFCBEF01E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5" name="直線コネクタ 564">
          <a:extLst>
            <a:ext uri="{FF2B5EF4-FFF2-40B4-BE49-F238E27FC236}">
              <a16:creationId xmlns:a16="http://schemas.microsoft.com/office/drawing/2014/main" id="{68D9F8F4-914E-4018-BB74-39AA17ABB67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6" name="直線コネクタ 565">
          <a:extLst>
            <a:ext uri="{FF2B5EF4-FFF2-40B4-BE49-F238E27FC236}">
              <a16:creationId xmlns:a16="http://schemas.microsoft.com/office/drawing/2014/main" id="{6F7C4438-EA79-453C-863D-F28FFE9CB4CF}"/>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67" name="テキスト ボックス 566">
          <a:extLst>
            <a:ext uri="{FF2B5EF4-FFF2-40B4-BE49-F238E27FC236}">
              <a16:creationId xmlns:a16="http://schemas.microsoft.com/office/drawing/2014/main" id="{E2608D30-1EF7-4810-9903-5509C16ACBCD}"/>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8" name="直線コネクタ 567">
          <a:extLst>
            <a:ext uri="{FF2B5EF4-FFF2-40B4-BE49-F238E27FC236}">
              <a16:creationId xmlns:a16="http://schemas.microsoft.com/office/drawing/2014/main" id="{E4F8091D-0CAA-4C8E-A430-6D8D4D53C92A}"/>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69" name="テキスト ボックス 568">
          <a:extLst>
            <a:ext uri="{FF2B5EF4-FFF2-40B4-BE49-F238E27FC236}">
              <a16:creationId xmlns:a16="http://schemas.microsoft.com/office/drawing/2014/main" id="{6263ADDC-4FB0-4394-80F8-BE763786F117}"/>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70" name="直線コネクタ 569">
          <a:extLst>
            <a:ext uri="{FF2B5EF4-FFF2-40B4-BE49-F238E27FC236}">
              <a16:creationId xmlns:a16="http://schemas.microsoft.com/office/drawing/2014/main" id="{9824ADF8-E328-4D8D-A630-C6371BA838A7}"/>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71" name="テキスト ボックス 570">
          <a:extLst>
            <a:ext uri="{FF2B5EF4-FFF2-40B4-BE49-F238E27FC236}">
              <a16:creationId xmlns:a16="http://schemas.microsoft.com/office/drawing/2014/main" id="{6F5F77AB-A839-4EDE-A620-B756830E1639}"/>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72" name="直線コネクタ 571">
          <a:extLst>
            <a:ext uri="{FF2B5EF4-FFF2-40B4-BE49-F238E27FC236}">
              <a16:creationId xmlns:a16="http://schemas.microsoft.com/office/drawing/2014/main" id="{6B0F41F2-B970-4AD6-8704-637790DF6FE2}"/>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73" name="テキスト ボックス 572">
          <a:extLst>
            <a:ext uri="{FF2B5EF4-FFF2-40B4-BE49-F238E27FC236}">
              <a16:creationId xmlns:a16="http://schemas.microsoft.com/office/drawing/2014/main" id="{55A86B03-D97F-4A18-85D1-0D4129905CAA}"/>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4" name="直線コネクタ 573">
          <a:extLst>
            <a:ext uri="{FF2B5EF4-FFF2-40B4-BE49-F238E27FC236}">
              <a16:creationId xmlns:a16="http://schemas.microsoft.com/office/drawing/2014/main" id="{E3703E3B-82EB-42F1-95AB-8E55E22A405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75" name="テキスト ボックス 574">
          <a:extLst>
            <a:ext uri="{FF2B5EF4-FFF2-40B4-BE49-F238E27FC236}">
              <a16:creationId xmlns:a16="http://schemas.microsoft.com/office/drawing/2014/main" id="{973CAFBD-9748-4360-AEFE-7F11E2E4DABE}"/>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6" name="直線コネクタ 575">
          <a:extLst>
            <a:ext uri="{FF2B5EF4-FFF2-40B4-BE49-F238E27FC236}">
              <a16:creationId xmlns:a16="http://schemas.microsoft.com/office/drawing/2014/main" id="{4A58C889-1808-45FE-B17C-1656D2B89476}"/>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77" name="テキスト ボックス 576">
          <a:extLst>
            <a:ext uri="{FF2B5EF4-FFF2-40B4-BE49-F238E27FC236}">
              <a16:creationId xmlns:a16="http://schemas.microsoft.com/office/drawing/2014/main" id="{AC1E254C-6F96-40F1-A9DB-3DED17CD9FB1}"/>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8" name="直線コネクタ 577">
          <a:extLst>
            <a:ext uri="{FF2B5EF4-FFF2-40B4-BE49-F238E27FC236}">
              <a16:creationId xmlns:a16="http://schemas.microsoft.com/office/drawing/2014/main" id="{F235F6C3-F372-4E2C-B894-A1E32B397E1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9" name="テキスト ボックス 578">
          <a:extLst>
            <a:ext uri="{FF2B5EF4-FFF2-40B4-BE49-F238E27FC236}">
              <a16:creationId xmlns:a16="http://schemas.microsoft.com/office/drawing/2014/main" id="{89489853-1053-469E-AF10-9B48ABEDE08C}"/>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80" name="【認定こども園・幼稚園・保育所】&#10;一人当たり面積グラフ枠">
          <a:extLst>
            <a:ext uri="{FF2B5EF4-FFF2-40B4-BE49-F238E27FC236}">
              <a16:creationId xmlns:a16="http://schemas.microsoft.com/office/drawing/2014/main" id="{CEB34FC0-D090-4DC6-AAF1-55328815EAB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15784</xdr:rowOff>
    </xdr:from>
    <xdr:to>
      <xdr:col>116</xdr:col>
      <xdr:colOff>62864</xdr:colOff>
      <xdr:row>42</xdr:row>
      <xdr:rowOff>66403</xdr:rowOff>
    </xdr:to>
    <xdr:cxnSp macro="">
      <xdr:nvCxnSpPr>
        <xdr:cNvPr id="581" name="直線コネクタ 580">
          <a:extLst>
            <a:ext uri="{FF2B5EF4-FFF2-40B4-BE49-F238E27FC236}">
              <a16:creationId xmlns:a16="http://schemas.microsoft.com/office/drawing/2014/main" id="{A42882E4-4E02-49A6-AE76-B27D81BB025D}"/>
            </a:ext>
          </a:extLst>
        </xdr:cNvPr>
        <xdr:cNvCxnSpPr/>
      </xdr:nvCxnSpPr>
      <xdr:spPr>
        <a:xfrm flipV="1">
          <a:off x="22160864" y="5673634"/>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582" name="【認定こども園・幼稚園・保育所】&#10;一人当たり面積最小値テキスト">
          <a:extLst>
            <a:ext uri="{FF2B5EF4-FFF2-40B4-BE49-F238E27FC236}">
              <a16:creationId xmlns:a16="http://schemas.microsoft.com/office/drawing/2014/main" id="{CF386159-83E1-4716-89BA-F85F49AB6242}"/>
            </a:ext>
          </a:extLst>
        </xdr:cNvPr>
        <xdr:cNvSpPr txBox="1"/>
      </xdr:nvSpPr>
      <xdr:spPr>
        <a:xfrm>
          <a:off x="22199600" y="727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583" name="直線コネクタ 582">
          <a:extLst>
            <a:ext uri="{FF2B5EF4-FFF2-40B4-BE49-F238E27FC236}">
              <a16:creationId xmlns:a16="http://schemas.microsoft.com/office/drawing/2014/main" id="{5760BE78-9B77-488D-9E35-46979E3F1140}"/>
            </a:ext>
          </a:extLst>
        </xdr:cNvPr>
        <xdr:cNvCxnSpPr/>
      </xdr:nvCxnSpPr>
      <xdr:spPr>
        <a:xfrm>
          <a:off x="22072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133911</xdr:rowOff>
    </xdr:from>
    <xdr:ext cx="469744" cy="259045"/>
    <xdr:sp macro="" textlink="">
      <xdr:nvSpPr>
        <xdr:cNvPr id="584" name="【認定こども園・幼稚園・保育所】&#10;一人当たり面積最大値テキスト">
          <a:extLst>
            <a:ext uri="{FF2B5EF4-FFF2-40B4-BE49-F238E27FC236}">
              <a16:creationId xmlns:a16="http://schemas.microsoft.com/office/drawing/2014/main" id="{7BEB58BF-A636-4113-89A6-DBBC90FE970C}"/>
            </a:ext>
          </a:extLst>
        </xdr:cNvPr>
        <xdr:cNvSpPr txBox="1"/>
      </xdr:nvSpPr>
      <xdr:spPr>
        <a:xfrm>
          <a:off x="22199600" y="5448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15784</xdr:rowOff>
    </xdr:from>
    <xdr:to>
      <xdr:col>116</xdr:col>
      <xdr:colOff>152400</xdr:colOff>
      <xdr:row>33</xdr:row>
      <xdr:rowOff>15784</xdr:rowOff>
    </xdr:to>
    <xdr:cxnSp macro="">
      <xdr:nvCxnSpPr>
        <xdr:cNvPr id="585" name="直線コネクタ 584">
          <a:extLst>
            <a:ext uri="{FF2B5EF4-FFF2-40B4-BE49-F238E27FC236}">
              <a16:creationId xmlns:a16="http://schemas.microsoft.com/office/drawing/2014/main" id="{06E0DDBB-83CA-41E4-9874-201A549BD1CC}"/>
            </a:ext>
          </a:extLst>
        </xdr:cNvPr>
        <xdr:cNvCxnSpPr/>
      </xdr:nvCxnSpPr>
      <xdr:spPr>
        <a:xfrm>
          <a:off x="22072600" y="567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79301</xdr:rowOff>
    </xdr:from>
    <xdr:ext cx="469744" cy="259045"/>
    <xdr:sp macro="" textlink="">
      <xdr:nvSpPr>
        <xdr:cNvPr id="586" name="【認定こども園・幼稚園・保育所】&#10;一人当たり面積平均値テキスト">
          <a:extLst>
            <a:ext uri="{FF2B5EF4-FFF2-40B4-BE49-F238E27FC236}">
              <a16:creationId xmlns:a16="http://schemas.microsoft.com/office/drawing/2014/main" id="{D676BEEC-12E7-4E7E-9284-F5210C8D6C7C}"/>
            </a:ext>
          </a:extLst>
        </xdr:cNvPr>
        <xdr:cNvSpPr txBox="1"/>
      </xdr:nvSpPr>
      <xdr:spPr>
        <a:xfrm>
          <a:off x="22199600" y="6594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56424</xdr:rowOff>
    </xdr:from>
    <xdr:to>
      <xdr:col>116</xdr:col>
      <xdr:colOff>114300</xdr:colOff>
      <xdr:row>39</xdr:row>
      <xdr:rowOff>158024</xdr:rowOff>
    </xdr:to>
    <xdr:sp macro="" textlink="">
      <xdr:nvSpPr>
        <xdr:cNvPr id="587" name="フローチャート: 判断 586">
          <a:extLst>
            <a:ext uri="{FF2B5EF4-FFF2-40B4-BE49-F238E27FC236}">
              <a16:creationId xmlns:a16="http://schemas.microsoft.com/office/drawing/2014/main" id="{E1BFA9AB-720E-4093-9414-F77BCEAC81F3}"/>
            </a:ext>
          </a:extLst>
        </xdr:cNvPr>
        <xdr:cNvSpPr/>
      </xdr:nvSpPr>
      <xdr:spPr>
        <a:xfrm>
          <a:off x="22110700" y="674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120106</xdr:rowOff>
    </xdr:from>
    <xdr:to>
      <xdr:col>112</xdr:col>
      <xdr:colOff>38100</xdr:colOff>
      <xdr:row>39</xdr:row>
      <xdr:rowOff>50256</xdr:rowOff>
    </xdr:to>
    <xdr:sp macro="" textlink="">
      <xdr:nvSpPr>
        <xdr:cNvPr id="588" name="フローチャート: 判断 587">
          <a:extLst>
            <a:ext uri="{FF2B5EF4-FFF2-40B4-BE49-F238E27FC236}">
              <a16:creationId xmlns:a16="http://schemas.microsoft.com/office/drawing/2014/main" id="{ECFB0CCE-2E05-4A9F-87FF-F96CBDA951A5}"/>
            </a:ext>
          </a:extLst>
        </xdr:cNvPr>
        <xdr:cNvSpPr/>
      </xdr:nvSpPr>
      <xdr:spPr>
        <a:xfrm>
          <a:off x="21272500" y="663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136434</xdr:rowOff>
    </xdr:from>
    <xdr:to>
      <xdr:col>107</xdr:col>
      <xdr:colOff>101600</xdr:colOff>
      <xdr:row>39</xdr:row>
      <xdr:rowOff>66584</xdr:rowOff>
    </xdr:to>
    <xdr:sp macro="" textlink="">
      <xdr:nvSpPr>
        <xdr:cNvPr id="589" name="フローチャート: 判断 588">
          <a:extLst>
            <a:ext uri="{FF2B5EF4-FFF2-40B4-BE49-F238E27FC236}">
              <a16:creationId xmlns:a16="http://schemas.microsoft.com/office/drawing/2014/main" id="{B9BF02B9-820B-4921-A4C0-02FAC4213DC4}"/>
            </a:ext>
          </a:extLst>
        </xdr:cNvPr>
        <xdr:cNvSpPr/>
      </xdr:nvSpPr>
      <xdr:spPr>
        <a:xfrm>
          <a:off x="203835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126637</xdr:rowOff>
    </xdr:from>
    <xdr:to>
      <xdr:col>102</xdr:col>
      <xdr:colOff>165100</xdr:colOff>
      <xdr:row>39</xdr:row>
      <xdr:rowOff>56787</xdr:rowOff>
    </xdr:to>
    <xdr:sp macro="" textlink="">
      <xdr:nvSpPr>
        <xdr:cNvPr id="590" name="フローチャート: 判断 589">
          <a:extLst>
            <a:ext uri="{FF2B5EF4-FFF2-40B4-BE49-F238E27FC236}">
              <a16:creationId xmlns:a16="http://schemas.microsoft.com/office/drawing/2014/main" id="{D9873EFE-E2F1-4D3E-9AF8-3EFEEFDF68AC}"/>
            </a:ext>
          </a:extLst>
        </xdr:cNvPr>
        <xdr:cNvSpPr/>
      </xdr:nvSpPr>
      <xdr:spPr>
        <a:xfrm>
          <a:off x="19494500" y="664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123372</xdr:rowOff>
    </xdr:from>
    <xdr:to>
      <xdr:col>98</xdr:col>
      <xdr:colOff>38100</xdr:colOff>
      <xdr:row>39</xdr:row>
      <xdr:rowOff>53522</xdr:rowOff>
    </xdr:to>
    <xdr:sp macro="" textlink="">
      <xdr:nvSpPr>
        <xdr:cNvPr id="591" name="フローチャート: 判断 590">
          <a:extLst>
            <a:ext uri="{FF2B5EF4-FFF2-40B4-BE49-F238E27FC236}">
              <a16:creationId xmlns:a16="http://schemas.microsoft.com/office/drawing/2014/main" id="{274269F8-52DB-4E4E-A53B-CB8C549A6C05}"/>
            </a:ext>
          </a:extLst>
        </xdr:cNvPr>
        <xdr:cNvSpPr/>
      </xdr:nvSpPr>
      <xdr:spPr>
        <a:xfrm>
          <a:off x="18605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6C5BD6CC-2442-4F87-A160-4F54F1EB58E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380C4888-04BE-4EA3-84A0-CF34727F63D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4" name="テキスト ボックス 593">
          <a:extLst>
            <a:ext uri="{FF2B5EF4-FFF2-40B4-BE49-F238E27FC236}">
              <a16:creationId xmlns:a16="http://schemas.microsoft.com/office/drawing/2014/main" id="{8889D560-3709-469B-98E0-EEE05B47789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5" name="テキスト ボックス 594">
          <a:extLst>
            <a:ext uri="{FF2B5EF4-FFF2-40B4-BE49-F238E27FC236}">
              <a16:creationId xmlns:a16="http://schemas.microsoft.com/office/drawing/2014/main" id="{31286484-4E57-43ED-A5B4-EBF745B0566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6" name="テキスト ボックス 595">
          <a:extLst>
            <a:ext uri="{FF2B5EF4-FFF2-40B4-BE49-F238E27FC236}">
              <a16:creationId xmlns:a16="http://schemas.microsoft.com/office/drawing/2014/main" id="{F0F226E5-714E-4C0E-9C95-B438D6A2E90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125004</xdr:rowOff>
    </xdr:from>
    <xdr:to>
      <xdr:col>116</xdr:col>
      <xdr:colOff>114300</xdr:colOff>
      <xdr:row>40</xdr:row>
      <xdr:rowOff>55154</xdr:rowOff>
    </xdr:to>
    <xdr:sp macro="" textlink="">
      <xdr:nvSpPr>
        <xdr:cNvPr id="597" name="楕円 596">
          <a:extLst>
            <a:ext uri="{FF2B5EF4-FFF2-40B4-BE49-F238E27FC236}">
              <a16:creationId xmlns:a16="http://schemas.microsoft.com/office/drawing/2014/main" id="{6F9D700D-3F47-4716-8A05-84F7BAA95D50}"/>
            </a:ext>
          </a:extLst>
        </xdr:cNvPr>
        <xdr:cNvSpPr/>
      </xdr:nvSpPr>
      <xdr:spPr>
        <a:xfrm>
          <a:off x="22110700" y="681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103431</xdr:rowOff>
    </xdr:from>
    <xdr:ext cx="469744" cy="259045"/>
    <xdr:sp macro="" textlink="">
      <xdr:nvSpPr>
        <xdr:cNvPr id="598" name="【認定こども園・幼稚園・保育所】&#10;一人当たり面積該当値テキスト">
          <a:extLst>
            <a:ext uri="{FF2B5EF4-FFF2-40B4-BE49-F238E27FC236}">
              <a16:creationId xmlns:a16="http://schemas.microsoft.com/office/drawing/2014/main" id="{123976C6-D406-4E3A-9604-3CD9A330563C}"/>
            </a:ext>
          </a:extLst>
        </xdr:cNvPr>
        <xdr:cNvSpPr txBox="1"/>
      </xdr:nvSpPr>
      <xdr:spPr>
        <a:xfrm>
          <a:off x="22199600" y="678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93980</xdr:rowOff>
    </xdr:from>
    <xdr:to>
      <xdr:col>112</xdr:col>
      <xdr:colOff>38100</xdr:colOff>
      <xdr:row>41</xdr:row>
      <xdr:rowOff>24130</xdr:rowOff>
    </xdr:to>
    <xdr:sp macro="" textlink="">
      <xdr:nvSpPr>
        <xdr:cNvPr id="599" name="楕円 598">
          <a:extLst>
            <a:ext uri="{FF2B5EF4-FFF2-40B4-BE49-F238E27FC236}">
              <a16:creationId xmlns:a16="http://schemas.microsoft.com/office/drawing/2014/main" id="{B6DCD27C-49CC-4681-9F2F-5BCC634EA22B}"/>
            </a:ext>
          </a:extLst>
        </xdr:cNvPr>
        <xdr:cNvSpPr/>
      </xdr:nvSpPr>
      <xdr:spPr>
        <a:xfrm>
          <a:off x="21272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4354</xdr:rowOff>
    </xdr:from>
    <xdr:to>
      <xdr:col>116</xdr:col>
      <xdr:colOff>63500</xdr:colOff>
      <xdr:row>40</xdr:row>
      <xdr:rowOff>144780</xdr:rowOff>
    </xdr:to>
    <xdr:cxnSp macro="">
      <xdr:nvCxnSpPr>
        <xdr:cNvPr id="600" name="直線コネクタ 599">
          <a:extLst>
            <a:ext uri="{FF2B5EF4-FFF2-40B4-BE49-F238E27FC236}">
              <a16:creationId xmlns:a16="http://schemas.microsoft.com/office/drawing/2014/main" id="{FD4A32FA-CBA1-4120-8F86-FE39C7A93AA5}"/>
            </a:ext>
          </a:extLst>
        </xdr:cNvPr>
        <xdr:cNvCxnSpPr/>
      </xdr:nvCxnSpPr>
      <xdr:spPr>
        <a:xfrm flipV="1">
          <a:off x="21323300" y="6862354"/>
          <a:ext cx="838200" cy="14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25400</xdr:rowOff>
    </xdr:from>
    <xdr:to>
      <xdr:col>107</xdr:col>
      <xdr:colOff>101600</xdr:colOff>
      <xdr:row>40</xdr:row>
      <xdr:rowOff>127000</xdr:rowOff>
    </xdr:to>
    <xdr:sp macro="" textlink="">
      <xdr:nvSpPr>
        <xdr:cNvPr id="601" name="楕円 600">
          <a:extLst>
            <a:ext uri="{FF2B5EF4-FFF2-40B4-BE49-F238E27FC236}">
              <a16:creationId xmlns:a16="http://schemas.microsoft.com/office/drawing/2014/main" id="{4705BB09-B2F4-4878-A215-7BAE5FE392F1}"/>
            </a:ext>
          </a:extLst>
        </xdr:cNvPr>
        <xdr:cNvSpPr/>
      </xdr:nvSpPr>
      <xdr:spPr>
        <a:xfrm>
          <a:off x="20383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76200</xdr:rowOff>
    </xdr:from>
    <xdr:to>
      <xdr:col>111</xdr:col>
      <xdr:colOff>177800</xdr:colOff>
      <xdr:row>40</xdr:row>
      <xdr:rowOff>144780</xdr:rowOff>
    </xdr:to>
    <xdr:cxnSp macro="">
      <xdr:nvCxnSpPr>
        <xdr:cNvPr id="602" name="直線コネクタ 601">
          <a:extLst>
            <a:ext uri="{FF2B5EF4-FFF2-40B4-BE49-F238E27FC236}">
              <a16:creationId xmlns:a16="http://schemas.microsoft.com/office/drawing/2014/main" id="{44C2E28D-EFC2-4E9F-942D-820C111DB774}"/>
            </a:ext>
          </a:extLst>
        </xdr:cNvPr>
        <xdr:cNvCxnSpPr/>
      </xdr:nvCxnSpPr>
      <xdr:spPr>
        <a:xfrm>
          <a:off x="20434300" y="6934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22134</xdr:rowOff>
    </xdr:from>
    <xdr:to>
      <xdr:col>102</xdr:col>
      <xdr:colOff>165100</xdr:colOff>
      <xdr:row>40</xdr:row>
      <xdr:rowOff>123734</xdr:rowOff>
    </xdr:to>
    <xdr:sp macro="" textlink="">
      <xdr:nvSpPr>
        <xdr:cNvPr id="603" name="楕円 602">
          <a:extLst>
            <a:ext uri="{FF2B5EF4-FFF2-40B4-BE49-F238E27FC236}">
              <a16:creationId xmlns:a16="http://schemas.microsoft.com/office/drawing/2014/main" id="{27A0446C-1712-4EE0-BE2B-E1008349A2D0}"/>
            </a:ext>
          </a:extLst>
        </xdr:cNvPr>
        <xdr:cNvSpPr/>
      </xdr:nvSpPr>
      <xdr:spPr>
        <a:xfrm>
          <a:off x="19494500" y="688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72934</xdr:rowOff>
    </xdr:from>
    <xdr:to>
      <xdr:col>107</xdr:col>
      <xdr:colOff>50800</xdr:colOff>
      <xdr:row>40</xdr:row>
      <xdr:rowOff>76200</xdr:rowOff>
    </xdr:to>
    <xdr:cxnSp macro="">
      <xdr:nvCxnSpPr>
        <xdr:cNvPr id="604" name="直線コネクタ 603">
          <a:extLst>
            <a:ext uri="{FF2B5EF4-FFF2-40B4-BE49-F238E27FC236}">
              <a16:creationId xmlns:a16="http://schemas.microsoft.com/office/drawing/2014/main" id="{46D391C3-4FEC-4ACB-8BD6-90EF16E46E74}"/>
            </a:ext>
          </a:extLst>
        </xdr:cNvPr>
        <xdr:cNvCxnSpPr/>
      </xdr:nvCxnSpPr>
      <xdr:spPr>
        <a:xfrm>
          <a:off x="19545300" y="693093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31931</xdr:rowOff>
    </xdr:from>
    <xdr:to>
      <xdr:col>98</xdr:col>
      <xdr:colOff>38100</xdr:colOff>
      <xdr:row>40</xdr:row>
      <xdr:rowOff>133531</xdr:rowOff>
    </xdr:to>
    <xdr:sp macro="" textlink="">
      <xdr:nvSpPr>
        <xdr:cNvPr id="605" name="楕円 604">
          <a:extLst>
            <a:ext uri="{FF2B5EF4-FFF2-40B4-BE49-F238E27FC236}">
              <a16:creationId xmlns:a16="http://schemas.microsoft.com/office/drawing/2014/main" id="{B0CE2E9B-4811-4279-A976-EEDBDA217CB8}"/>
            </a:ext>
          </a:extLst>
        </xdr:cNvPr>
        <xdr:cNvSpPr/>
      </xdr:nvSpPr>
      <xdr:spPr>
        <a:xfrm>
          <a:off x="18605500" y="688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72934</xdr:rowOff>
    </xdr:from>
    <xdr:to>
      <xdr:col>102</xdr:col>
      <xdr:colOff>114300</xdr:colOff>
      <xdr:row>40</xdr:row>
      <xdr:rowOff>82731</xdr:rowOff>
    </xdr:to>
    <xdr:cxnSp macro="">
      <xdr:nvCxnSpPr>
        <xdr:cNvPr id="606" name="直線コネクタ 605">
          <a:extLst>
            <a:ext uri="{FF2B5EF4-FFF2-40B4-BE49-F238E27FC236}">
              <a16:creationId xmlns:a16="http://schemas.microsoft.com/office/drawing/2014/main" id="{11F325E2-BFEB-4D91-9082-816C660BD8AE}"/>
            </a:ext>
          </a:extLst>
        </xdr:cNvPr>
        <xdr:cNvCxnSpPr/>
      </xdr:nvCxnSpPr>
      <xdr:spPr>
        <a:xfrm flipV="1">
          <a:off x="18656300" y="693093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66783</xdr:rowOff>
    </xdr:from>
    <xdr:ext cx="469744" cy="259045"/>
    <xdr:sp macro="" textlink="">
      <xdr:nvSpPr>
        <xdr:cNvPr id="607" name="n_1aveValue【認定こども園・幼稚園・保育所】&#10;一人当たり面積">
          <a:extLst>
            <a:ext uri="{FF2B5EF4-FFF2-40B4-BE49-F238E27FC236}">
              <a16:creationId xmlns:a16="http://schemas.microsoft.com/office/drawing/2014/main" id="{A4BBFFD2-7854-495D-A249-CF2E227B779D}"/>
            </a:ext>
          </a:extLst>
        </xdr:cNvPr>
        <xdr:cNvSpPr txBox="1"/>
      </xdr:nvSpPr>
      <xdr:spPr>
        <a:xfrm>
          <a:off x="21075727" y="641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83111</xdr:rowOff>
    </xdr:from>
    <xdr:ext cx="469744" cy="259045"/>
    <xdr:sp macro="" textlink="">
      <xdr:nvSpPr>
        <xdr:cNvPr id="608" name="n_2aveValue【認定こども園・幼稚園・保育所】&#10;一人当たり面積">
          <a:extLst>
            <a:ext uri="{FF2B5EF4-FFF2-40B4-BE49-F238E27FC236}">
              <a16:creationId xmlns:a16="http://schemas.microsoft.com/office/drawing/2014/main" id="{A1B351E9-1ADE-4602-BB61-E298AA197DD0}"/>
            </a:ext>
          </a:extLst>
        </xdr:cNvPr>
        <xdr:cNvSpPr txBox="1"/>
      </xdr:nvSpPr>
      <xdr:spPr>
        <a:xfrm>
          <a:off x="20199427" y="642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73314</xdr:rowOff>
    </xdr:from>
    <xdr:ext cx="469744" cy="259045"/>
    <xdr:sp macro="" textlink="">
      <xdr:nvSpPr>
        <xdr:cNvPr id="609" name="n_3aveValue【認定こども園・幼稚園・保育所】&#10;一人当たり面積">
          <a:extLst>
            <a:ext uri="{FF2B5EF4-FFF2-40B4-BE49-F238E27FC236}">
              <a16:creationId xmlns:a16="http://schemas.microsoft.com/office/drawing/2014/main" id="{9646BF8B-2E4B-4635-A53F-BDDCEC30103F}"/>
            </a:ext>
          </a:extLst>
        </xdr:cNvPr>
        <xdr:cNvSpPr txBox="1"/>
      </xdr:nvSpPr>
      <xdr:spPr>
        <a:xfrm>
          <a:off x="19310427" y="641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70049</xdr:rowOff>
    </xdr:from>
    <xdr:ext cx="469744" cy="259045"/>
    <xdr:sp macro="" textlink="">
      <xdr:nvSpPr>
        <xdr:cNvPr id="610" name="n_4aveValue【認定こども園・幼稚園・保育所】&#10;一人当たり面積">
          <a:extLst>
            <a:ext uri="{FF2B5EF4-FFF2-40B4-BE49-F238E27FC236}">
              <a16:creationId xmlns:a16="http://schemas.microsoft.com/office/drawing/2014/main" id="{509D8FD3-226C-4C41-9055-5308943E6482}"/>
            </a:ext>
          </a:extLst>
        </xdr:cNvPr>
        <xdr:cNvSpPr txBox="1"/>
      </xdr:nvSpPr>
      <xdr:spPr>
        <a:xfrm>
          <a:off x="18421427" y="641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15257</xdr:rowOff>
    </xdr:from>
    <xdr:ext cx="469744" cy="259045"/>
    <xdr:sp macro="" textlink="">
      <xdr:nvSpPr>
        <xdr:cNvPr id="611" name="n_1mainValue【認定こども園・幼稚園・保育所】&#10;一人当たり面積">
          <a:extLst>
            <a:ext uri="{FF2B5EF4-FFF2-40B4-BE49-F238E27FC236}">
              <a16:creationId xmlns:a16="http://schemas.microsoft.com/office/drawing/2014/main" id="{57F61C66-E749-4F0C-A5F4-E4A8EF4E6D2B}"/>
            </a:ext>
          </a:extLst>
        </xdr:cNvPr>
        <xdr:cNvSpPr txBox="1"/>
      </xdr:nvSpPr>
      <xdr:spPr>
        <a:xfrm>
          <a:off x="210757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118127</xdr:rowOff>
    </xdr:from>
    <xdr:ext cx="469744" cy="259045"/>
    <xdr:sp macro="" textlink="">
      <xdr:nvSpPr>
        <xdr:cNvPr id="612" name="n_2mainValue【認定こども園・幼稚園・保育所】&#10;一人当たり面積">
          <a:extLst>
            <a:ext uri="{FF2B5EF4-FFF2-40B4-BE49-F238E27FC236}">
              <a16:creationId xmlns:a16="http://schemas.microsoft.com/office/drawing/2014/main" id="{36CFA092-35B8-484B-8D11-5A03AD0D7875}"/>
            </a:ext>
          </a:extLst>
        </xdr:cNvPr>
        <xdr:cNvSpPr txBox="1"/>
      </xdr:nvSpPr>
      <xdr:spPr>
        <a:xfrm>
          <a:off x="20199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114861</xdr:rowOff>
    </xdr:from>
    <xdr:ext cx="469744" cy="259045"/>
    <xdr:sp macro="" textlink="">
      <xdr:nvSpPr>
        <xdr:cNvPr id="613" name="n_3mainValue【認定こども園・幼稚園・保育所】&#10;一人当たり面積">
          <a:extLst>
            <a:ext uri="{FF2B5EF4-FFF2-40B4-BE49-F238E27FC236}">
              <a16:creationId xmlns:a16="http://schemas.microsoft.com/office/drawing/2014/main" id="{7CB1733F-6216-4B67-B55C-15BC4E52A710}"/>
            </a:ext>
          </a:extLst>
        </xdr:cNvPr>
        <xdr:cNvSpPr txBox="1"/>
      </xdr:nvSpPr>
      <xdr:spPr>
        <a:xfrm>
          <a:off x="19310427" y="697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124658</xdr:rowOff>
    </xdr:from>
    <xdr:ext cx="469744" cy="259045"/>
    <xdr:sp macro="" textlink="">
      <xdr:nvSpPr>
        <xdr:cNvPr id="614" name="n_4mainValue【認定こども園・幼稚園・保育所】&#10;一人当たり面積">
          <a:extLst>
            <a:ext uri="{FF2B5EF4-FFF2-40B4-BE49-F238E27FC236}">
              <a16:creationId xmlns:a16="http://schemas.microsoft.com/office/drawing/2014/main" id="{C98EB4E0-4BCB-4C8D-8D8F-AEEDCBC2630C}"/>
            </a:ext>
          </a:extLst>
        </xdr:cNvPr>
        <xdr:cNvSpPr txBox="1"/>
      </xdr:nvSpPr>
      <xdr:spPr>
        <a:xfrm>
          <a:off x="18421427" y="698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5" name="正方形/長方形 614">
          <a:extLst>
            <a:ext uri="{FF2B5EF4-FFF2-40B4-BE49-F238E27FC236}">
              <a16:creationId xmlns:a16="http://schemas.microsoft.com/office/drawing/2014/main" id="{24D88185-B23B-4ACF-8CEB-212817DA3E6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6" name="正方形/長方形 615">
          <a:extLst>
            <a:ext uri="{FF2B5EF4-FFF2-40B4-BE49-F238E27FC236}">
              <a16:creationId xmlns:a16="http://schemas.microsoft.com/office/drawing/2014/main" id="{5FA3BC3A-7C12-443F-859C-C6798DD8211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7" name="正方形/長方形 616">
          <a:extLst>
            <a:ext uri="{FF2B5EF4-FFF2-40B4-BE49-F238E27FC236}">
              <a16:creationId xmlns:a16="http://schemas.microsoft.com/office/drawing/2014/main" id="{8B0E5257-A7A1-42C9-B82F-CFF1E958D81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8" name="正方形/長方形 617">
          <a:extLst>
            <a:ext uri="{FF2B5EF4-FFF2-40B4-BE49-F238E27FC236}">
              <a16:creationId xmlns:a16="http://schemas.microsoft.com/office/drawing/2014/main" id="{CA791546-9AC7-4D8B-A27A-C52896F69BF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9" name="正方形/長方形 618">
          <a:extLst>
            <a:ext uri="{FF2B5EF4-FFF2-40B4-BE49-F238E27FC236}">
              <a16:creationId xmlns:a16="http://schemas.microsoft.com/office/drawing/2014/main" id="{6F251C81-5934-4482-B12D-015F6873A26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20" name="正方形/長方形 619">
          <a:extLst>
            <a:ext uri="{FF2B5EF4-FFF2-40B4-BE49-F238E27FC236}">
              <a16:creationId xmlns:a16="http://schemas.microsoft.com/office/drawing/2014/main" id="{81158506-9FA8-4D3A-B335-1DAE8D450A8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21" name="正方形/長方形 620">
          <a:extLst>
            <a:ext uri="{FF2B5EF4-FFF2-40B4-BE49-F238E27FC236}">
              <a16:creationId xmlns:a16="http://schemas.microsoft.com/office/drawing/2014/main" id="{A8B477D0-095A-4129-9319-BB66C17D487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正方形/長方形 621">
          <a:extLst>
            <a:ext uri="{FF2B5EF4-FFF2-40B4-BE49-F238E27FC236}">
              <a16:creationId xmlns:a16="http://schemas.microsoft.com/office/drawing/2014/main" id="{D8917EE1-2A2C-4704-A5B2-9587D4755AD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3" name="テキスト ボックス 622">
          <a:extLst>
            <a:ext uri="{FF2B5EF4-FFF2-40B4-BE49-F238E27FC236}">
              <a16:creationId xmlns:a16="http://schemas.microsoft.com/office/drawing/2014/main" id="{55D4E5EC-AEF4-41DE-AB3B-7C1ECE58E62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4" name="直線コネクタ 623">
          <a:extLst>
            <a:ext uri="{FF2B5EF4-FFF2-40B4-BE49-F238E27FC236}">
              <a16:creationId xmlns:a16="http://schemas.microsoft.com/office/drawing/2014/main" id="{B401B4B1-99D4-43AF-A5FF-46E0FE282AD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5" name="テキスト ボックス 624">
          <a:extLst>
            <a:ext uri="{FF2B5EF4-FFF2-40B4-BE49-F238E27FC236}">
              <a16:creationId xmlns:a16="http://schemas.microsoft.com/office/drawing/2014/main" id="{B7A91821-AC65-4A20-8D33-D7546501748E}"/>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6" name="直線コネクタ 625">
          <a:extLst>
            <a:ext uri="{FF2B5EF4-FFF2-40B4-BE49-F238E27FC236}">
              <a16:creationId xmlns:a16="http://schemas.microsoft.com/office/drawing/2014/main" id="{09B25FB6-4AFB-4097-86B3-0FEA1B072321}"/>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7" name="テキスト ボックス 626">
          <a:extLst>
            <a:ext uri="{FF2B5EF4-FFF2-40B4-BE49-F238E27FC236}">
              <a16:creationId xmlns:a16="http://schemas.microsoft.com/office/drawing/2014/main" id="{9628B9C4-1726-4D8E-B4B8-1F73D54FC306}"/>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8" name="直線コネクタ 627">
          <a:extLst>
            <a:ext uri="{FF2B5EF4-FFF2-40B4-BE49-F238E27FC236}">
              <a16:creationId xmlns:a16="http://schemas.microsoft.com/office/drawing/2014/main" id="{2447AD4B-250D-47C6-AA51-AE7614B4BC1B}"/>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9" name="テキスト ボックス 628">
          <a:extLst>
            <a:ext uri="{FF2B5EF4-FFF2-40B4-BE49-F238E27FC236}">
              <a16:creationId xmlns:a16="http://schemas.microsoft.com/office/drawing/2014/main" id="{A18AB4B1-1697-4A55-9AEF-522D47D1C088}"/>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30" name="直線コネクタ 629">
          <a:extLst>
            <a:ext uri="{FF2B5EF4-FFF2-40B4-BE49-F238E27FC236}">
              <a16:creationId xmlns:a16="http://schemas.microsoft.com/office/drawing/2014/main" id="{812D1E18-7850-4305-AF86-B7466D2417B4}"/>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31" name="テキスト ボックス 630">
          <a:extLst>
            <a:ext uri="{FF2B5EF4-FFF2-40B4-BE49-F238E27FC236}">
              <a16:creationId xmlns:a16="http://schemas.microsoft.com/office/drawing/2014/main" id="{874D7D65-9A24-49A0-B092-CDF9A91760FE}"/>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32" name="直線コネクタ 631">
          <a:extLst>
            <a:ext uri="{FF2B5EF4-FFF2-40B4-BE49-F238E27FC236}">
              <a16:creationId xmlns:a16="http://schemas.microsoft.com/office/drawing/2014/main" id="{11539190-C9F5-406E-BAB4-6B7B6C7F22E2}"/>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33" name="テキスト ボックス 632">
          <a:extLst>
            <a:ext uri="{FF2B5EF4-FFF2-40B4-BE49-F238E27FC236}">
              <a16:creationId xmlns:a16="http://schemas.microsoft.com/office/drawing/2014/main" id="{4B2BAE4B-7D2E-427B-8EA8-F3042769C0F7}"/>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34" name="直線コネクタ 633">
          <a:extLst>
            <a:ext uri="{FF2B5EF4-FFF2-40B4-BE49-F238E27FC236}">
              <a16:creationId xmlns:a16="http://schemas.microsoft.com/office/drawing/2014/main" id="{0ACE237E-B906-4720-88F5-04FE5002C1DC}"/>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5" name="テキスト ボックス 634">
          <a:extLst>
            <a:ext uri="{FF2B5EF4-FFF2-40B4-BE49-F238E27FC236}">
              <a16:creationId xmlns:a16="http://schemas.microsoft.com/office/drawing/2014/main" id="{7C314DB3-ACBD-4220-BC29-3080A6F9681B}"/>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6" name="直線コネクタ 635">
          <a:extLst>
            <a:ext uri="{FF2B5EF4-FFF2-40B4-BE49-F238E27FC236}">
              <a16:creationId xmlns:a16="http://schemas.microsoft.com/office/drawing/2014/main" id="{09FC20F5-D504-4E3A-A454-714E72B9E54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7" name="テキスト ボックス 636">
          <a:extLst>
            <a:ext uri="{FF2B5EF4-FFF2-40B4-BE49-F238E27FC236}">
              <a16:creationId xmlns:a16="http://schemas.microsoft.com/office/drawing/2014/main" id="{8832929C-4ED0-4874-8E2F-22DDDAD5CB6C}"/>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8" name="【学校施設】&#10;有形固定資産減価償却率グラフ枠">
          <a:extLst>
            <a:ext uri="{FF2B5EF4-FFF2-40B4-BE49-F238E27FC236}">
              <a16:creationId xmlns:a16="http://schemas.microsoft.com/office/drawing/2014/main" id="{F8108437-B71E-455E-942B-4D6535FA189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62</xdr:row>
      <xdr:rowOff>167640</xdr:rowOff>
    </xdr:to>
    <xdr:cxnSp macro="">
      <xdr:nvCxnSpPr>
        <xdr:cNvPr id="639" name="直線コネクタ 638">
          <a:extLst>
            <a:ext uri="{FF2B5EF4-FFF2-40B4-BE49-F238E27FC236}">
              <a16:creationId xmlns:a16="http://schemas.microsoft.com/office/drawing/2014/main" id="{BBCC5FE1-67B5-46FA-AD7F-F951CD492DDF}"/>
            </a:ext>
          </a:extLst>
        </xdr:cNvPr>
        <xdr:cNvCxnSpPr/>
      </xdr:nvCxnSpPr>
      <xdr:spPr>
        <a:xfrm flipV="1">
          <a:off x="16318864" y="972312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17</xdr:rowOff>
    </xdr:from>
    <xdr:ext cx="405111" cy="259045"/>
    <xdr:sp macro="" textlink="">
      <xdr:nvSpPr>
        <xdr:cNvPr id="640" name="【学校施設】&#10;有形固定資産減価償却率最小値テキスト">
          <a:extLst>
            <a:ext uri="{FF2B5EF4-FFF2-40B4-BE49-F238E27FC236}">
              <a16:creationId xmlns:a16="http://schemas.microsoft.com/office/drawing/2014/main" id="{D2C80F50-6031-4AFB-B623-2F67FF24D5CE}"/>
            </a:ext>
          </a:extLst>
        </xdr:cNvPr>
        <xdr:cNvSpPr txBox="1"/>
      </xdr:nvSpPr>
      <xdr:spPr>
        <a:xfrm>
          <a:off x="16357600"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167640</xdr:rowOff>
    </xdr:from>
    <xdr:to>
      <xdr:col>86</xdr:col>
      <xdr:colOff>25400</xdr:colOff>
      <xdr:row>62</xdr:row>
      <xdr:rowOff>167640</xdr:rowOff>
    </xdr:to>
    <xdr:cxnSp macro="">
      <xdr:nvCxnSpPr>
        <xdr:cNvPr id="641" name="直線コネクタ 640">
          <a:extLst>
            <a:ext uri="{FF2B5EF4-FFF2-40B4-BE49-F238E27FC236}">
              <a16:creationId xmlns:a16="http://schemas.microsoft.com/office/drawing/2014/main" id="{98956EBA-2AE9-4994-8535-52785E8D2967}"/>
            </a:ext>
          </a:extLst>
        </xdr:cNvPr>
        <xdr:cNvCxnSpPr/>
      </xdr:nvCxnSpPr>
      <xdr:spPr>
        <a:xfrm>
          <a:off x="16230600" y="1079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642" name="【学校施設】&#10;有形固定資産減価償却率最大値テキスト">
          <a:extLst>
            <a:ext uri="{FF2B5EF4-FFF2-40B4-BE49-F238E27FC236}">
              <a16:creationId xmlns:a16="http://schemas.microsoft.com/office/drawing/2014/main" id="{CB12E063-D63D-4940-B011-C2CF3883AF17}"/>
            </a:ext>
          </a:extLst>
        </xdr:cNvPr>
        <xdr:cNvSpPr txBox="1"/>
      </xdr:nvSpPr>
      <xdr:spPr>
        <a:xfrm>
          <a:off x="163576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643" name="直線コネクタ 642">
          <a:extLst>
            <a:ext uri="{FF2B5EF4-FFF2-40B4-BE49-F238E27FC236}">
              <a16:creationId xmlns:a16="http://schemas.microsoft.com/office/drawing/2014/main" id="{F47AFECE-5084-43D9-9C0B-C8E953592382}"/>
            </a:ext>
          </a:extLst>
        </xdr:cNvPr>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139082</xdr:rowOff>
    </xdr:from>
    <xdr:ext cx="405111" cy="259045"/>
    <xdr:sp macro="" textlink="">
      <xdr:nvSpPr>
        <xdr:cNvPr id="644" name="【学校施設】&#10;有形固定資産減価償却率平均値テキスト">
          <a:extLst>
            <a:ext uri="{FF2B5EF4-FFF2-40B4-BE49-F238E27FC236}">
              <a16:creationId xmlns:a16="http://schemas.microsoft.com/office/drawing/2014/main" id="{07ED26B5-F983-4933-A280-0D27EA73AB82}"/>
            </a:ext>
          </a:extLst>
        </xdr:cNvPr>
        <xdr:cNvSpPr txBox="1"/>
      </xdr:nvSpPr>
      <xdr:spPr>
        <a:xfrm>
          <a:off x="16357600" y="1025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645" name="フローチャート: 判断 644">
          <a:extLst>
            <a:ext uri="{FF2B5EF4-FFF2-40B4-BE49-F238E27FC236}">
              <a16:creationId xmlns:a16="http://schemas.microsoft.com/office/drawing/2014/main" id="{67B1FBD8-C37D-4A34-BABF-4E4B10433CDB}"/>
            </a:ext>
          </a:extLst>
        </xdr:cNvPr>
        <xdr:cNvSpPr/>
      </xdr:nvSpPr>
      <xdr:spPr>
        <a:xfrm>
          <a:off x="16268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158750</xdr:rowOff>
    </xdr:from>
    <xdr:to>
      <xdr:col>81</xdr:col>
      <xdr:colOff>101600</xdr:colOff>
      <xdr:row>60</xdr:row>
      <xdr:rowOff>88900</xdr:rowOff>
    </xdr:to>
    <xdr:sp macro="" textlink="">
      <xdr:nvSpPr>
        <xdr:cNvPr id="646" name="フローチャート: 判断 645">
          <a:extLst>
            <a:ext uri="{FF2B5EF4-FFF2-40B4-BE49-F238E27FC236}">
              <a16:creationId xmlns:a16="http://schemas.microsoft.com/office/drawing/2014/main" id="{D9F8D874-8A48-461C-A014-CD6E8FF4EF8B}"/>
            </a:ext>
          </a:extLst>
        </xdr:cNvPr>
        <xdr:cNvSpPr/>
      </xdr:nvSpPr>
      <xdr:spPr>
        <a:xfrm>
          <a:off x="15430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141605</xdr:rowOff>
    </xdr:from>
    <xdr:to>
      <xdr:col>76</xdr:col>
      <xdr:colOff>165100</xdr:colOff>
      <xdr:row>60</xdr:row>
      <xdr:rowOff>71755</xdr:rowOff>
    </xdr:to>
    <xdr:sp macro="" textlink="">
      <xdr:nvSpPr>
        <xdr:cNvPr id="647" name="フローチャート: 判断 646">
          <a:extLst>
            <a:ext uri="{FF2B5EF4-FFF2-40B4-BE49-F238E27FC236}">
              <a16:creationId xmlns:a16="http://schemas.microsoft.com/office/drawing/2014/main" id="{FEDD0D7C-3C1C-42E6-B1DC-FD7E41A0BCC4}"/>
            </a:ext>
          </a:extLst>
        </xdr:cNvPr>
        <xdr:cNvSpPr/>
      </xdr:nvSpPr>
      <xdr:spPr>
        <a:xfrm>
          <a:off x="14541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130175</xdr:rowOff>
    </xdr:from>
    <xdr:to>
      <xdr:col>72</xdr:col>
      <xdr:colOff>38100</xdr:colOff>
      <xdr:row>60</xdr:row>
      <xdr:rowOff>60325</xdr:rowOff>
    </xdr:to>
    <xdr:sp macro="" textlink="">
      <xdr:nvSpPr>
        <xdr:cNvPr id="648" name="フローチャート: 判断 647">
          <a:extLst>
            <a:ext uri="{FF2B5EF4-FFF2-40B4-BE49-F238E27FC236}">
              <a16:creationId xmlns:a16="http://schemas.microsoft.com/office/drawing/2014/main" id="{AF8CA19E-D420-40CC-B303-2640F3DE86FE}"/>
            </a:ext>
          </a:extLst>
        </xdr:cNvPr>
        <xdr:cNvSpPr/>
      </xdr:nvSpPr>
      <xdr:spPr>
        <a:xfrm>
          <a:off x="13652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124460</xdr:rowOff>
    </xdr:from>
    <xdr:to>
      <xdr:col>67</xdr:col>
      <xdr:colOff>101600</xdr:colOff>
      <xdr:row>60</xdr:row>
      <xdr:rowOff>54610</xdr:rowOff>
    </xdr:to>
    <xdr:sp macro="" textlink="">
      <xdr:nvSpPr>
        <xdr:cNvPr id="649" name="フローチャート: 判断 648">
          <a:extLst>
            <a:ext uri="{FF2B5EF4-FFF2-40B4-BE49-F238E27FC236}">
              <a16:creationId xmlns:a16="http://schemas.microsoft.com/office/drawing/2014/main" id="{B98A0ECE-E4A1-45B4-8B16-3E50FCA88001}"/>
            </a:ext>
          </a:extLst>
        </xdr:cNvPr>
        <xdr:cNvSpPr/>
      </xdr:nvSpPr>
      <xdr:spPr>
        <a:xfrm>
          <a:off x="12763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F9B42E90-ED9B-459C-9690-75FB8BC6754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762894EA-401D-4F6A-9CC2-0F155361C4B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846E055A-D277-4727-952B-A20DAFDD578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3" name="テキスト ボックス 652">
          <a:extLst>
            <a:ext uri="{FF2B5EF4-FFF2-40B4-BE49-F238E27FC236}">
              <a16:creationId xmlns:a16="http://schemas.microsoft.com/office/drawing/2014/main" id="{28A0FAC0-531E-4348-8534-C344563F6DC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4" name="テキスト ボックス 653">
          <a:extLst>
            <a:ext uri="{FF2B5EF4-FFF2-40B4-BE49-F238E27FC236}">
              <a16:creationId xmlns:a16="http://schemas.microsoft.com/office/drawing/2014/main" id="{8F87ECC1-AC7F-4252-8259-EC38E249E79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71120</xdr:rowOff>
    </xdr:from>
    <xdr:to>
      <xdr:col>85</xdr:col>
      <xdr:colOff>177800</xdr:colOff>
      <xdr:row>57</xdr:row>
      <xdr:rowOff>1270</xdr:rowOff>
    </xdr:to>
    <xdr:sp macro="" textlink="">
      <xdr:nvSpPr>
        <xdr:cNvPr id="655" name="楕円 654">
          <a:extLst>
            <a:ext uri="{FF2B5EF4-FFF2-40B4-BE49-F238E27FC236}">
              <a16:creationId xmlns:a16="http://schemas.microsoft.com/office/drawing/2014/main" id="{4168F744-C3E8-4027-9B3F-6C22201F3AA8}"/>
            </a:ext>
          </a:extLst>
        </xdr:cNvPr>
        <xdr:cNvSpPr/>
      </xdr:nvSpPr>
      <xdr:spPr>
        <a:xfrm>
          <a:off x="16268700" y="967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24147</xdr:rowOff>
    </xdr:from>
    <xdr:ext cx="405111" cy="259045"/>
    <xdr:sp macro="" textlink="">
      <xdr:nvSpPr>
        <xdr:cNvPr id="656" name="【学校施設】&#10;有形固定資産減価償却率該当値テキスト">
          <a:extLst>
            <a:ext uri="{FF2B5EF4-FFF2-40B4-BE49-F238E27FC236}">
              <a16:creationId xmlns:a16="http://schemas.microsoft.com/office/drawing/2014/main" id="{28D23F66-4669-470A-97F1-2FF5C49FD2A2}"/>
            </a:ext>
          </a:extLst>
        </xdr:cNvPr>
        <xdr:cNvSpPr txBox="1"/>
      </xdr:nvSpPr>
      <xdr:spPr>
        <a:xfrm>
          <a:off x="16357600" y="9625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86360</xdr:rowOff>
    </xdr:from>
    <xdr:to>
      <xdr:col>81</xdr:col>
      <xdr:colOff>101600</xdr:colOff>
      <xdr:row>57</xdr:row>
      <xdr:rowOff>16510</xdr:rowOff>
    </xdr:to>
    <xdr:sp macro="" textlink="">
      <xdr:nvSpPr>
        <xdr:cNvPr id="657" name="楕円 656">
          <a:extLst>
            <a:ext uri="{FF2B5EF4-FFF2-40B4-BE49-F238E27FC236}">
              <a16:creationId xmlns:a16="http://schemas.microsoft.com/office/drawing/2014/main" id="{FCA0BC1B-7CEE-4FCE-A061-34D6C506B54E}"/>
            </a:ext>
          </a:extLst>
        </xdr:cNvPr>
        <xdr:cNvSpPr/>
      </xdr:nvSpPr>
      <xdr:spPr>
        <a:xfrm>
          <a:off x="15430500" y="96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121920</xdr:rowOff>
    </xdr:from>
    <xdr:to>
      <xdr:col>85</xdr:col>
      <xdr:colOff>127000</xdr:colOff>
      <xdr:row>56</xdr:row>
      <xdr:rowOff>137160</xdr:rowOff>
    </xdr:to>
    <xdr:cxnSp macro="">
      <xdr:nvCxnSpPr>
        <xdr:cNvPr id="658" name="直線コネクタ 657">
          <a:extLst>
            <a:ext uri="{FF2B5EF4-FFF2-40B4-BE49-F238E27FC236}">
              <a16:creationId xmlns:a16="http://schemas.microsoft.com/office/drawing/2014/main" id="{639D2A2F-37B0-4615-AF4D-ACF8381CEECF}"/>
            </a:ext>
          </a:extLst>
        </xdr:cNvPr>
        <xdr:cNvCxnSpPr/>
      </xdr:nvCxnSpPr>
      <xdr:spPr>
        <a:xfrm flipV="1">
          <a:off x="15481300" y="97231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88265</xdr:rowOff>
    </xdr:from>
    <xdr:to>
      <xdr:col>76</xdr:col>
      <xdr:colOff>165100</xdr:colOff>
      <xdr:row>57</xdr:row>
      <xdr:rowOff>18415</xdr:rowOff>
    </xdr:to>
    <xdr:sp macro="" textlink="">
      <xdr:nvSpPr>
        <xdr:cNvPr id="659" name="楕円 658">
          <a:extLst>
            <a:ext uri="{FF2B5EF4-FFF2-40B4-BE49-F238E27FC236}">
              <a16:creationId xmlns:a16="http://schemas.microsoft.com/office/drawing/2014/main" id="{BCDB125A-A7A3-46CF-BD64-EEF946A61AF6}"/>
            </a:ext>
          </a:extLst>
        </xdr:cNvPr>
        <xdr:cNvSpPr/>
      </xdr:nvSpPr>
      <xdr:spPr>
        <a:xfrm>
          <a:off x="14541500" y="968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137160</xdr:rowOff>
    </xdr:from>
    <xdr:to>
      <xdr:col>81</xdr:col>
      <xdr:colOff>50800</xdr:colOff>
      <xdr:row>56</xdr:row>
      <xdr:rowOff>139065</xdr:rowOff>
    </xdr:to>
    <xdr:cxnSp macro="">
      <xdr:nvCxnSpPr>
        <xdr:cNvPr id="660" name="直線コネクタ 659">
          <a:extLst>
            <a:ext uri="{FF2B5EF4-FFF2-40B4-BE49-F238E27FC236}">
              <a16:creationId xmlns:a16="http://schemas.microsoft.com/office/drawing/2014/main" id="{06F9526F-FE4F-46BE-B71F-1D4E914913CD}"/>
            </a:ext>
          </a:extLst>
        </xdr:cNvPr>
        <xdr:cNvCxnSpPr/>
      </xdr:nvCxnSpPr>
      <xdr:spPr>
        <a:xfrm flipV="1">
          <a:off x="14592300" y="973836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128270</xdr:rowOff>
    </xdr:from>
    <xdr:to>
      <xdr:col>72</xdr:col>
      <xdr:colOff>38100</xdr:colOff>
      <xdr:row>57</xdr:row>
      <xdr:rowOff>58420</xdr:rowOff>
    </xdr:to>
    <xdr:sp macro="" textlink="">
      <xdr:nvSpPr>
        <xdr:cNvPr id="661" name="楕円 660">
          <a:extLst>
            <a:ext uri="{FF2B5EF4-FFF2-40B4-BE49-F238E27FC236}">
              <a16:creationId xmlns:a16="http://schemas.microsoft.com/office/drawing/2014/main" id="{FA7D192C-9416-4571-A7A5-47ED95C5D619}"/>
            </a:ext>
          </a:extLst>
        </xdr:cNvPr>
        <xdr:cNvSpPr/>
      </xdr:nvSpPr>
      <xdr:spPr>
        <a:xfrm>
          <a:off x="13652500" y="972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139065</xdr:rowOff>
    </xdr:from>
    <xdr:to>
      <xdr:col>76</xdr:col>
      <xdr:colOff>114300</xdr:colOff>
      <xdr:row>57</xdr:row>
      <xdr:rowOff>7620</xdr:rowOff>
    </xdr:to>
    <xdr:cxnSp macro="">
      <xdr:nvCxnSpPr>
        <xdr:cNvPr id="662" name="直線コネクタ 661">
          <a:extLst>
            <a:ext uri="{FF2B5EF4-FFF2-40B4-BE49-F238E27FC236}">
              <a16:creationId xmlns:a16="http://schemas.microsoft.com/office/drawing/2014/main" id="{8FA06ECB-2882-4514-A04A-303C51915B19}"/>
            </a:ext>
          </a:extLst>
        </xdr:cNvPr>
        <xdr:cNvCxnSpPr/>
      </xdr:nvCxnSpPr>
      <xdr:spPr>
        <a:xfrm flipV="1">
          <a:off x="13703300" y="974026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90170</xdr:rowOff>
    </xdr:from>
    <xdr:to>
      <xdr:col>67</xdr:col>
      <xdr:colOff>101600</xdr:colOff>
      <xdr:row>57</xdr:row>
      <xdr:rowOff>20320</xdr:rowOff>
    </xdr:to>
    <xdr:sp macro="" textlink="">
      <xdr:nvSpPr>
        <xdr:cNvPr id="663" name="楕円 662">
          <a:extLst>
            <a:ext uri="{FF2B5EF4-FFF2-40B4-BE49-F238E27FC236}">
              <a16:creationId xmlns:a16="http://schemas.microsoft.com/office/drawing/2014/main" id="{D8349864-F8BC-4A3B-AEB1-A4B9B8A819BB}"/>
            </a:ext>
          </a:extLst>
        </xdr:cNvPr>
        <xdr:cNvSpPr/>
      </xdr:nvSpPr>
      <xdr:spPr>
        <a:xfrm>
          <a:off x="12763500" y="969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140970</xdr:rowOff>
    </xdr:from>
    <xdr:to>
      <xdr:col>71</xdr:col>
      <xdr:colOff>177800</xdr:colOff>
      <xdr:row>57</xdr:row>
      <xdr:rowOff>7620</xdr:rowOff>
    </xdr:to>
    <xdr:cxnSp macro="">
      <xdr:nvCxnSpPr>
        <xdr:cNvPr id="664" name="直線コネクタ 663">
          <a:extLst>
            <a:ext uri="{FF2B5EF4-FFF2-40B4-BE49-F238E27FC236}">
              <a16:creationId xmlns:a16="http://schemas.microsoft.com/office/drawing/2014/main" id="{FD645A16-2137-4E1F-B0A0-0B3A928A30DE}"/>
            </a:ext>
          </a:extLst>
        </xdr:cNvPr>
        <xdr:cNvCxnSpPr/>
      </xdr:nvCxnSpPr>
      <xdr:spPr>
        <a:xfrm>
          <a:off x="12814300" y="97421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80027</xdr:rowOff>
    </xdr:from>
    <xdr:ext cx="405111" cy="259045"/>
    <xdr:sp macro="" textlink="">
      <xdr:nvSpPr>
        <xdr:cNvPr id="665" name="n_1aveValue【学校施設】&#10;有形固定資産減価償却率">
          <a:extLst>
            <a:ext uri="{FF2B5EF4-FFF2-40B4-BE49-F238E27FC236}">
              <a16:creationId xmlns:a16="http://schemas.microsoft.com/office/drawing/2014/main" id="{48AF5FD5-FD4F-4B7A-967F-C3A10BC466E4}"/>
            </a:ext>
          </a:extLst>
        </xdr:cNvPr>
        <xdr:cNvSpPr txBox="1"/>
      </xdr:nvSpPr>
      <xdr:spPr>
        <a:xfrm>
          <a:off x="15266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62882</xdr:rowOff>
    </xdr:from>
    <xdr:ext cx="405111" cy="259045"/>
    <xdr:sp macro="" textlink="">
      <xdr:nvSpPr>
        <xdr:cNvPr id="666" name="n_2aveValue【学校施設】&#10;有形固定資産減価償却率">
          <a:extLst>
            <a:ext uri="{FF2B5EF4-FFF2-40B4-BE49-F238E27FC236}">
              <a16:creationId xmlns:a16="http://schemas.microsoft.com/office/drawing/2014/main" id="{E72ABE03-132D-45E9-B7C1-A4355E1FA456}"/>
            </a:ext>
          </a:extLst>
        </xdr:cNvPr>
        <xdr:cNvSpPr txBox="1"/>
      </xdr:nvSpPr>
      <xdr:spPr>
        <a:xfrm>
          <a:off x="143897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51452</xdr:rowOff>
    </xdr:from>
    <xdr:ext cx="405111" cy="259045"/>
    <xdr:sp macro="" textlink="">
      <xdr:nvSpPr>
        <xdr:cNvPr id="667" name="n_3aveValue【学校施設】&#10;有形固定資産減価償却率">
          <a:extLst>
            <a:ext uri="{FF2B5EF4-FFF2-40B4-BE49-F238E27FC236}">
              <a16:creationId xmlns:a16="http://schemas.microsoft.com/office/drawing/2014/main" id="{D9A4973D-6B06-41AD-9B2E-3BC0E489E275}"/>
            </a:ext>
          </a:extLst>
        </xdr:cNvPr>
        <xdr:cNvSpPr txBox="1"/>
      </xdr:nvSpPr>
      <xdr:spPr>
        <a:xfrm>
          <a:off x="13500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45737</xdr:rowOff>
    </xdr:from>
    <xdr:ext cx="405111" cy="259045"/>
    <xdr:sp macro="" textlink="">
      <xdr:nvSpPr>
        <xdr:cNvPr id="668" name="n_4aveValue【学校施設】&#10;有形固定資産減価償却率">
          <a:extLst>
            <a:ext uri="{FF2B5EF4-FFF2-40B4-BE49-F238E27FC236}">
              <a16:creationId xmlns:a16="http://schemas.microsoft.com/office/drawing/2014/main" id="{C731D097-C3BF-495D-BBE1-52A1FB87E061}"/>
            </a:ext>
          </a:extLst>
        </xdr:cNvPr>
        <xdr:cNvSpPr txBox="1"/>
      </xdr:nvSpPr>
      <xdr:spPr>
        <a:xfrm>
          <a:off x="12611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33037</xdr:rowOff>
    </xdr:from>
    <xdr:ext cx="405111" cy="259045"/>
    <xdr:sp macro="" textlink="">
      <xdr:nvSpPr>
        <xdr:cNvPr id="669" name="n_1mainValue【学校施設】&#10;有形固定資産減価償却率">
          <a:extLst>
            <a:ext uri="{FF2B5EF4-FFF2-40B4-BE49-F238E27FC236}">
              <a16:creationId xmlns:a16="http://schemas.microsoft.com/office/drawing/2014/main" id="{5C5D6DFF-6F0F-452D-AE4B-C5F8C8DA0DE2}"/>
            </a:ext>
          </a:extLst>
        </xdr:cNvPr>
        <xdr:cNvSpPr txBox="1"/>
      </xdr:nvSpPr>
      <xdr:spPr>
        <a:xfrm>
          <a:off x="15266044" y="946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34942</xdr:rowOff>
    </xdr:from>
    <xdr:ext cx="405111" cy="259045"/>
    <xdr:sp macro="" textlink="">
      <xdr:nvSpPr>
        <xdr:cNvPr id="670" name="n_2mainValue【学校施設】&#10;有形固定資産減価償却率">
          <a:extLst>
            <a:ext uri="{FF2B5EF4-FFF2-40B4-BE49-F238E27FC236}">
              <a16:creationId xmlns:a16="http://schemas.microsoft.com/office/drawing/2014/main" id="{0E80555A-F953-4AF8-9848-24DD2D386118}"/>
            </a:ext>
          </a:extLst>
        </xdr:cNvPr>
        <xdr:cNvSpPr txBox="1"/>
      </xdr:nvSpPr>
      <xdr:spPr>
        <a:xfrm>
          <a:off x="14389744" y="946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74947</xdr:rowOff>
    </xdr:from>
    <xdr:ext cx="405111" cy="259045"/>
    <xdr:sp macro="" textlink="">
      <xdr:nvSpPr>
        <xdr:cNvPr id="671" name="n_3mainValue【学校施設】&#10;有形固定資産減価償却率">
          <a:extLst>
            <a:ext uri="{FF2B5EF4-FFF2-40B4-BE49-F238E27FC236}">
              <a16:creationId xmlns:a16="http://schemas.microsoft.com/office/drawing/2014/main" id="{F49C4DE1-6C2D-4D19-BA95-AA291AECCCC3}"/>
            </a:ext>
          </a:extLst>
        </xdr:cNvPr>
        <xdr:cNvSpPr txBox="1"/>
      </xdr:nvSpPr>
      <xdr:spPr>
        <a:xfrm>
          <a:off x="13500744" y="950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36847</xdr:rowOff>
    </xdr:from>
    <xdr:ext cx="405111" cy="259045"/>
    <xdr:sp macro="" textlink="">
      <xdr:nvSpPr>
        <xdr:cNvPr id="672" name="n_4mainValue【学校施設】&#10;有形固定資産減価償却率">
          <a:extLst>
            <a:ext uri="{FF2B5EF4-FFF2-40B4-BE49-F238E27FC236}">
              <a16:creationId xmlns:a16="http://schemas.microsoft.com/office/drawing/2014/main" id="{7DC9CF81-AEBD-4FB8-9987-52113B21D399}"/>
            </a:ext>
          </a:extLst>
        </xdr:cNvPr>
        <xdr:cNvSpPr txBox="1"/>
      </xdr:nvSpPr>
      <xdr:spPr>
        <a:xfrm>
          <a:off x="12611744" y="946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3" name="正方形/長方形 672">
          <a:extLst>
            <a:ext uri="{FF2B5EF4-FFF2-40B4-BE49-F238E27FC236}">
              <a16:creationId xmlns:a16="http://schemas.microsoft.com/office/drawing/2014/main" id="{A1E2875A-3E9C-4A8C-9B0E-996B9DAB6D0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4" name="正方形/長方形 673">
          <a:extLst>
            <a:ext uri="{FF2B5EF4-FFF2-40B4-BE49-F238E27FC236}">
              <a16:creationId xmlns:a16="http://schemas.microsoft.com/office/drawing/2014/main" id="{C83A7E43-52AC-4382-9698-8EE9580726A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5" name="正方形/長方形 674">
          <a:extLst>
            <a:ext uri="{FF2B5EF4-FFF2-40B4-BE49-F238E27FC236}">
              <a16:creationId xmlns:a16="http://schemas.microsoft.com/office/drawing/2014/main" id="{3D7664F5-783D-4BA2-9455-637A1C1A500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6" name="正方形/長方形 675">
          <a:extLst>
            <a:ext uri="{FF2B5EF4-FFF2-40B4-BE49-F238E27FC236}">
              <a16:creationId xmlns:a16="http://schemas.microsoft.com/office/drawing/2014/main" id="{B7475B68-FD3C-4F0A-931B-F797DFFB8A0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7" name="正方形/長方形 676">
          <a:extLst>
            <a:ext uri="{FF2B5EF4-FFF2-40B4-BE49-F238E27FC236}">
              <a16:creationId xmlns:a16="http://schemas.microsoft.com/office/drawing/2014/main" id="{C29F2386-BCD3-40D1-96DE-8A27F5EF4CB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8" name="正方形/長方形 677">
          <a:extLst>
            <a:ext uri="{FF2B5EF4-FFF2-40B4-BE49-F238E27FC236}">
              <a16:creationId xmlns:a16="http://schemas.microsoft.com/office/drawing/2014/main" id="{7FD6E57B-9C35-4344-A560-4EA9D3723F3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9" name="正方形/長方形 678">
          <a:extLst>
            <a:ext uri="{FF2B5EF4-FFF2-40B4-BE49-F238E27FC236}">
              <a16:creationId xmlns:a16="http://schemas.microsoft.com/office/drawing/2014/main" id="{3153C613-4C7A-4B02-ACD2-91CF2481594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80" name="正方形/長方形 679">
          <a:extLst>
            <a:ext uri="{FF2B5EF4-FFF2-40B4-BE49-F238E27FC236}">
              <a16:creationId xmlns:a16="http://schemas.microsoft.com/office/drawing/2014/main" id="{71A57D0A-7CE5-4377-90DE-FBD9AB605D5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1" name="テキスト ボックス 680">
          <a:extLst>
            <a:ext uri="{FF2B5EF4-FFF2-40B4-BE49-F238E27FC236}">
              <a16:creationId xmlns:a16="http://schemas.microsoft.com/office/drawing/2014/main" id="{32DE971F-C053-43E3-8F77-58A97BFCEFF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2" name="直線コネクタ 681">
          <a:extLst>
            <a:ext uri="{FF2B5EF4-FFF2-40B4-BE49-F238E27FC236}">
              <a16:creationId xmlns:a16="http://schemas.microsoft.com/office/drawing/2014/main" id="{8BDE99FB-1165-419B-9CDA-491145BE7E1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83" name="テキスト ボックス 682">
          <a:extLst>
            <a:ext uri="{FF2B5EF4-FFF2-40B4-BE49-F238E27FC236}">
              <a16:creationId xmlns:a16="http://schemas.microsoft.com/office/drawing/2014/main" id="{CC628C97-8778-49C9-8F46-43101FA2408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84" name="直線コネクタ 683">
          <a:extLst>
            <a:ext uri="{FF2B5EF4-FFF2-40B4-BE49-F238E27FC236}">
              <a16:creationId xmlns:a16="http://schemas.microsoft.com/office/drawing/2014/main" id="{1493CD10-ADA9-4AF4-9EC2-422FD69C37EA}"/>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85" name="テキスト ボックス 684">
          <a:extLst>
            <a:ext uri="{FF2B5EF4-FFF2-40B4-BE49-F238E27FC236}">
              <a16:creationId xmlns:a16="http://schemas.microsoft.com/office/drawing/2014/main" id="{80F345A2-A16E-4D24-9615-984024EB4148}"/>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6" name="直線コネクタ 685">
          <a:extLst>
            <a:ext uri="{FF2B5EF4-FFF2-40B4-BE49-F238E27FC236}">
              <a16:creationId xmlns:a16="http://schemas.microsoft.com/office/drawing/2014/main" id="{233F89FF-8382-43F4-A260-BACE9485AD2D}"/>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7" name="テキスト ボックス 686">
          <a:extLst>
            <a:ext uri="{FF2B5EF4-FFF2-40B4-BE49-F238E27FC236}">
              <a16:creationId xmlns:a16="http://schemas.microsoft.com/office/drawing/2014/main" id="{32DE07E7-6A76-40FA-8B92-0C358705DDAB}"/>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8" name="直線コネクタ 687">
          <a:extLst>
            <a:ext uri="{FF2B5EF4-FFF2-40B4-BE49-F238E27FC236}">
              <a16:creationId xmlns:a16="http://schemas.microsoft.com/office/drawing/2014/main" id="{AC4AA97A-5FD3-41E0-95B7-E33D4D64417B}"/>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9" name="テキスト ボックス 688">
          <a:extLst>
            <a:ext uri="{FF2B5EF4-FFF2-40B4-BE49-F238E27FC236}">
              <a16:creationId xmlns:a16="http://schemas.microsoft.com/office/drawing/2014/main" id="{50BA276F-DDDB-4D08-9543-7103562F696D}"/>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90" name="直線コネクタ 689">
          <a:extLst>
            <a:ext uri="{FF2B5EF4-FFF2-40B4-BE49-F238E27FC236}">
              <a16:creationId xmlns:a16="http://schemas.microsoft.com/office/drawing/2014/main" id="{E8810BD9-2451-4E73-85C5-E04AB117152A}"/>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91" name="テキスト ボックス 690">
          <a:extLst>
            <a:ext uri="{FF2B5EF4-FFF2-40B4-BE49-F238E27FC236}">
              <a16:creationId xmlns:a16="http://schemas.microsoft.com/office/drawing/2014/main" id="{668C42AA-71D5-4897-BCDF-E53B827143D4}"/>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92" name="直線コネクタ 691">
          <a:extLst>
            <a:ext uri="{FF2B5EF4-FFF2-40B4-BE49-F238E27FC236}">
              <a16:creationId xmlns:a16="http://schemas.microsoft.com/office/drawing/2014/main" id="{35A58295-00CE-4ECD-BD93-926FF1EA8832}"/>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93" name="テキスト ボックス 692">
          <a:extLst>
            <a:ext uri="{FF2B5EF4-FFF2-40B4-BE49-F238E27FC236}">
              <a16:creationId xmlns:a16="http://schemas.microsoft.com/office/drawing/2014/main" id="{FB494A8F-0782-4A0E-A97C-D2E7E5EA9DD4}"/>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94" name="直線コネクタ 693">
          <a:extLst>
            <a:ext uri="{FF2B5EF4-FFF2-40B4-BE49-F238E27FC236}">
              <a16:creationId xmlns:a16="http://schemas.microsoft.com/office/drawing/2014/main" id="{6A690408-6ACC-414F-8796-EC4C0FC36A78}"/>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95" name="テキスト ボックス 694">
          <a:extLst>
            <a:ext uri="{FF2B5EF4-FFF2-40B4-BE49-F238E27FC236}">
              <a16:creationId xmlns:a16="http://schemas.microsoft.com/office/drawing/2014/main" id="{DF6A2DFC-E2DA-4147-9907-B7BC65B4794D}"/>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6" name="直線コネクタ 695">
          <a:extLst>
            <a:ext uri="{FF2B5EF4-FFF2-40B4-BE49-F238E27FC236}">
              <a16:creationId xmlns:a16="http://schemas.microsoft.com/office/drawing/2014/main" id="{BA0F1A34-CCDE-477C-9774-BF18D3983F4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7" name="テキスト ボックス 696">
          <a:extLst>
            <a:ext uri="{FF2B5EF4-FFF2-40B4-BE49-F238E27FC236}">
              <a16:creationId xmlns:a16="http://schemas.microsoft.com/office/drawing/2014/main" id="{F43E97DC-0879-4AF6-B81B-65E824EEB98A}"/>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8" name="【学校施設】&#10;一人当たり面積グラフ枠">
          <a:extLst>
            <a:ext uri="{FF2B5EF4-FFF2-40B4-BE49-F238E27FC236}">
              <a16:creationId xmlns:a16="http://schemas.microsoft.com/office/drawing/2014/main" id="{FC6D2585-375E-4777-B467-583C7FA84DA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77398</xdr:rowOff>
    </xdr:from>
    <xdr:to>
      <xdr:col>116</xdr:col>
      <xdr:colOff>62864</xdr:colOff>
      <xdr:row>64</xdr:row>
      <xdr:rowOff>118872</xdr:rowOff>
    </xdr:to>
    <xdr:cxnSp macro="">
      <xdr:nvCxnSpPr>
        <xdr:cNvPr id="699" name="直線コネクタ 698">
          <a:extLst>
            <a:ext uri="{FF2B5EF4-FFF2-40B4-BE49-F238E27FC236}">
              <a16:creationId xmlns:a16="http://schemas.microsoft.com/office/drawing/2014/main" id="{98E0E9C2-E6CD-4ECA-A648-63A9DD540193}"/>
            </a:ext>
          </a:extLst>
        </xdr:cNvPr>
        <xdr:cNvCxnSpPr/>
      </xdr:nvCxnSpPr>
      <xdr:spPr>
        <a:xfrm flipV="1">
          <a:off x="22160864" y="9507148"/>
          <a:ext cx="0" cy="1584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122699</xdr:rowOff>
    </xdr:from>
    <xdr:ext cx="469744" cy="259045"/>
    <xdr:sp macro="" textlink="">
      <xdr:nvSpPr>
        <xdr:cNvPr id="700" name="【学校施設】&#10;一人当たり面積最小値テキスト">
          <a:extLst>
            <a:ext uri="{FF2B5EF4-FFF2-40B4-BE49-F238E27FC236}">
              <a16:creationId xmlns:a16="http://schemas.microsoft.com/office/drawing/2014/main" id="{536FDB3B-21FE-4DD7-9FED-A2F40488D205}"/>
            </a:ext>
          </a:extLst>
        </xdr:cNvPr>
        <xdr:cNvSpPr txBox="1"/>
      </xdr:nvSpPr>
      <xdr:spPr>
        <a:xfrm>
          <a:off x="22199600" y="1109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118872</xdr:rowOff>
    </xdr:from>
    <xdr:to>
      <xdr:col>116</xdr:col>
      <xdr:colOff>152400</xdr:colOff>
      <xdr:row>64</xdr:row>
      <xdr:rowOff>118872</xdr:rowOff>
    </xdr:to>
    <xdr:cxnSp macro="">
      <xdr:nvCxnSpPr>
        <xdr:cNvPr id="701" name="直線コネクタ 700">
          <a:extLst>
            <a:ext uri="{FF2B5EF4-FFF2-40B4-BE49-F238E27FC236}">
              <a16:creationId xmlns:a16="http://schemas.microsoft.com/office/drawing/2014/main" id="{F5F1B51F-0B38-448A-A581-C12F838508B1}"/>
            </a:ext>
          </a:extLst>
        </xdr:cNvPr>
        <xdr:cNvCxnSpPr/>
      </xdr:nvCxnSpPr>
      <xdr:spPr>
        <a:xfrm>
          <a:off x="22072600" y="11091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24075</xdr:rowOff>
    </xdr:from>
    <xdr:ext cx="469744" cy="259045"/>
    <xdr:sp macro="" textlink="">
      <xdr:nvSpPr>
        <xdr:cNvPr id="702" name="【学校施設】&#10;一人当たり面積最大値テキスト">
          <a:extLst>
            <a:ext uri="{FF2B5EF4-FFF2-40B4-BE49-F238E27FC236}">
              <a16:creationId xmlns:a16="http://schemas.microsoft.com/office/drawing/2014/main" id="{C6215A38-E9B1-48D5-9AB5-EDA371258F9D}"/>
            </a:ext>
          </a:extLst>
        </xdr:cNvPr>
        <xdr:cNvSpPr txBox="1"/>
      </xdr:nvSpPr>
      <xdr:spPr>
        <a:xfrm>
          <a:off x="22199600" y="9282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77398</xdr:rowOff>
    </xdr:from>
    <xdr:to>
      <xdr:col>116</xdr:col>
      <xdr:colOff>152400</xdr:colOff>
      <xdr:row>55</xdr:row>
      <xdr:rowOff>77398</xdr:rowOff>
    </xdr:to>
    <xdr:cxnSp macro="">
      <xdr:nvCxnSpPr>
        <xdr:cNvPr id="703" name="直線コネクタ 702">
          <a:extLst>
            <a:ext uri="{FF2B5EF4-FFF2-40B4-BE49-F238E27FC236}">
              <a16:creationId xmlns:a16="http://schemas.microsoft.com/office/drawing/2014/main" id="{6B136D9F-A86A-4F67-A0B8-C9D403D58EE4}"/>
            </a:ext>
          </a:extLst>
        </xdr:cNvPr>
        <xdr:cNvCxnSpPr/>
      </xdr:nvCxnSpPr>
      <xdr:spPr>
        <a:xfrm>
          <a:off x="22072600" y="9507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150058</xdr:rowOff>
    </xdr:from>
    <xdr:ext cx="469744" cy="259045"/>
    <xdr:sp macro="" textlink="">
      <xdr:nvSpPr>
        <xdr:cNvPr id="704" name="【学校施設】&#10;一人当たり面積平均値テキスト">
          <a:extLst>
            <a:ext uri="{FF2B5EF4-FFF2-40B4-BE49-F238E27FC236}">
              <a16:creationId xmlns:a16="http://schemas.microsoft.com/office/drawing/2014/main" id="{F3BADC30-9A95-4418-8197-06CB09302B8E}"/>
            </a:ext>
          </a:extLst>
        </xdr:cNvPr>
        <xdr:cNvSpPr txBox="1"/>
      </xdr:nvSpPr>
      <xdr:spPr>
        <a:xfrm>
          <a:off x="22199600" y="10608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127181</xdr:rowOff>
    </xdr:from>
    <xdr:to>
      <xdr:col>116</xdr:col>
      <xdr:colOff>114300</xdr:colOff>
      <xdr:row>63</xdr:row>
      <xdr:rowOff>57331</xdr:rowOff>
    </xdr:to>
    <xdr:sp macro="" textlink="">
      <xdr:nvSpPr>
        <xdr:cNvPr id="705" name="フローチャート: 判断 704">
          <a:extLst>
            <a:ext uri="{FF2B5EF4-FFF2-40B4-BE49-F238E27FC236}">
              <a16:creationId xmlns:a16="http://schemas.microsoft.com/office/drawing/2014/main" id="{C816A45D-2AE8-4F39-AE4A-9B7A80E657F6}"/>
            </a:ext>
          </a:extLst>
        </xdr:cNvPr>
        <xdr:cNvSpPr/>
      </xdr:nvSpPr>
      <xdr:spPr>
        <a:xfrm>
          <a:off x="22110700" y="1075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165064</xdr:rowOff>
    </xdr:from>
    <xdr:to>
      <xdr:col>112</xdr:col>
      <xdr:colOff>38100</xdr:colOff>
      <xdr:row>62</xdr:row>
      <xdr:rowOff>95214</xdr:rowOff>
    </xdr:to>
    <xdr:sp macro="" textlink="">
      <xdr:nvSpPr>
        <xdr:cNvPr id="706" name="フローチャート: 判断 705">
          <a:extLst>
            <a:ext uri="{FF2B5EF4-FFF2-40B4-BE49-F238E27FC236}">
              <a16:creationId xmlns:a16="http://schemas.microsoft.com/office/drawing/2014/main" id="{6AA8A557-A648-4A57-8CB4-EBE510FADE20}"/>
            </a:ext>
          </a:extLst>
        </xdr:cNvPr>
        <xdr:cNvSpPr/>
      </xdr:nvSpPr>
      <xdr:spPr>
        <a:xfrm>
          <a:off x="21272500" y="10623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5697</xdr:rowOff>
    </xdr:from>
    <xdr:to>
      <xdr:col>107</xdr:col>
      <xdr:colOff>101600</xdr:colOff>
      <xdr:row>62</xdr:row>
      <xdr:rowOff>107297</xdr:rowOff>
    </xdr:to>
    <xdr:sp macro="" textlink="">
      <xdr:nvSpPr>
        <xdr:cNvPr id="707" name="フローチャート: 判断 706">
          <a:extLst>
            <a:ext uri="{FF2B5EF4-FFF2-40B4-BE49-F238E27FC236}">
              <a16:creationId xmlns:a16="http://schemas.microsoft.com/office/drawing/2014/main" id="{B3E0D39C-ADF4-4A98-9517-2639194EDA7B}"/>
            </a:ext>
          </a:extLst>
        </xdr:cNvPr>
        <xdr:cNvSpPr/>
      </xdr:nvSpPr>
      <xdr:spPr>
        <a:xfrm>
          <a:off x="20383500" y="106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10922</xdr:rowOff>
    </xdr:from>
    <xdr:to>
      <xdr:col>102</xdr:col>
      <xdr:colOff>165100</xdr:colOff>
      <xdr:row>62</xdr:row>
      <xdr:rowOff>112522</xdr:rowOff>
    </xdr:to>
    <xdr:sp macro="" textlink="">
      <xdr:nvSpPr>
        <xdr:cNvPr id="708" name="フローチャート: 判断 707">
          <a:extLst>
            <a:ext uri="{FF2B5EF4-FFF2-40B4-BE49-F238E27FC236}">
              <a16:creationId xmlns:a16="http://schemas.microsoft.com/office/drawing/2014/main" id="{AB0947E3-0174-442F-89E1-8AF146E7685D}"/>
            </a:ext>
          </a:extLst>
        </xdr:cNvPr>
        <xdr:cNvSpPr/>
      </xdr:nvSpPr>
      <xdr:spPr>
        <a:xfrm>
          <a:off x="19494500" y="1064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144163</xdr:rowOff>
    </xdr:from>
    <xdr:to>
      <xdr:col>98</xdr:col>
      <xdr:colOff>38100</xdr:colOff>
      <xdr:row>62</xdr:row>
      <xdr:rowOff>74313</xdr:rowOff>
    </xdr:to>
    <xdr:sp macro="" textlink="">
      <xdr:nvSpPr>
        <xdr:cNvPr id="709" name="フローチャート: 判断 708">
          <a:extLst>
            <a:ext uri="{FF2B5EF4-FFF2-40B4-BE49-F238E27FC236}">
              <a16:creationId xmlns:a16="http://schemas.microsoft.com/office/drawing/2014/main" id="{8525D573-EB1E-4E75-AF0C-AC690832042B}"/>
            </a:ext>
          </a:extLst>
        </xdr:cNvPr>
        <xdr:cNvSpPr/>
      </xdr:nvSpPr>
      <xdr:spPr>
        <a:xfrm>
          <a:off x="18605500" y="106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10" name="テキスト ボックス 709">
          <a:extLst>
            <a:ext uri="{FF2B5EF4-FFF2-40B4-BE49-F238E27FC236}">
              <a16:creationId xmlns:a16="http://schemas.microsoft.com/office/drawing/2014/main" id="{57C22409-AF2D-46A3-8533-B349A63DD09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11" name="テキスト ボックス 710">
          <a:extLst>
            <a:ext uri="{FF2B5EF4-FFF2-40B4-BE49-F238E27FC236}">
              <a16:creationId xmlns:a16="http://schemas.microsoft.com/office/drawing/2014/main" id="{5B5838AD-E684-4451-9012-DB40336F233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12" name="テキスト ボックス 711">
          <a:extLst>
            <a:ext uri="{FF2B5EF4-FFF2-40B4-BE49-F238E27FC236}">
              <a16:creationId xmlns:a16="http://schemas.microsoft.com/office/drawing/2014/main" id="{4697DB4F-6B35-48F6-852D-714E4019CF7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13" name="テキスト ボックス 712">
          <a:extLst>
            <a:ext uri="{FF2B5EF4-FFF2-40B4-BE49-F238E27FC236}">
              <a16:creationId xmlns:a16="http://schemas.microsoft.com/office/drawing/2014/main" id="{46AB6C2A-5A82-49CC-A703-C6DA2C1262D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4" name="テキスト ボックス 713">
          <a:extLst>
            <a:ext uri="{FF2B5EF4-FFF2-40B4-BE49-F238E27FC236}">
              <a16:creationId xmlns:a16="http://schemas.microsoft.com/office/drawing/2014/main" id="{9955EA88-01E1-41B1-BA68-FF5656316C1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139591</xdr:rowOff>
    </xdr:from>
    <xdr:to>
      <xdr:col>116</xdr:col>
      <xdr:colOff>114300</xdr:colOff>
      <xdr:row>63</xdr:row>
      <xdr:rowOff>69741</xdr:rowOff>
    </xdr:to>
    <xdr:sp macro="" textlink="">
      <xdr:nvSpPr>
        <xdr:cNvPr id="715" name="楕円 714">
          <a:extLst>
            <a:ext uri="{FF2B5EF4-FFF2-40B4-BE49-F238E27FC236}">
              <a16:creationId xmlns:a16="http://schemas.microsoft.com/office/drawing/2014/main" id="{C193A5AC-8A47-4AE2-AE8E-C6A4F793CA0E}"/>
            </a:ext>
          </a:extLst>
        </xdr:cNvPr>
        <xdr:cNvSpPr/>
      </xdr:nvSpPr>
      <xdr:spPr>
        <a:xfrm>
          <a:off x="22110700" y="1076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118018</xdr:rowOff>
    </xdr:from>
    <xdr:ext cx="469744" cy="259045"/>
    <xdr:sp macro="" textlink="">
      <xdr:nvSpPr>
        <xdr:cNvPr id="716" name="【学校施設】&#10;一人当たり面積該当値テキスト">
          <a:extLst>
            <a:ext uri="{FF2B5EF4-FFF2-40B4-BE49-F238E27FC236}">
              <a16:creationId xmlns:a16="http://schemas.microsoft.com/office/drawing/2014/main" id="{D958A008-2217-46FB-9248-BE80C294E81A}"/>
            </a:ext>
          </a:extLst>
        </xdr:cNvPr>
        <xdr:cNvSpPr txBox="1"/>
      </xdr:nvSpPr>
      <xdr:spPr>
        <a:xfrm>
          <a:off x="22199600" y="1074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161798</xdr:rowOff>
    </xdr:from>
    <xdr:to>
      <xdr:col>112</xdr:col>
      <xdr:colOff>38100</xdr:colOff>
      <xdr:row>63</xdr:row>
      <xdr:rowOff>91948</xdr:rowOff>
    </xdr:to>
    <xdr:sp macro="" textlink="">
      <xdr:nvSpPr>
        <xdr:cNvPr id="717" name="楕円 716">
          <a:extLst>
            <a:ext uri="{FF2B5EF4-FFF2-40B4-BE49-F238E27FC236}">
              <a16:creationId xmlns:a16="http://schemas.microsoft.com/office/drawing/2014/main" id="{284286E1-0EFD-4C5A-A07E-3C890E34CA96}"/>
            </a:ext>
          </a:extLst>
        </xdr:cNvPr>
        <xdr:cNvSpPr/>
      </xdr:nvSpPr>
      <xdr:spPr>
        <a:xfrm>
          <a:off x="21272500" y="1079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18941</xdr:rowOff>
    </xdr:from>
    <xdr:to>
      <xdr:col>116</xdr:col>
      <xdr:colOff>63500</xdr:colOff>
      <xdr:row>63</xdr:row>
      <xdr:rowOff>41148</xdr:rowOff>
    </xdr:to>
    <xdr:cxnSp macro="">
      <xdr:nvCxnSpPr>
        <xdr:cNvPr id="718" name="直線コネクタ 717">
          <a:extLst>
            <a:ext uri="{FF2B5EF4-FFF2-40B4-BE49-F238E27FC236}">
              <a16:creationId xmlns:a16="http://schemas.microsoft.com/office/drawing/2014/main" id="{5720B221-57CE-4C59-AB5C-2C8D9E9E54FB}"/>
            </a:ext>
          </a:extLst>
        </xdr:cNvPr>
        <xdr:cNvCxnSpPr/>
      </xdr:nvCxnSpPr>
      <xdr:spPr>
        <a:xfrm flipV="1">
          <a:off x="21323300" y="10820291"/>
          <a:ext cx="838200" cy="2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101709</xdr:rowOff>
    </xdr:from>
    <xdr:to>
      <xdr:col>107</xdr:col>
      <xdr:colOff>101600</xdr:colOff>
      <xdr:row>63</xdr:row>
      <xdr:rowOff>31859</xdr:rowOff>
    </xdr:to>
    <xdr:sp macro="" textlink="">
      <xdr:nvSpPr>
        <xdr:cNvPr id="719" name="楕円 718">
          <a:extLst>
            <a:ext uri="{FF2B5EF4-FFF2-40B4-BE49-F238E27FC236}">
              <a16:creationId xmlns:a16="http://schemas.microsoft.com/office/drawing/2014/main" id="{CCD7D806-70CD-48D1-8FCA-CB7BE657AF70}"/>
            </a:ext>
          </a:extLst>
        </xdr:cNvPr>
        <xdr:cNvSpPr/>
      </xdr:nvSpPr>
      <xdr:spPr>
        <a:xfrm>
          <a:off x="20383500" y="1073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152509</xdr:rowOff>
    </xdr:from>
    <xdr:to>
      <xdr:col>111</xdr:col>
      <xdr:colOff>177800</xdr:colOff>
      <xdr:row>63</xdr:row>
      <xdr:rowOff>41148</xdr:rowOff>
    </xdr:to>
    <xdr:cxnSp macro="">
      <xdr:nvCxnSpPr>
        <xdr:cNvPr id="720" name="直線コネクタ 719">
          <a:extLst>
            <a:ext uri="{FF2B5EF4-FFF2-40B4-BE49-F238E27FC236}">
              <a16:creationId xmlns:a16="http://schemas.microsoft.com/office/drawing/2014/main" id="{5CF9A42C-4AD0-4871-8CE2-D2DC6BB00244}"/>
            </a:ext>
          </a:extLst>
        </xdr:cNvPr>
        <xdr:cNvCxnSpPr/>
      </xdr:nvCxnSpPr>
      <xdr:spPr>
        <a:xfrm>
          <a:off x="20434300" y="10782409"/>
          <a:ext cx="889000" cy="60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156246</xdr:rowOff>
    </xdr:from>
    <xdr:to>
      <xdr:col>102</xdr:col>
      <xdr:colOff>165100</xdr:colOff>
      <xdr:row>63</xdr:row>
      <xdr:rowOff>86396</xdr:rowOff>
    </xdr:to>
    <xdr:sp macro="" textlink="">
      <xdr:nvSpPr>
        <xdr:cNvPr id="721" name="楕円 720">
          <a:extLst>
            <a:ext uri="{FF2B5EF4-FFF2-40B4-BE49-F238E27FC236}">
              <a16:creationId xmlns:a16="http://schemas.microsoft.com/office/drawing/2014/main" id="{E46FF8DE-3BB8-466A-8E43-A58E2C61E392}"/>
            </a:ext>
          </a:extLst>
        </xdr:cNvPr>
        <xdr:cNvSpPr/>
      </xdr:nvSpPr>
      <xdr:spPr>
        <a:xfrm>
          <a:off x="19494500" y="1078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152509</xdr:rowOff>
    </xdr:from>
    <xdr:to>
      <xdr:col>107</xdr:col>
      <xdr:colOff>50800</xdr:colOff>
      <xdr:row>63</xdr:row>
      <xdr:rowOff>35596</xdr:rowOff>
    </xdr:to>
    <xdr:cxnSp macro="">
      <xdr:nvCxnSpPr>
        <xdr:cNvPr id="722" name="直線コネクタ 721">
          <a:extLst>
            <a:ext uri="{FF2B5EF4-FFF2-40B4-BE49-F238E27FC236}">
              <a16:creationId xmlns:a16="http://schemas.microsoft.com/office/drawing/2014/main" id="{98D587CA-26CD-4417-8E80-DC845A4AAFEA}"/>
            </a:ext>
          </a:extLst>
        </xdr:cNvPr>
        <xdr:cNvCxnSpPr/>
      </xdr:nvCxnSpPr>
      <xdr:spPr>
        <a:xfrm flipV="1">
          <a:off x="19545300" y="10782409"/>
          <a:ext cx="889000" cy="5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152654</xdr:rowOff>
    </xdr:from>
    <xdr:to>
      <xdr:col>98</xdr:col>
      <xdr:colOff>38100</xdr:colOff>
      <xdr:row>63</xdr:row>
      <xdr:rowOff>82804</xdr:rowOff>
    </xdr:to>
    <xdr:sp macro="" textlink="">
      <xdr:nvSpPr>
        <xdr:cNvPr id="723" name="楕円 722">
          <a:extLst>
            <a:ext uri="{FF2B5EF4-FFF2-40B4-BE49-F238E27FC236}">
              <a16:creationId xmlns:a16="http://schemas.microsoft.com/office/drawing/2014/main" id="{A135D077-BA8E-45E6-954E-2180F12E680B}"/>
            </a:ext>
          </a:extLst>
        </xdr:cNvPr>
        <xdr:cNvSpPr/>
      </xdr:nvSpPr>
      <xdr:spPr>
        <a:xfrm>
          <a:off x="18605500" y="1078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32004</xdr:rowOff>
    </xdr:from>
    <xdr:to>
      <xdr:col>102</xdr:col>
      <xdr:colOff>114300</xdr:colOff>
      <xdr:row>63</xdr:row>
      <xdr:rowOff>35596</xdr:rowOff>
    </xdr:to>
    <xdr:cxnSp macro="">
      <xdr:nvCxnSpPr>
        <xdr:cNvPr id="724" name="直線コネクタ 723">
          <a:extLst>
            <a:ext uri="{FF2B5EF4-FFF2-40B4-BE49-F238E27FC236}">
              <a16:creationId xmlns:a16="http://schemas.microsoft.com/office/drawing/2014/main" id="{6B9AAF89-E0FD-4785-9BBF-C40581AF1174}"/>
            </a:ext>
          </a:extLst>
        </xdr:cNvPr>
        <xdr:cNvCxnSpPr/>
      </xdr:nvCxnSpPr>
      <xdr:spPr>
        <a:xfrm>
          <a:off x="18656300" y="10833354"/>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111741</xdr:rowOff>
    </xdr:from>
    <xdr:ext cx="469744" cy="259045"/>
    <xdr:sp macro="" textlink="">
      <xdr:nvSpPr>
        <xdr:cNvPr id="725" name="n_1aveValue【学校施設】&#10;一人当たり面積">
          <a:extLst>
            <a:ext uri="{FF2B5EF4-FFF2-40B4-BE49-F238E27FC236}">
              <a16:creationId xmlns:a16="http://schemas.microsoft.com/office/drawing/2014/main" id="{9A4F605F-0192-483E-B423-0D82DFBFFDF7}"/>
            </a:ext>
          </a:extLst>
        </xdr:cNvPr>
        <xdr:cNvSpPr txBox="1"/>
      </xdr:nvSpPr>
      <xdr:spPr>
        <a:xfrm>
          <a:off x="21075727" y="10398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123824</xdr:rowOff>
    </xdr:from>
    <xdr:ext cx="469744" cy="259045"/>
    <xdr:sp macro="" textlink="">
      <xdr:nvSpPr>
        <xdr:cNvPr id="726" name="n_2aveValue【学校施設】&#10;一人当たり面積">
          <a:extLst>
            <a:ext uri="{FF2B5EF4-FFF2-40B4-BE49-F238E27FC236}">
              <a16:creationId xmlns:a16="http://schemas.microsoft.com/office/drawing/2014/main" id="{B6A7C71E-E985-4351-9157-99C1582F2016}"/>
            </a:ext>
          </a:extLst>
        </xdr:cNvPr>
        <xdr:cNvSpPr txBox="1"/>
      </xdr:nvSpPr>
      <xdr:spPr>
        <a:xfrm>
          <a:off x="20199427" y="10410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129049</xdr:rowOff>
    </xdr:from>
    <xdr:ext cx="469744" cy="259045"/>
    <xdr:sp macro="" textlink="">
      <xdr:nvSpPr>
        <xdr:cNvPr id="727" name="n_3aveValue【学校施設】&#10;一人当たり面積">
          <a:extLst>
            <a:ext uri="{FF2B5EF4-FFF2-40B4-BE49-F238E27FC236}">
              <a16:creationId xmlns:a16="http://schemas.microsoft.com/office/drawing/2014/main" id="{1D4D1E6C-CA13-49C1-B564-0EB78F80BDE4}"/>
            </a:ext>
          </a:extLst>
        </xdr:cNvPr>
        <xdr:cNvSpPr txBox="1"/>
      </xdr:nvSpPr>
      <xdr:spPr>
        <a:xfrm>
          <a:off x="19310427" y="1041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90840</xdr:rowOff>
    </xdr:from>
    <xdr:ext cx="469744" cy="259045"/>
    <xdr:sp macro="" textlink="">
      <xdr:nvSpPr>
        <xdr:cNvPr id="728" name="n_4aveValue【学校施設】&#10;一人当たり面積">
          <a:extLst>
            <a:ext uri="{FF2B5EF4-FFF2-40B4-BE49-F238E27FC236}">
              <a16:creationId xmlns:a16="http://schemas.microsoft.com/office/drawing/2014/main" id="{78AE5B9A-4202-4D04-96FD-7C6C4017A804}"/>
            </a:ext>
          </a:extLst>
        </xdr:cNvPr>
        <xdr:cNvSpPr txBox="1"/>
      </xdr:nvSpPr>
      <xdr:spPr>
        <a:xfrm>
          <a:off x="18421427" y="1037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83075</xdr:rowOff>
    </xdr:from>
    <xdr:ext cx="469744" cy="259045"/>
    <xdr:sp macro="" textlink="">
      <xdr:nvSpPr>
        <xdr:cNvPr id="729" name="n_1mainValue【学校施設】&#10;一人当たり面積">
          <a:extLst>
            <a:ext uri="{FF2B5EF4-FFF2-40B4-BE49-F238E27FC236}">
              <a16:creationId xmlns:a16="http://schemas.microsoft.com/office/drawing/2014/main" id="{239B2054-1EE7-46DD-95F0-5A469D117438}"/>
            </a:ext>
          </a:extLst>
        </xdr:cNvPr>
        <xdr:cNvSpPr txBox="1"/>
      </xdr:nvSpPr>
      <xdr:spPr>
        <a:xfrm>
          <a:off x="21075727" y="1088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22986</xdr:rowOff>
    </xdr:from>
    <xdr:ext cx="469744" cy="259045"/>
    <xdr:sp macro="" textlink="">
      <xdr:nvSpPr>
        <xdr:cNvPr id="730" name="n_2mainValue【学校施設】&#10;一人当たり面積">
          <a:extLst>
            <a:ext uri="{FF2B5EF4-FFF2-40B4-BE49-F238E27FC236}">
              <a16:creationId xmlns:a16="http://schemas.microsoft.com/office/drawing/2014/main" id="{7630CB87-EEFD-4353-9784-265E68E25FAE}"/>
            </a:ext>
          </a:extLst>
        </xdr:cNvPr>
        <xdr:cNvSpPr txBox="1"/>
      </xdr:nvSpPr>
      <xdr:spPr>
        <a:xfrm>
          <a:off x="20199427" y="10824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77523</xdr:rowOff>
    </xdr:from>
    <xdr:ext cx="469744" cy="259045"/>
    <xdr:sp macro="" textlink="">
      <xdr:nvSpPr>
        <xdr:cNvPr id="731" name="n_3mainValue【学校施設】&#10;一人当たり面積">
          <a:extLst>
            <a:ext uri="{FF2B5EF4-FFF2-40B4-BE49-F238E27FC236}">
              <a16:creationId xmlns:a16="http://schemas.microsoft.com/office/drawing/2014/main" id="{DCDFAF8B-D2FE-4991-B47C-8FA439ECF540}"/>
            </a:ext>
          </a:extLst>
        </xdr:cNvPr>
        <xdr:cNvSpPr txBox="1"/>
      </xdr:nvSpPr>
      <xdr:spPr>
        <a:xfrm>
          <a:off x="19310427" y="1087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73931</xdr:rowOff>
    </xdr:from>
    <xdr:ext cx="469744" cy="259045"/>
    <xdr:sp macro="" textlink="">
      <xdr:nvSpPr>
        <xdr:cNvPr id="732" name="n_4mainValue【学校施設】&#10;一人当たり面積">
          <a:extLst>
            <a:ext uri="{FF2B5EF4-FFF2-40B4-BE49-F238E27FC236}">
              <a16:creationId xmlns:a16="http://schemas.microsoft.com/office/drawing/2014/main" id="{D439C702-88D6-439A-A4D4-14BAFE3FFB11}"/>
            </a:ext>
          </a:extLst>
        </xdr:cNvPr>
        <xdr:cNvSpPr txBox="1"/>
      </xdr:nvSpPr>
      <xdr:spPr>
        <a:xfrm>
          <a:off x="18421427" y="1087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33" name="正方形/長方形 732">
          <a:extLst>
            <a:ext uri="{FF2B5EF4-FFF2-40B4-BE49-F238E27FC236}">
              <a16:creationId xmlns:a16="http://schemas.microsoft.com/office/drawing/2014/main" id="{EF5AA3A5-1858-4798-96D6-0097F0EF243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4" name="正方形/長方形 733">
          <a:extLst>
            <a:ext uri="{FF2B5EF4-FFF2-40B4-BE49-F238E27FC236}">
              <a16:creationId xmlns:a16="http://schemas.microsoft.com/office/drawing/2014/main" id="{D3161727-BC1B-4B3B-A35E-845EFC01C96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5" name="正方形/長方形 734">
          <a:extLst>
            <a:ext uri="{FF2B5EF4-FFF2-40B4-BE49-F238E27FC236}">
              <a16:creationId xmlns:a16="http://schemas.microsoft.com/office/drawing/2014/main" id="{29153FE7-1123-4C73-8415-9337C9E543F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6" name="正方形/長方形 735">
          <a:extLst>
            <a:ext uri="{FF2B5EF4-FFF2-40B4-BE49-F238E27FC236}">
              <a16:creationId xmlns:a16="http://schemas.microsoft.com/office/drawing/2014/main" id="{433A980E-541E-491D-ADE9-61ED8077E45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7" name="正方形/長方形 736">
          <a:extLst>
            <a:ext uri="{FF2B5EF4-FFF2-40B4-BE49-F238E27FC236}">
              <a16:creationId xmlns:a16="http://schemas.microsoft.com/office/drawing/2014/main" id="{0F098500-6C7E-4DA2-B34D-FE6B03A1C8D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8" name="正方形/長方形 737">
          <a:extLst>
            <a:ext uri="{FF2B5EF4-FFF2-40B4-BE49-F238E27FC236}">
              <a16:creationId xmlns:a16="http://schemas.microsoft.com/office/drawing/2014/main" id="{4E36FEB7-E235-4A4F-AD49-85BD0549805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9" name="正方形/長方形 738">
          <a:extLst>
            <a:ext uri="{FF2B5EF4-FFF2-40B4-BE49-F238E27FC236}">
              <a16:creationId xmlns:a16="http://schemas.microsoft.com/office/drawing/2014/main" id="{709264CB-2FD2-4415-9ABA-C7A64C5CEC8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0" name="正方形/長方形 739">
          <a:extLst>
            <a:ext uri="{FF2B5EF4-FFF2-40B4-BE49-F238E27FC236}">
              <a16:creationId xmlns:a16="http://schemas.microsoft.com/office/drawing/2014/main" id="{2630A5D6-5D4B-4BF5-856F-3721730293C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41" name="テキスト ボックス 740">
          <a:extLst>
            <a:ext uri="{FF2B5EF4-FFF2-40B4-BE49-F238E27FC236}">
              <a16:creationId xmlns:a16="http://schemas.microsoft.com/office/drawing/2014/main" id="{8425EFCC-B70B-4785-AD98-E5A34B98D6D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42" name="直線コネクタ 741">
          <a:extLst>
            <a:ext uri="{FF2B5EF4-FFF2-40B4-BE49-F238E27FC236}">
              <a16:creationId xmlns:a16="http://schemas.microsoft.com/office/drawing/2014/main" id="{111DCD01-0827-426A-B559-B5247D7C7D7C}"/>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43" name="テキスト ボックス 742">
          <a:extLst>
            <a:ext uri="{FF2B5EF4-FFF2-40B4-BE49-F238E27FC236}">
              <a16:creationId xmlns:a16="http://schemas.microsoft.com/office/drawing/2014/main" id="{B0DA2A43-36DF-410B-A212-0FECE0E715BC}"/>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44" name="直線コネクタ 743">
          <a:extLst>
            <a:ext uri="{FF2B5EF4-FFF2-40B4-BE49-F238E27FC236}">
              <a16:creationId xmlns:a16="http://schemas.microsoft.com/office/drawing/2014/main" id="{37C18425-12BE-4820-87F5-8D9C39463D45}"/>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45" name="テキスト ボックス 744">
          <a:extLst>
            <a:ext uri="{FF2B5EF4-FFF2-40B4-BE49-F238E27FC236}">
              <a16:creationId xmlns:a16="http://schemas.microsoft.com/office/drawing/2014/main" id="{A873A6D2-D276-445F-9AA6-558B10FAB60D}"/>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46" name="直線コネクタ 745">
          <a:extLst>
            <a:ext uri="{FF2B5EF4-FFF2-40B4-BE49-F238E27FC236}">
              <a16:creationId xmlns:a16="http://schemas.microsoft.com/office/drawing/2014/main" id="{50D4B3A1-CDF4-45CA-BCE4-2109F51F99F8}"/>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7" name="テキスト ボックス 746">
          <a:extLst>
            <a:ext uri="{FF2B5EF4-FFF2-40B4-BE49-F238E27FC236}">
              <a16:creationId xmlns:a16="http://schemas.microsoft.com/office/drawing/2014/main" id="{F6774419-586F-4249-A5D9-10C8E9B7C529}"/>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8" name="直線コネクタ 747">
          <a:extLst>
            <a:ext uri="{FF2B5EF4-FFF2-40B4-BE49-F238E27FC236}">
              <a16:creationId xmlns:a16="http://schemas.microsoft.com/office/drawing/2014/main" id="{A4FE8135-0A31-4246-9A39-D1C32E0E2B18}"/>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9" name="テキスト ボックス 748">
          <a:extLst>
            <a:ext uri="{FF2B5EF4-FFF2-40B4-BE49-F238E27FC236}">
              <a16:creationId xmlns:a16="http://schemas.microsoft.com/office/drawing/2014/main" id="{07407752-50AA-4F53-BF68-B5F041734DAA}"/>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50" name="直線コネクタ 749">
          <a:extLst>
            <a:ext uri="{FF2B5EF4-FFF2-40B4-BE49-F238E27FC236}">
              <a16:creationId xmlns:a16="http://schemas.microsoft.com/office/drawing/2014/main" id="{C3054527-B3A1-4128-9E69-D6737DCB7BC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51" name="テキスト ボックス 750">
          <a:extLst>
            <a:ext uri="{FF2B5EF4-FFF2-40B4-BE49-F238E27FC236}">
              <a16:creationId xmlns:a16="http://schemas.microsoft.com/office/drawing/2014/main" id="{55821677-37FC-4E02-B6CF-9866A4D98928}"/>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52" name="直線コネクタ 751">
          <a:extLst>
            <a:ext uri="{FF2B5EF4-FFF2-40B4-BE49-F238E27FC236}">
              <a16:creationId xmlns:a16="http://schemas.microsoft.com/office/drawing/2014/main" id="{1579C62C-5580-41D6-A9C5-70AA302A07BF}"/>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53" name="テキスト ボックス 752">
          <a:extLst>
            <a:ext uri="{FF2B5EF4-FFF2-40B4-BE49-F238E27FC236}">
              <a16:creationId xmlns:a16="http://schemas.microsoft.com/office/drawing/2014/main" id="{C06598ED-FE2D-4501-8BF6-87234F35DDB6}"/>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54" name="直線コネクタ 753">
          <a:extLst>
            <a:ext uri="{FF2B5EF4-FFF2-40B4-BE49-F238E27FC236}">
              <a16:creationId xmlns:a16="http://schemas.microsoft.com/office/drawing/2014/main" id="{B7ADD090-A0C9-4F9E-A798-241F8E988679}"/>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55" name="テキスト ボックス 754">
          <a:extLst>
            <a:ext uri="{FF2B5EF4-FFF2-40B4-BE49-F238E27FC236}">
              <a16:creationId xmlns:a16="http://schemas.microsoft.com/office/drawing/2014/main" id="{9E8F2821-E375-47B4-8FF1-AC427EFA905A}"/>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6" name="直線コネクタ 755">
          <a:extLst>
            <a:ext uri="{FF2B5EF4-FFF2-40B4-BE49-F238E27FC236}">
              <a16:creationId xmlns:a16="http://schemas.microsoft.com/office/drawing/2014/main" id="{82C1483A-369E-4181-AF47-D547F5A661A8}"/>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7" name="【児童館】&#10;有形固定資産減価償却率グラフ枠">
          <a:extLst>
            <a:ext uri="{FF2B5EF4-FFF2-40B4-BE49-F238E27FC236}">
              <a16:creationId xmlns:a16="http://schemas.microsoft.com/office/drawing/2014/main" id="{F6C0EB9A-BA9D-462D-8055-C448C97FE6E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160564</xdr:rowOff>
    </xdr:from>
    <xdr:to>
      <xdr:col>85</xdr:col>
      <xdr:colOff>126364</xdr:colOff>
      <xdr:row>86</xdr:row>
      <xdr:rowOff>168729</xdr:rowOff>
    </xdr:to>
    <xdr:cxnSp macro="">
      <xdr:nvCxnSpPr>
        <xdr:cNvPr id="758" name="直線コネクタ 757">
          <a:extLst>
            <a:ext uri="{FF2B5EF4-FFF2-40B4-BE49-F238E27FC236}">
              <a16:creationId xmlns:a16="http://schemas.microsoft.com/office/drawing/2014/main" id="{E6E8BF21-E823-45E3-B360-08E4472C9D89}"/>
            </a:ext>
          </a:extLst>
        </xdr:cNvPr>
        <xdr:cNvCxnSpPr/>
      </xdr:nvCxnSpPr>
      <xdr:spPr>
        <a:xfrm flipV="1">
          <a:off x="16318864" y="13362214"/>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59" name="【児童館】&#10;有形固定資産減価償却率最小値テキスト">
          <a:extLst>
            <a:ext uri="{FF2B5EF4-FFF2-40B4-BE49-F238E27FC236}">
              <a16:creationId xmlns:a16="http://schemas.microsoft.com/office/drawing/2014/main" id="{1CF1B962-65C7-4119-8C32-C948E1ADE5F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60" name="直線コネクタ 759">
          <a:extLst>
            <a:ext uri="{FF2B5EF4-FFF2-40B4-BE49-F238E27FC236}">
              <a16:creationId xmlns:a16="http://schemas.microsoft.com/office/drawing/2014/main" id="{2D554BA8-4255-4E68-9290-841B35B69C0C}"/>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107241</xdr:rowOff>
    </xdr:from>
    <xdr:ext cx="340478" cy="259045"/>
    <xdr:sp macro="" textlink="">
      <xdr:nvSpPr>
        <xdr:cNvPr id="761" name="【児童館】&#10;有形固定資産減価償却率最大値テキスト">
          <a:extLst>
            <a:ext uri="{FF2B5EF4-FFF2-40B4-BE49-F238E27FC236}">
              <a16:creationId xmlns:a16="http://schemas.microsoft.com/office/drawing/2014/main" id="{5B913307-E298-4762-A6A7-8562AC315D3F}"/>
            </a:ext>
          </a:extLst>
        </xdr:cNvPr>
        <xdr:cNvSpPr txBox="1"/>
      </xdr:nvSpPr>
      <xdr:spPr>
        <a:xfrm>
          <a:off x="16357600" y="131374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160564</xdr:rowOff>
    </xdr:from>
    <xdr:to>
      <xdr:col>86</xdr:col>
      <xdr:colOff>25400</xdr:colOff>
      <xdr:row>77</xdr:row>
      <xdr:rowOff>160564</xdr:rowOff>
    </xdr:to>
    <xdr:cxnSp macro="">
      <xdr:nvCxnSpPr>
        <xdr:cNvPr id="762" name="直線コネクタ 761">
          <a:extLst>
            <a:ext uri="{FF2B5EF4-FFF2-40B4-BE49-F238E27FC236}">
              <a16:creationId xmlns:a16="http://schemas.microsoft.com/office/drawing/2014/main" id="{1336A8E7-FD0D-4BE5-B6E1-B3BBA5F1DD79}"/>
            </a:ext>
          </a:extLst>
        </xdr:cNvPr>
        <xdr:cNvCxnSpPr/>
      </xdr:nvCxnSpPr>
      <xdr:spPr>
        <a:xfrm>
          <a:off x="16230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97989</xdr:rowOff>
    </xdr:from>
    <xdr:ext cx="405111" cy="259045"/>
    <xdr:sp macro="" textlink="">
      <xdr:nvSpPr>
        <xdr:cNvPr id="763" name="【児童館】&#10;有形固定資産減価償却率平均値テキスト">
          <a:extLst>
            <a:ext uri="{FF2B5EF4-FFF2-40B4-BE49-F238E27FC236}">
              <a16:creationId xmlns:a16="http://schemas.microsoft.com/office/drawing/2014/main" id="{B90CE6CC-DDF3-4DAC-8550-66B3786AADFE}"/>
            </a:ext>
          </a:extLst>
        </xdr:cNvPr>
        <xdr:cNvSpPr txBox="1"/>
      </xdr:nvSpPr>
      <xdr:spPr>
        <a:xfrm>
          <a:off x="16357600" y="141568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764" name="フローチャート: 判断 763">
          <a:extLst>
            <a:ext uri="{FF2B5EF4-FFF2-40B4-BE49-F238E27FC236}">
              <a16:creationId xmlns:a16="http://schemas.microsoft.com/office/drawing/2014/main" id="{7DE3B70F-E372-4B6E-909F-19569F4859ED}"/>
            </a:ext>
          </a:extLst>
        </xdr:cNvPr>
        <xdr:cNvSpPr/>
      </xdr:nvSpPr>
      <xdr:spPr>
        <a:xfrm>
          <a:off x="162687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77107</xdr:rowOff>
    </xdr:from>
    <xdr:to>
      <xdr:col>81</xdr:col>
      <xdr:colOff>101600</xdr:colOff>
      <xdr:row>83</xdr:row>
      <xdr:rowOff>7257</xdr:rowOff>
    </xdr:to>
    <xdr:sp macro="" textlink="">
      <xdr:nvSpPr>
        <xdr:cNvPr id="765" name="フローチャート: 判断 764">
          <a:extLst>
            <a:ext uri="{FF2B5EF4-FFF2-40B4-BE49-F238E27FC236}">
              <a16:creationId xmlns:a16="http://schemas.microsoft.com/office/drawing/2014/main" id="{9009A6D2-C519-4980-A249-3207CE3B3ECF}"/>
            </a:ext>
          </a:extLst>
        </xdr:cNvPr>
        <xdr:cNvSpPr/>
      </xdr:nvSpPr>
      <xdr:spPr>
        <a:xfrm>
          <a:off x="15430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37919</xdr:rowOff>
    </xdr:from>
    <xdr:to>
      <xdr:col>76</xdr:col>
      <xdr:colOff>165100</xdr:colOff>
      <xdr:row>82</xdr:row>
      <xdr:rowOff>139519</xdr:rowOff>
    </xdr:to>
    <xdr:sp macro="" textlink="">
      <xdr:nvSpPr>
        <xdr:cNvPr id="766" name="フローチャート: 判断 765">
          <a:extLst>
            <a:ext uri="{FF2B5EF4-FFF2-40B4-BE49-F238E27FC236}">
              <a16:creationId xmlns:a16="http://schemas.microsoft.com/office/drawing/2014/main" id="{6E63F47F-BDBC-49B2-971D-1ACB71DAED9E}"/>
            </a:ext>
          </a:extLst>
        </xdr:cNvPr>
        <xdr:cNvSpPr/>
      </xdr:nvSpPr>
      <xdr:spPr>
        <a:xfrm>
          <a:off x="145415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93436</xdr:rowOff>
    </xdr:from>
    <xdr:to>
      <xdr:col>72</xdr:col>
      <xdr:colOff>38100</xdr:colOff>
      <xdr:row>83</xdr:row>
      <xdr:rowOff>23586</xdr:rowOff>
    </xdr:to>
    <xdr:sp macro="" textlink="">
      <xdr:nvSpPr>
        <xdr:cNvPr id="767" name="フローチャート: 判断 766">
          <a:extLst>
            <a:ext uri="{FF2B5EF4-FFF2-40B4-BE49-F238E27FC236}">
              <a16:creationId xmlns:a16="http://schemas.microsoft.com/office/drawing/2014/main" id="{7C703FD9-2FC8-44F9-92DC-D298AD967290}"/>
            </a:ext>
          </a:extLst>
        </xdr:cNvPr>
        <xdr:cNvSpPr/>
      </xdr:nvSpPr>
      <xdr:spPr>
        <a:xfrm>
          <a:off x="13652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103232</xdr:rowOff>
    </xdr:from>
    <xdr:to>
      <xdr:col>67</xdr:col>
      <xdr:colOff>101600</xdr:colOff>
      <xdr:row>83</xdr:row>
      <xdr:rowOff>33382</xdr:rowOff>
    </xdr:to>
    <xdr:sp macro="" textlink="">
      <xdr:nvSpPr>
        <xdr:cNvPr id="768" name="フローチャート: 判断 767">
          <a:extLst>
            <a:ext uri="{FF2B5EF4-FFF2-40B4-BE49-F238E27FC236}">
              <a16:creationId xmlns:a16="http://schemas.microsoft.com/office/drawing/2014/main" id="{EAA84D2C-CED4-4AA8-9498-DF948AB5D00A}"/>
            </a:ext>
          </a:extLst>
        </xdr:cNvPr>
        <xdr:cNvSpPr/>
      </xdr:nvSpPr>
      <xdr:spPr>
        <a:xfrm>
          <a:off x="12763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9" name="テキスト ボックス 768">
          <a:extLst>
            <a:ext uri="{FF2B5EF4-FFF2-40B4-BE49-F238E27FC236}">
              <a16:creationId xmlns:a16="http://schemas.microsoft.com/office/drawing/2014/main" id="{DF32A209-459B-4D8A-87E3-2400BB3F6497}"/>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70" name="テキスト ボックス 769">
          <a:extLst>
            <a:ext uri="{FF2B5EF4-FFF2-40B4-BE49-F238E27FC236}">
              <a16:creationId xmlns:a16="http://schemas.microsoft.com/office/drawing/2014/main" id="{26876B44-DA9E-422E-97A8-E37C4E00C2CF}"/>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71" name="テキスト ボックス 770">
          <a:extLst>
            <a:ext uri="{FF2B5EF4-FFF2-40B4-BE49-F238E27FC236}">
              <a16:creationId xmlns:a16="http://schemas.microsoft.com/office/drawing/2014/main" id="{1C79DF4E-2AC6-4EB7-9EFD-251C2051357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72" name="テキスト ボックス 771">
          <a:extLst>
            <a:ext uri="{FF2B5EF4-FFF2-40B4-BE49-F238E27FC236}">
              <a16:creationId xmlns:a16="http://schemas.microsoft.com/office/drawing/2014/main" id="{80903E2A-B803-4D92-9D0F-6332FC13F5D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73" name="テキスト ボックス 772">
          <a:extLst>
            <a:ext uri="{FF2B5EF4-FFF2-40B4-BE49-F238E27FC236}">
              <a16:creationId xmlns:a16="http://schemas.microsoft.com/office/drawing/2014/main" id="{4D4FA8BC-82F7-4E54-BE26-320A7B42A795}"/>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85271</xdr:rowOff>
    </xdr:from>
    <xdr:to>
      <xdr:col>85</xdr:col>
      <xdr:colOff>177800</xdr:colOff>
      <xdr:row>81</xdr:row>
      <xdr:rowOff>15421</xdr:rowOff>
    </xdr:to>
    <xdr:sp macro="" textlink="">
      <xdr:nvSpPr>
        <xdr:cNvPr id="774" name="楕円 773">
          <a:extLst>
            <a:ext uri="{FF2B5EF4-FFF2-40B4-BE49-F238E27FC236}">
              <a16:creationId xmlns:a16="http://schemas.microsoft.com/office/drawing/2014/main" id="{9F629E3C-45FC-40CB-855A-E32A94CDAD69}"/>
            </a:ext>
          </a:extLst>
        </xdr:cNvPr>
        <xdr:cNvSpPr/>
      </xdr:nvSpPr>
      <xdr:spPr>
        <a:xfrm>
          <a:off x="16268700" y="1380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108148</xdr:rowOff>
    </xdr:from>
    <xdr:ext cx="405111" cy="259045"/>
    <xdr:sp macro="" textlink="">
      <xdr:nvSpPr>
        <xdr:cNvPr id="775" name="【児童館】&#10;有形固定資産減価償却率該当値テキスト">
          <a:extLst>
            <a:ext uri="{FF2B5EF4-FFF2-40B4-BE49-F238E27FC236}">
              <a16:creationId xmlns:a16="http://schemas.microsoft.com/office/drawing/2014/main" id="{045CD2F1-203F-4B91-87EE-EEDF5E2F2107}"/>
            </a:ext>
          </a:extLst>
        </xdr:cNvPr>
        <xdr:cNvSpPr txBox="1"/>
      </xdr:nvSpPr>
      <xdr:spPr>
        <a:xfrm>
          <a:off x="16357600" y="13652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47716</xdr:rowOff>
    </xdr:from>
    <xdr:to>
      <xdr:col>81</xdr:col>
      <xdr:colOff>101600</xdr:colOff>
      <xdr:row>80</xdr:row>
      <xdr:rowOff>149316</xdr:rowOff>
    </xdr:to>
    <xdr:sp macro="" textlink="">
      <xdr:nvSpPr>
        <xdr:cNvPr id="776" name="楕円 775">
          <a:extLst>
            <a:ext uri="{FF2B5EF4-FFF2-40B4-BE49-F238E27FC236}">
              <a16:creationId xmlns:a16="http://schemas.microsoft.com/office/drawing/2014/main" id="{94649699-8667-4E9B-9654-BF2DD316E856}"/>
            </a:ext>
          </a:extLst>
        </xdr:cNvPr>
        <xdr:cNvSpPr/>
      </xdr:nvSpPr>
      <xdr:spPr>
        <a:xfrm>
          <a:off x="15430500" y="1376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98516</xdr:rowOff>
    </xdr:from>
    <xdr:to>
      <xdr:col>85</xdr:col>
      <xdr:colOff>127000</xdr:colOff>
      <xdr:row>80</xdr:row>
      <xdr:rowOff>136071</xdr:rowOff>
    </xdr:to>
    <xdr:cxnSp macro="">
      <xdr:nvCxnSpPr>
        <xdr:cNvPr id="777" name="直線コネクタ 776">
          <a:extLst>
            <a:ext uri="{FF2B5EF4-FFF2-40B4-BE49-F238E27FC236}">
              <a16:creationId xmlns:a16="http://schemas.microsoft.com/office/drawing/2014/main" id="{1FA6F974-1615-49CB-A266-A0CFEE987354}"/>
            </a:ext>
          </a:extLst>
        </xdr:cNvPr>
        <xdr:cNvCxnSpPr/>
      </xdr:nvCxnSpPr>
      <xdr:spPr>
        <a:xfrm>
          <a:off x="15481300" y="13814516"/>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11793</xdr:rowOff>
    </xdr:from>
    <xdr:to>
      <xdr:col>76</xdr:col>
      <xdr:colOff>165100</xdr:colOff>
      <xdr:row>80</xdr:row>
      <xdr:rowOff>113393</xdr:rowOff>
    </xdr:to>
    <xdr:sp macro="" textlink="">
      <xdr:nvSpPr>
        <xdr:cNvPr id="778" name="楕円 777">
          <a:extLst>
            <a:ext uri="{FF2B5EF4-FFF2-40B4-BE49-F238E27FC236}">
              <a16:creationId xmlns:a16="http://schemas.microsoft.com/office/drawing/2014/main" id="{8A0C0B80-B9CD-4429-952C-06FC61147562}"/>
            </a:ext>
          </a:extLst>
        </xdr:cNvPr>
        <xdr:cNvSpPr/>
      </xdr:nvSpPr>
      <xdr:spPr>
        <a:xfrm>
          <a:off x="14541500" y="1372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62593</xdr:rowOff>
    </xdr:from>
    <xdr:to>
      <xdr:col>81</xdr:col>
      <xdr:colOff>50800</xdr:colOff>
      <xdr:row>80</xdr:row>
      <xdr:rowOff>98516</xdr:rowOff>
    </xdr:to>
    <xdr:cxnSp macro="">
      <xdr:nvCxnSpPr>
        <xdr:cNvPr id="779" name="直線コネクタ 778">
          <a:extLst>
            <a:ext uri="{FF2B5EF4-FFF2-40B4-BE49-F238E27FC236}">
              <a16:creationId xmlns:a16="http://schemas.microsoft.com/office/drawing/2014/main" id="{4743B846-EF9C-44F7-AEE0-9EC47404A12C}"/>
            </a:ext>
          </a:extLst>
        </xdr:cNvPr>
        <xdr:cNvCxnSpPr/>
      </xdr:nvCxnSpPr>
      <xdr:spPr>
        <a:xfrm>
          <a:off x="14592300" y="1377859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147320</xdr:rowOff>
    </xdr:from>
    <xdr:to>
      <xdr:col>72</xdr:col>
      <xdr:colOff>38100</xdr:colOff>
      <xdr:row>80</xdr:row>
      <xdr:rowOff>77470</xdr:rowOff>
    </xdr:to>
    <xdr:sp macro="" textlink="">
      <xdr:nvSpPr>
        <xdr:cNvPr id="780" name="楕円 779">
          <a:extLst>
            <a:ext uri="{FF2B5EF4-FFF2-40B4-BE49-F238E27FC236}">
              <a16:creationId xmlns:a16="http://schemas.microsoft.com/office/drawing/2014/main" id="{BA615018-6FC7-4023-9E7F-9D684863FAF9}"/>
            </a:ext>
          </a:extLst>
        </xdr:cNvPr>
        <xdr:cNvSpPr/>
      </xdr:nvSpPr>
      <xdr:spPr>
        <a:xfrm>
          <a:off x="13652500" y="136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26670</xdr:rowOff>
    </xdr:from>
    <xdr:to>
      <xdr:col>76</xdr:col>
      <xdr:colOff>114300</xdr:colOff>
      <xdr:row>80</xdr:row>
      <xdr:rowOff>62593</xdr:rowOff>
    </xdr:to>
    <xdr:cxnSp macro="">
      <xdr:nvCxnSpPr>
        <xdr:cNvPr id="781" name="直線コネクタ 780">
          <a:extLst>
            <a:ext uri="{FF2B5EF4-FFF2-40B4-BE49-F238E27FC236}">
              <a16:creationId xmlns:a16="http://schemas.microsoft.com/office/drawing/2014/main" id="{42EE30AA-339F-456A-8E0F-CE3DF54E9A66}"/>
            </a:ext>
          </a:extLst>
        </xdr:cNvPr>
        <xdr:cNvCxnSpPr/>
      </xdr:nvCxnSpPr>
      <xdr:spPr>
        <a:xfrm>
          <a:off x="13703300" y="1374267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137523</xdr:rowOff>
    </xdr:from>
    <xdr:to>
      <xdr:col>67</xdr:col>
      <xdr:colOff>101600</xdr:colOff>
      <xdr:row>81</xdr:row>
      <xdr:rowOff>67673</xdr:rowOff>
    </xdr:to>
    <xdr:sp macro="" textlink="">
      <xdr:nvSpPr>
        <xdr:cNvPr id="782" name="楕円 781">
          <a:extLst>
            <a:ext uri="{FF2B5EF4-FFF2-40B4-BE49-F238E27FC236}">
              <a16:creationId xmlns:a16="http://schemas.microsoft.com/office/drawing/2014/main" id="{EBE0ED24-87A7-4B03-80A1-F6BDD92832D9}"/>
            </a:ext>
          </a:extLst>
        </xdr:cNvPr>
        <xdr:cNvSpPr/>
      </xdr:nvSpPr>
      <xdr:spPr>
        <a:xfrm>
          <a:off x="12763500" y="1385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26670</xdr:rowOff>
    </xdr:from>
    <xdr:to>
      <xdr:col>71</xdr:col>
      <xdr:colOff>177800</xdr:colOff>
      <xdr:row>81</xdr:row>
      <xdr:rowOff>16873</xdr:rowOff>
    </xdr:to>
    <xdr:cxnSp macro="">
      <xdr:nvCxnSpPr>
        <xdr:cNvPr id="783" name="直線コネクタ 782">
          <a:extLst>
            <a:ext uri="{FF2B5EF4-FFF2-40B4-BE49-F238E27FC236}">
              <a16:creationId xmlns:a16="http://schemas.microsoft.com/office/drawing/2014/main" id="{A27869AB-29C1-4D08-B93E-C19592B81B98}"/>
            </a:ext>
          </a:extLst>
        </xdr:cNvPr>
        <xdr:cNvCxnSpPr/>
      </xdr:nvCxnSpPr>
      <xdr:spPr>
        <a:xfrm flipV="1">
          <a:off x="12814300" y="13742670"/>
          <a:ext cx="889000" cy="16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169834</xdr:rowOff>
    </xdr:from>
    <xdr:ext cx="405111" cy="259045"/>
    <xdr:sp macro="" textlink="">
      <xdr:nvSpPr>
        <xdr:cNvPr id="784" name="n_1aveValue【児童館】&#10;有形固定資産減価償却率">
          <a:extLst>
            <a:ext uri="{FF2B5EF4-FFF2-40B4-BE49-F238E27FC236}">
              <a16:creationId xmlns:a16="http://schemas.microsoft.com/office/drawing/2014/main" id="{97246E2F-52B8-424E-88EB-DA6535268998}"/>
            </a:ext>
          </a:extLst>
        </xdr:cNvPr>
        <xdr:cNvSpPr txBox="1"/>
      </xdr:nvSpPr>
      <xdr:spPr>
        <a:xfrm>
          <a:off x="15266044" y="1422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130646</xdr:rowOff>
    </xdr:from>
    <xdr:ext cx="405111" cy="259045"/>
    <xdr:sp macro="" textlink="">
      <xdr:nvSpPr>
        <xdr:cNvPr id="785" name="n_2aveValue【児童館】&#10;有形固定資産減価償却率">
          <a:extLst>
            <a:ext uri="{FF2B5EF4-FFF2-40B4-BE49-F238E27FC236}">
              <a16:creationId xmlns:a16="http://schemas.microsoft.com/office/drawing/2014/main" id="{E01ECEE4-D763-4B2D-921A-1BCBFE69D9BE}"/>
            </a:ext>
          </a:extLst>
        </xdr:cNvPr>
        <xdr:cNvSpPr txBox="1"/>
      </xdr:nvSpPr>
      <xdr:spPr>
        <a:xfrm>
          <a:off x="14389744" y="1418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14713</xdr:rowOff>
    </xdr:from>
    <xdr:ext cx="405111" cy="259045"/>
    <xdr:sp macro="" textlink="">
      <xdr:nvSpPr>
        <xdr:cNvPr id="786" name="n_3aveValue【児童館】&#10;有形固定資産減価償却率">
          <a:extLst>
            <a:ext uri="{FF2B5EF4-FFF2-40B4-BE49-F238E27FC236}">
              <a16:creationId xmlns:a16="http://schemas.microsoft.com/office/drawing/2014/main" id="{6969DEAD-4DA6-4D80-8128-C4D8F4A9D0BB}"/>
            </a:ext>
          </a:extLst>
        </xdr:cNvPr>
        <xdr:cNvSpPr txBox="1"/>
      </xdr:nvSpPr>
      <xdr:spPr>
        <a:xfrm>
          <a:off x="13500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24509</xdr:rowOff>
    </xdr:from>
    <xdr:ext cx="405111" cy="259045"/>
    <xdr:sp macro="" textlink="">
      <xdr:nvSpPr>
        <xdr:cNvPr id="787" name="n_4aveValue【児童館】&#10;有形固定資産減価償却率">
          <a:extLst>
            <a:ext uri="{FF2B5EF4-FFF2-40B4-BE49-F238E27FC236}">
              <a16:creationId xmlns:a16="http://schemas.microsoft.com/office/drawing/2014/main" id="{2A593326-4DAE-42AC-91E9-32972185B9CD}"/>
            </a:ext>
          </a:extLst>
        </xdr:cNvPr>
        <xdr:cNvSpPr txBox="1"/>
      </xdr:nvSpPr>
      <xdr:spPr>
        <a:xfrm>
          <a:off x="126117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165843</xdr:rowOff>
    </xdr:from>
    <xdr:ext cx="405111" cy="259045"/>
    <xdr:sp macro="" textlink="">
      <xdr:nvSpPr>
        <xdr:cNvPr id="788" name="n_1mainValue【児童館】&#10;有形固定資産減価償却率">
          <a:extLst>
            <a:ext uri="{FF2B5EF4-FFF2-40B4-BE49-F238E27FC236}">
              <a16:creationId xmlns:a16="http://schemas.microsoft.com/office/drawing/2014/main" id="{55E8358E-CC00-46FE-9902-2F20E8E6BF7E}"/>
            </a:ext>
          </a:extLst>
        </xdr:cNvPr>
        <xdr:cNvSpPr txBox="1"/>
      </xdr:nvSpPr>
      <xdr:spPr>
        <a:xfrm>
          <a:off x="15266044" y="1353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129920</xdr:rowOff>
    </xdr:from>
    <xdr:ext cx="405111" cy="259045"/>
    <xdr:sp macro="" textlink="">
      <xdr:nvSpPr>
        <xdr:cNvPr id="789" name="n_2mainValue【児童館】&#10;有形固定資産減価償却率">
          <a:extLst>
            <a:ext uri="{FF2B5EF4-FFF2-40B4-BE49-F238E27FC236}">
              <a16:creationId xmlns:a16="http://schemas.microsoft.com/office/drawing/2014/main" id="{FF6346D0-C085-4214-933E-428691F0679F}"/>
            </a:ext>
          </a:extLst>
        </xdr:cNvPr>
        <xdr:cNvSpPr txBox="1"/>
      </xdr:nvSpPr>
      <xdr:spPr>
        <a:xfrm>
          <a:off x="14389744" y="13503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93997</xdr:rowOff>
    </xdr:from>
    <xdr:ext cx="405111" cy="259045"/>
    <xdr:sp macro="" textlink="">
      <xdr:nvSpPr>
        <xdr:cNvPr id="790" name="n_3mainValue【児童館】&#10;有形固定資産減価償却率">
          <a:extLst>
            <a:ext uri="{FF2B5EF4-FFF2-40B4-BE49-F238E27FC236}">
              <a16:creationId xmlns:a16="http://schemas.microsoft.com/office/drawing/2014/main" id="{DC73F544-01AD-4B55-84C8-5B569859C6FA}"/>
            </a:ext>
          </a:extLst>
        </xdr:cNvPr>
        <xdr:cNvSpPr txBox="1"/>
      </xdr:nvSpPr>
      <xdr:spPr>
        <a:xfrm>
          <a:off x="13500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84200</xdr:rowOff>
    </xdr:from>
    <xdr:ext cx="405111" cy="259045"/>
    <xdr:sp macro="" textlink="">
      <xdr:nvSpPr>
        <xdr:cNvPr id="791" name="n_4mainValue【児童館】&#10;有形固定資産減価償却率">
          <a:extLst>
            <a:ext uri="{FF2B5EF4-FFF2-40B4-BE49-F238E27FC236}">
              <a16:creationId xmlns:a16="http://schemas.microsoft.com/office/drawing/2014/main" id="{01FCF8D7-199F-43CA-BCE3-6EBB7627D93E}"/>
            </a:ext>
          </a:extLst>
        </xdr:cNvPr>
        <xdr:cNvSpPr txBox="1"/>
      </xdr:nvSpPr>
      <xdr:spPr>
        <a:xfrm>
          <a:off x="12611744" y="1362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92" name="正方形/長方形 791">
          <a:extLst>
            <a:ext uri="{FF2B5EF4-FFF2-40B4-BE49-F238E27FC236}">
              <a16:creationId xmlns:a16="http://schemas.microsoft.com/office/drawing/2014/main" id="{84A1CA58-03B4-4249-A765-F8CF4988A66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93" name="正方形/長方形 792">
          <a:extLst>
            <a:ext uri="{FF2B5EF4-FFF2-40B4-BE49-F238E27FC236}">
              <a16:creationId xmlns:a16="http://schemas.microsoft.com/office/drawing/2014/main" id="{57717A30-AC78-4484-9937-B9950F4A979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94" name="正方形/長方形 793">
          <a:extLst>
            <a:ext uri="{FF2B5EF4-FFF2-40B4-BE49-F238E27FC236}">
              <a16:creationId xmlns:a16="http://schemas.microsoft.com/office/drawing/2014/main" id="{B6B725D9-8910-4882-8DF6-703FF011F19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5" name="正方形/長方形 794">
          <a:extLst>
            <a:ext uri="{FF2B5EF4-FFF2-40B4-BE49-F238E27FC236}">
              <a16:creationId xmlns:a16="http://schemas.microsoft.com/office/drawing/2014/main" id="{757F0264-4C18-48F7-9E8A-4199CF9BF61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6" name="正方形/長方形 795">
          <a:extLst>
            <a:ext uri="{FF2B5EF4-FFF2-40B4-BE49-F238E27FC236}">
              <a16:creationId xmlns:a16="http://schemas.microsoft.com/office/drawing/2014/main" id="{4D60E046-C4F5-46CE-8CA3-1D4CDB82B35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7" name="正方形/長方形 796">
          <a:extLst>
            <a:ext uri="{FF2B5EF4-FFF2-40B4-BE49-F238E27FC236}">
              <a16:creationId xmlns:a16="http://schemas.microsoft.com/office/drawing/2014/main" id="{B9AFB4A8-5DA1-497A-BAC6-FB423DDA5FB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8" name="正方形/長方形 797">
          <a:extLst>
            <a:ext uri="{FF2B5EF4-FFF2-40B4-BE49-F238E27FC236}">
              <a16:creationId xmlns:a16="http://schemas.microsoft.com/office/drawing/2014/main" id="{224B9457-6610-4FAE-B2D1-A4DE463167A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9" name="正方形/長方形 798">
          <a:extLst>
            <a:ext uri="{FF2B5EF4-FFF2-40B4-BE49-F238E27FC236}">
              <a16:creationId xmlns:a16="http://schemas.microsoft.com/office/drawing/2014/main" id="{6D1533D9-8247-43C5-9B78-395AE79F944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800" name="テキスト ボックス 799">
          <a:extLst>
            <a:ext uri="{FF2B5EF4-FFF2-40B4-BE49-F238E27FC236}">
              <a16:creationId xmlns:a16="http://schemas.microsoft.com/office/drawing/2014/main" id="{9D02151A-C317-42B3-B4B4-9548D9C6FC05}"/>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801" name="直線コネクタ 800">
          <a:extLst>
            <a:ext uri="{FF2B5EF4-FFF2-40B4-BE49-F238E27FC236}">
              <a16:creationId xmlns:a16="http://schemas.microsoft.com/office/drawing/2014/main" id="{A99CF782-CD13-4E96-ADB1-B16308FBBB0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802" name="直線コネクタ 801">
          <a:extLst>
            <a:ext uri="{FF2B5EF4-FFF2-40B4-BE49-F238E27FC236}">
              <a16:creationId xmlns:a16="http://schemas.microsoft.com/office/drawing/2014/main" id="{F3EB5002-7C75-4425-B977-7471E5660A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803" name="テキスト ボックス 802">
          <a:extLst>
            <a:ext uri="{FF2B5EF4-FFF2-40B4-BE49-F238E27FC236}">
              <a16:creationId xmlns:a16="http://schemas.microsoft.com/office/drawing/2014/main" id="{94814BBB-FCAE-4237-A2B5-4A4EFF7546F7}"/>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804" name="直線コネクタ 803">
          <a:extLst>
            <a:ext uri="{FF2B5EF4-FFF2-40B4-BE49-F238E27FC236}">
              <a16:creationId xmlns:a16="http://schemas.microsoft.com/office/drawing/2014/main" id="{9D6D7F59-800B-4630-ACBD-00A6199405D1}"/>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805" name="テキスト ボックス 804">
          <a:extLst>
            <a:ext uri="{FF2B5EF4-FFF2-40B4-BE49-F238E27FC236}">
              <a16:creationId xmlns:a16="http://schemas.microsoft.com/office/drawing/2014/main" id="{B21DC42E-A6C7-48B3-8C35-19F689FB2E9F}"/>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806" name="直線コネクタ 805">
          <a:extLst>
            <a:ext uri="{FF2B5EF4-FFF2-40B4-BE49-F238E27FC236}">
              <a16:creationId xmlns:a16="http://schemas.microsoft.com/office/drawing/2014/main" id="{AE458BB1-80E7-4291-9734-4B621D948C8A}"/>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807" name="テキスト ボックス 806">
          <a:extLst>
            <a:ext uri="{FF2B5EF4-FFF2-40B4-BE49-F238E27FC236}">
              <a16:creationId xmlns:a16="http://schemas.microsoft.com/office/drawing/2014/main" id="{227B4770-D4FA-4368-B5B9-A71E25D297B9}"/>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8" name="直線コネクタ 807">
          <a:extLst>
            <a:ext uri="{FF2B5EF4-FFF2-40B4-BE49-F238E27FC236}">
              <a16:creationId xmlns:a16="http://schemas.microsoft.com/office/drawing/2014/main" id="{58C96E08-378E-490A-A4C4-40191F0D06A4}"/>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9" name="テキスト ボックス 808">
          <a:extLst>
            <a:ext uri="{FF2B5EF4-FFF2-40B4-BE49-F238E27FC236}">
              <a16:creationId xmlns:a16="http://schemas.microsoft.com/office/drawing/2014/main" id="{526C5E82-23C4-4AF4-A170-6542993B0511}"/>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10" name="直線コネクタ 809">
          <a:extLst>
            <a:ext uri="{FF2B5EF4-FFF2-40B4-BE49-F238E27FC236}">
              <a16:creationId xmlns:a16="http://schemas.microsoft.com/office/drawing/2014/main" id="{D05C6395-A6B0-44A2-9351-1C11E9AADC07}"/>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11" name="テキスト ボックス 810">
          <a:extLst>
            <a:ext uri="{FF2B5EF4-FFF2-40B4-BE49-F238E27FC236}">
              <a16:creationId xmlns:a16="http://schemas.microsoft.com/office/drawing/2014/main" id="{591B93D4-5CF1-4D64-9532-59374D0F0EB1}"/>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12" name="直線コネクタ 811">
          <a:extLst>
            <a:ext uri="{FF2B5EF4-FFF2-40B4-BE49-F238E27FC236}">
              <a16:creationId xmlns:a16="http://schemas.microsoft.com/office/drawing/2014/main" id="{E9A5FCF5-3B07-4909-B687-9E72B19B9D4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13" name="テキスト ボックス 812">
          <a:extLst>
            <a:ext uri="{FF2B5EF4-FFF2-40B4-BE49-F238E27FC236}">
              <a16:creationId xmlns:a16="http://schemas.microsoft.com/office/drawing/2014/main" id="{8CFA9E69-6EFA-4F66-98E1-75436E89FED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4" name="【児童館】&#10;一人当たり面積グラフ枠">
          <a:extLst>
            <a:ext uri="{FF2B5EF4-FFF2-40B4-BE49-F238E27FC236}">
              <a16:creationId xmlns:a16="http://schemas.microsoft.com/office/drawing/2014/main" id="{16FD844F-DE8E-4A1B-A1E9-6835B0EDEED9}"/>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86</xdr:row>
      <xdr:rowOff>99061</xdr:rowOff>
    </xdr:to>
    <xdr:cxnSp macro="">
      <xdr:nvCxnSpPr>
        <xdr:cNvPr id="815" name="直線コネクタ 814">
          <a:extLst>
            <a:ext uri="{FF2B5EF4-FFF2-40B4-BE49-F238E27FC236}">
              <a16:creationId xmlns:a16="http://schemas.microsoft.com/office/drawing/2014/main" id="{928C1E4E-B4EC-4996-85D9-F3B4B1DC4DE1}"/>
            </a:ext>
          </a:extLst>
        </xdr:cNvPr>
        <xdr:cNvCxnSpPr/>
      </xdr:nvCxnSpPr>
      <xdr:spPr>
        <a:xfrm flipV="1">
          <a:off x="22160864" y="13335000"/>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816" name="【児童館】&#10;一人当たり面積最小値テキスト">
          <a:extLst>
            <a:ext uri="{FF2B5EF4-FFF2-40B4-BE49-F238E27FC236}">
              <a16:creationId xmlns:a16="http://schemas.microsoft.com/office/drawing/2014/main" id="{F11B778E-A68E-49B7-A30D-88B39F28CE05}"/>
            </a:ext>
          </a:extLst>
        </xdr:cNvPr>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817" name="直線コネクタ 816">
          <a:extLst>
            <a:ext uri="{FF2B5EF4-FFF2-40B4-BE49-F238E27FC236}">
              <a16:creationId xmlns:a16="http://schemas.microsoft.com/office/drawing/2014/main" id="{38B645CF-5491-41A1-B34D-14BA074AE366}"/>
            </a:ext>
          </a:extLst>
        </xdr:cNvPr>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818" name="【児童館】&#10;一人当たり面積最大値テキスト">
          <a:extLst>
            <a:ext uri="{FF2B5EF4-FFF2-40B4-BE49-F238E27FC236}">
              <a16:creationId xmlns:a16="http://schemas.microsoft.com/office/drawing/2014/main" id="{23E0DF04-A83C-426C-9E73-1B1B9291DD81}"/>
            </a:ext>
          </a:extLst>
        </xdr:cNvPr>
        <xdr:cNvSpPr txBox="1"/>
      </xdr:nvSpPr>
      <xdr:spPr>
        <a:xfrm>
          <a:off x="22199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819" name="直線コネクタ 818">
          <a:extLst>
            <a:ext uri="{FF2B5EF4-FFF2-40B4-BE49-F238E27FC236}">
              <a16:creationId xmlns:a16="http://schemas.microsoft.com/office/drawing/2014/main" id="{D4311231-CE33-4866-A962-351F5688A0A7}"/>
            </a:ext>
          </a:extLst>
        </xdr:cNvPr>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102888</xdr:rowOff>
    </xdr:from>
    <xdr:ext cx="469744" cy="259045"/>
    <xdr:sp macro="" textlink="">
      <xdr:nvSpPr>
        <xdr:cNvPr id="820" name="【児童館】&#10;一人当たり面積平均値テキスト">
          <a:extLst>
            <a:ext uri="{FF2B5EF4-FFF2-40B4-BE49-F238E27FC236}">
              <a16:creationId xmlns:a16="http://schemas.microsoft.com/office/drawing/2014/main" id="{12B1C94E-EC8D-4EBF-B811-1A307FB136EA}"/>
            </a:ext>
          </a:extLst>
        </xdr:cNvPr>
        <xdr:cNvSpPr txBox="1"/>
      </xdr:nvSpPr>
      <xdr:spPr>
        <a:xfrm>
          <a:off x="22199600" y="14504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124461</xdr:rowOff>
    </xdr:from>
    <xdr:to>
      <xdr:col>116</xdr:col>
      <xdr:colOff>114300</xdr:colOff>
      <xdr:row>85</xdr:row>
      <xdr:rowOff>54611</xdr:rowOff>
    </xdr:to>
    <xdr:sp macro="" textlink="">
      <xdr:nvSpPr>
        <xdr:cNvPr id="821" name="フローチャート: 判断 820">
          <a:extLst>
            <a:ext uri="{FF2B5EF4-FFF2-40B4-BE49-F238E27FC236}">
              <a16:creationId xmlns:a16="http://schemas.microsoft.com/office/drawing/2014/main" id="{88FB4A46-9DB2-4632-8F35-74F5858185CF}"/>
            </a:ext>
          </a:extLst>
        </xdr:cNvPr>
        <xdr:cNvSpPr/>
      </xdr:nvSpPr>
      <xdr:spPr>
        <a:xfrm>
          <a:off x="221107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170180</xdr:rowOff>
    </xdr:from>
    <xdr:to>
      <xdr:col>112</xdr:col>
      <xdr:colOff>38100</xdr:colOff>
      <xdr:row>85</xdr:row>
      <xdr:rowOff>100330</xdr:rowOff>
    </xdr:to>
    <xdr:sp macro="" textlink="">
      <xdr:nvSpPr>
        <xdr:cNvPr id="822" name="フローチャート: 判断 821">
          <a:extLst>
            <a:ext uri="{FF2B5EF4-FFF2-40B4-BE49-F238E27FC236}">
              <a16:creationId xmlns:a16="http://schemas.microsoft.com/office/drawing/2014/main" id="{284BE4FC-1D1B-42C2-964D-9F758438CAC2}"/>
            </a:ext>
          </a:extLst>
        </xdr:cNvPr>
        <xdr:cNvSpPr/>
      </xdr:nvSpPr>
      <xdr:spPr>
        <a:xfrm>
          <a:off x="21272500" y="145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170180</xdr:rowOff>
    </xdr:from>
    <xdr:to>
      <xdr:col>107</xdr:col>
      <xdr:colOff>101600</xdr:colOff>
      <xdr:row>85</xdr:row>
      <xdr:rowOff>100330</xdr:rowOff>
    </xdr:to>
    <xdr:sp macro="" textlink="">
      <xdr:nvSpPr>
        <xdr:cNvPr id="823" name="フローチャート: 判断 822">
          <a:extLst>
            <a:ext uri="{FF2B5EF4-FFF2-40B4-BE49-F238E27FC236}">
              <a16:creationId xmlns:a16="http://schemas.microsoft.com/office/drawing/2014/main" id="{2AFB08F7-6879-4739-8006-5B7C1A30A077}"/>
            </a:ext>
          </a:extLst>
        </xdr:cNvPr>
        <xdr:cNvSpPr/>
      </xdr:nvSpPr>
      <xdr:spPr>
        <a:xfrm>
          <a:off x="20383500" y="145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6350</xdr:rowOff>
    </xdr:from>
    <xdr:to>
      <xdr:col>102</xdr:col>
      <xdr:colOff>165100</xdr:colOff>
      <xdr:row>85</xdr:row>
      <xdr:rowOff>107950</xdr:rowOff>
    </xdr:to>
    <xdr:sp macro="" textlink="">
      <xdr:nvSpPr>
        <xdr:cNvPr id="824" name="フローチャート: 判断 823">
          <a:extLst>
            <a:ext uri="{FF2B5EF4-FFF2-40B4-BE49-F238E27FC236}">
              <a16:creationId xmlns:a16="http://schemas.microsoft.com/office/drawing/2014/main" id="{CC55BF7E-F755-4252-AA57-2D7AF8E42F9F}"/>
            </a:ext>
          </a:extLst>
        </xdr:cNvPr>
        <xdr:cNvSpPr/>
      </xdr:nvSpPr>
      <xdr:spPr>
        <a:xfrm>
          <a:off x="19494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6350</xdr:rowOff>
    </xdr:from>
    <xdr:to>
      <xdr:col>98</xdr:col>
      <xdr:colOff>38100</xdr:colOff>
      <xdr:row>85</xdr:row>
      <xdr:rowOff>107950</xdr:rowOff>
    </xdr:to>
    <xdr:sp macro="" textlink="">
      <xdr:nvSpPr>
        <xdr:cNvPr id="825" name="フローチャート: 判断 824">
          <a:extLst>
            <a:ext uri="{FF2B5EF4-FFF2-40B4-BE49-F238E27FC236}">
              <a16:creationId xmlns:a16="http://schemas.microsoft.com/office/drawing/2014/main" id="{05864938-19C4-4682-9D89-8E566249B328}"/>
            </a:ext>
          </a:extLst>
        </xdr:cNvPr>
        <xdr:cNvSpPr/>
      </xdr:nvSpPr>
      <xdr:spPr>
        <a:xfrm>
          <a:off x="18605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6" name="テキスト ボックス 825">
          <a:extLst>
            <a:ext uri="{FF2B5EF4-FFF2-40B4-BE49-F238E27FC236}">
              <a16:creationId xmlns:a16="http://schemas.microsoft.com/office/drawing/2014/main" id="{E263168C-3500-40EB-89F1-3D87173649D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7" name="テキスト ボックス 826">
          <a:extLst>
            <a:ext uri="{FF2B5EF4-FFF2-40B4-BE49-F238E27FC236}">
              <a16:creationId xmlns:a16="http://schemas.microsoft.com/office/drawing/2014/main" id="{91937FC7-E9CE-4071-A112-A1E120FBD8B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8" name="テキスト ボックス 827">
          <a:extLst>
            <a:ext uri="{FF2B5EF4-FFF2-40B4-BE49-F238E27FC236}">
              <a16:creationId xmlns:a16="http://schemas.microsoft.com/office/drawing/2014/main" id="{736DFADF-D519-4295-8683-4A7025F1C62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9" name="テキスト ボックス 828">
          <a:extLst>
            <a:ext uri="{FF2B5EF4-FFF2-40B4-BE49-F238E27FC236}">
              <a16:creationId xmlns:a16="http://schemas.microsoft.com/office/drawing/2014/main" id="{746F8916-2851-4242-93FC-B88DBC9EFBE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30" name="テキスト ボックス 829">
          <a:extLst>
            <a:ext uri="{FF2B5EF4-FFF2-40B4-BE49-F238E27FC236}">
              <a16:creationId xmlns:a16="http://schemas.microsoft.com/office/drawing/2014/main" id="{B3F136E0-AD55-46A2-BAC2-1DE67371D1D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831" name="楕円 830">
          <a:extLst>
            <a:ext uri="{FF2B5EF4-FFF2-40B4-BE49-F238E27FC236}">
              <a16:creationId xmlns:a16="http://schemas.microsoft.com/office/drawing/2014/main" id="{B0885B62-898F-4B63-8FFA-C6E053DD8463}"/>
            </a:ext>
          </a:extLst>
        </xdr:cNvPr>
        <xdr:cNvSpPr/>
      </xdr:nvSpPr>
      <xdr:spPr>
        <a:xfrm>
          <a:off x="221107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143527</xdr:rowOff>
    </xdr:from>
    <xdr:ext cx="469744" cy="259045"/>
    <xdr:sp macro="" textlink="">
      <xdr:nvSpPr>
        <xdr:cNvPr id="832" name="【児童館】&#10;一人当たり面積該当値テキスト">
          <a:extLst>
            <a:ext uri="{FF2B5EF4-FFF2-40B4-BE49-F238E27FC236}">
              <a16:creationId xmlns:a16="http://schemas.microsoft.com/office/drawing/2014/main" id="{EE138D82-3D27-4433-9822-C5A0A7F13DC5}"/>
            </a:ext>
          </a:extLst>
        </xdr:cNvPr>
        <xdr:cNvSpPr txBox="1"/>
      </xdr:nvSpPr>
      <xdr:spPr>
        <a:xfrm>
          <a:off x="22199600"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113030</xdr:rowOff>
    </xdr:from>
    <xdr:to>
      <xdr:col>112</xdr:col>
      <xdr:colOff>38100</xdr:colOff>
      <xdr:row>84</xdr:row>
      <xdr:rowOff>43180</xdr:rowOff>
    </xdr:to>
    <xdr:sp macro="" textlink="">
      <xdr:nvSpPr>
        <xdr:cNvPr id="833" name="楕円 832">
          <a:extLst>
            <a:ext uri="{FF2B5EF4-FFF2-40B4-BE49-F238E27FC236}">
              <a16:creationId xmlns:a16="http://schemas.microsoft.com/office/drawing/2014/main" id="{57D585E1-11C9-4200-B224-79873E5F4B21}"/>
            </a:ext>
          </a:extLst>
        </xdr:cNvPr>
        <xdr:cNvSpPr/>
      </xdr:nvSpPr>
      <xdr:spPr>
        <a:xfrm>
          <a:off x="21272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163830</xdr:rowOff>
    </xdr:from>
    <xdr:to>
      <xdr:col>116</xdr:col>
      <xdr:colOff>63500</xdr:colOff>
      <xdr:row>84</xdr:row>
      <xdr:rowOff>0</xdr:rowOff>
    </xdr:to>
    <xdr:cxnSp macro="">
      <xdr:nvCxnSpPr>
        <xdr:cNvPr id="834" name="直線コネクタ 833">
          <a:extLst>
            <a:ext uri="{FF2B5EF4-FFF2-40B4-BE49-F238E27FC236}">
              <a16:creationId xmlns:a16="http://schemas.microsoft.com/office/drawing/2014/main" id="{9F49131B-8523-4BE5-8C2C-2971CD99AEED}"/>
            </a:ext>
          </a:extLst>
        </xdr:cNvPr>
        <xdr:cNvCxnSpPr/>
      </xdr:nvCxnSpPr>
      <xdr:spPr>
        <a:xfrm>
          <a:off x="21323300" y="143941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105411</xdr:rowOff>
    </xdr:from>
    <xdr:to>
      <xdr:col>107</xdr:col>
      <xdr:colOff>101600</xdr:colOff>
      <xdr:row>84</xdr:row>
      <xdr:rowOff>35561</xdr:rowOff>
    </xdr:to>
    <xdr:sp macro="" textlink="">
      <xdr:nvSpPr>
        <xdr:cNvPr id="835" name="楕円 834">
          <a:extLst>
            <a:ext uri="{FF2B5EF4-FFF2-40B4-BE49-F238E27FC236}">
              <a16:creationId xmlns:a16="http://schemas.microsoft.com/office/drawing/2014/main" id="{CDB7498D-70DD-4544-A0B4-438963823D98}"/>
            </a:ext>
          </a:extLst>
        </xdr:cNvPr>
        <xdr:cNvSpPr/>
      </xdr:nvSpPr>
      <xdr:spPr>
        <a:xfrm>
          <a:off x="20383500" y="1433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156211</xdr:rowOff>
    </xdr:from>
    <xdr:to>
      <xdr:col>111</xdr:col>
      <xdr:colOff>177800</xdr:colOff>
      <xdr:row>83</xdr:row>
      <xdr:rowOff>163830</xdr:rowOff>
    </xdr:to>
    <xdr:cxnSp macro="">
      <xdr:nvCxnSpPr>
        <xdr:cNvPr id="836" name="直線コネクタ 835">
          <a:extLst>
            <a:ext uri="{FF2B5EF4-FFF2-40B4-BE49-F238E27FC236}">
              <a16:creationId xmlns:a16="http://schemas.microsoft.com/office/drawing/2014/main" id="{60CE5226-373E-4785-9D68-8FCFEA38D82D}"/>
            </a:ext>
          </a:extLst>
        </xdr:cNvPr>
        <xdr:cNvCxnSpPr/>
      </xdr:nvCxnSpPr>
      <xdr:spPr>
        <a:xfrm>
          <a:off x="20434300" y="143865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105411</xdr:rowOff>
    </xdr:from>
    <xdr:to>
      <xdr:col>102</xdr:col>
      <xdr:colOff>165100</xdr:colOff>
      <xdr:row>84</xdr:row>
      <xdr:rowOff>35561</xdr:rowOff>
    </xdr:to>
    <xdr:sp macro="" textlink="">
      <xdr:nvSpPr>
        <xdr:cNvPr id="837" name="楕円 836">
          <a:extLst>
            <a:ext uri="{FF2B5EF4-FFF2-40B4-BE49-F238E27FC236}">
              <a16:creationId xmlns:a16="http://schemas.microsoft.com/office/drawing/2014/main" id="{38E5807D-A68D-4395-985B-87B2D5E1A0DB}"/>
            </a:ext>
          </a:extLst>
        </xdr:cNvPr>
        <xdr:cNvSpPr/>
      </xdr:nvSpPr>
      <xdr:spPr>
        <a:xfrm>
          <a:off x="19494500" y="1433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156211</xdr:rowOff>
    </xdr:from>
    <xdr:to>
      <xdr:col>107</xdr:col>
      <xdr:colOff>50800</xdr:colOff>
      <xdr:row>83</xdr:row>
      <xdr:rowOff>156211</xdr:rowOff>
    </xdr:to>
    <xdr:cxnSp macro="">
      <xdr:nvCxnSpPr>
        <xdr:cNvPr id="838" name="直線コネクタ 837">
          <a:extLst>
            <a:ext uri="{FF2B5EF4-FFF2-40B4-BE49-F238E27FC236}">
              <a16:creationId xmlns:a16="http://schemas.microsoft.com/office/drawing/2014/main" id="{4B3E2E61-9851-4485-90B4-E20ACD6C061D}"/>
            </a:ext>
          </a:extLst>
        </xdr:cNvPr>
        <xdr:cNvCxnSpPr/>
      </xdr:nvCxnSpPr>
      <xdr:spPr>
        <a:xfrm>
          <a:off x="19545300" y="143865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17780</xdr:rowOff>
    </xdr:from>
    <xdr:to>
      <xdr:col>98</xdr:col>
      <xdr:colOff>38100</xdr:colOff>
      <xdr:row>84</xdr:row>
      <xdr:rowOff>119380</xdr:rowOff>
    </xdr:to>
    <xdr:sp macro="" textlink="">
      <xdr:nvSpPr>
        <xdr:cNvPr id="839" name="楕円 838">
          <a:extLst>
            <a:ext uri="{FF2B5EF4-FFF2-40B4-BE49-F238E27FC236}">
              <a16:creationId xmlns:a16="http://schemas.microsoft.com/office/drawing/2014/main" id="{4B848341-F897-4DE2-BD01-EF3868566758}"/>
            </a:ext>
          </a:extLst>
        </xdr:cNvPr>
        <xdr:cNvSpPr/>
      </xdr:nvSpPr>
      <xdr:spPr>
        <a:xfrm>
          <a:off x="18605500" y="1441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156211</xdr:rowOff>
    </xdr:from>
    <xdr:to>
      <xdr:col>102</xdr:col>
      <xdr:colOff>114300</xdr:colOff>
      <xdr:row>84</xdr:row>
      <xdr:rowOff>68580</xdr:rowOff>
    </xdr:to>
    <xdr:cxnSp macro="">
      <xdr:nvCxnSpPr>
        <xdr:cNvPr id="840" name="直線コネクタ 839">
          <a:extLst>
            <a:ext uri="{FF2B5EF4-FFF2-40B4-BE49-F238E27FC236}">
              <a16:creationId xmlns:a16="http://schemas.microsoft.com/office/drawing/2014/main" id="{40B72C28-0D29-4544-B1D7-A4C1D2B4BEB6}"/>
            </a:ext>
          </a:extLst>
        </xdr:cNvPr>
        <xdr:cNvCxnSpPr/>
      </xdr:nvCxnSpPr>
      <xdr:spPr>
        <a:xfrm flipV="1">
          <a:off x="18656300" y="1438656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91457</xdr:rowOff>
    </xdr:from>
    <xdr:ext cx="469744" cy="259045"/>
    <xdr:sp macro="" textlink="">
      <xdr:nvSpPr>
        <xdr:cNvPr id="841" name="n_1aveValue【児童館】&#10;一人当たり面積">
          <a:extLst>
            <a:ext uri="{FF2B5EF4-FFF2-40B4-BE49-F238E27FC236}">
              <a16:creationId xmlns:a16="http://schemas.microsoft.com/office/drawing/2014/main" id="{4398BD16-449A-4CB7-A718-1E9F0511F971}"/>
            </a:ext>
          </a:extLst>
        </xdr:cNvPr>
        <xdr:cNvSpPr txBox="1"/>
      </xdr:nvSpPr>
      <xdr:spPr>
        <a:xfrm>
          <a:off x="210757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91457</xdr:rowOff>
    </xdr:from>
    <xdr:ext cx="469744" cy="259045"/>
    <xdr:sp macro="" textlink="">
      <xdr:nvSpPr>
        <xdr:cNvPr id="842" name="n_2aveValue【児童館】&#10;一人当たり面積">
          <a:extLst>
            <a:ext uri="{FF2B5EF4-FFF2-40B4-BE49-F238E27FC236}">
              <a16:creationId xmlns:a16="http://schemas.microsoft.com/office/drawing/2014/main" id="{FD31093A-FA2C-4C06-AE82-93F78469530C}"/>
            </a:ext>
          </a:extLst>
        </xdr:cNvPr>
        <xdr:cNvSpPr txBox="1"/>
      </xdr:nvSpPr>
      <xdr:spPr>
        <a:xfrm>
          <a:off x="20199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99077</xdr:rowOff>
    </xdr:from>
    <xdr:ext cx="469744" cy="259045"/>
    <xdr:sp macro="" textlink="">
      <xdr:nvSpPr>
        <xdr:cNvPr id="843" name="n_3aveValue【児童館】&#10;一人当たり面積">
          <a:extLst>
            <a:ext uri="{FF2B5EF4-FFF2-40B4-BE49-F238E27FC236}">
              <a16:creationId xmlns:a16="http://schemas.microsoft.com/office/drawing/2014/main" id="{132E0B2A-2C1A-42BF-8734-739226B4C98D}"/>
            </a:ext>
          </a:extLst>
        </xdr:cNvPr>
        <xdr:cNvSpPr txBox="1"/>
      </xdr:nvSpPr>
      <xdr:spPr>
        <a:xfrm>
          <a:off x="19310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99077</xdr:rowOff>
    </xdr:from>
    <xdr:ext cx="469744" cy="259045"/>
    <xdr:sp macro="" textlink="">
      <xdr:nvSpPr>
        <xdr:cNvPr id="844" name="n_4aveValue【児童館】&#10;一人当たり面積">
          <a:extLst>
            <a:ext uri="{FF2B5EF4-FFF2-40B4-BE49-F238E27FC236}">
              <a16:creationId xmlns:a16="http://schemas.microsoft.com/office/drawing/2014/main" id="{0D896D43-9A55-4E4E-8C68-E2C71235D07E}"/>
            </a:ext>
          </a:extLst>
        </xdr:cNvPr>
        <xdr:cNvSpPr txBox="1"/>
      </xdr:nvSpPr>
      <xdr:spPr>
        <a:xfrm>
          <a:off x="18421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59707</xdr:rowOff>
    </xdr:from>
    <xdr:ext cx="469744" cy="259045"/>
    <xdr:sp macro="" textlink="">
      <xdr:nvSpPr>
        <xdr:cNvPr id="845" name="n_1mainValue【児童館】&#10;一人当たり面積">
          <a:extLst>
            <a:ext uri="{FF2B5EF4-FFF2-40B4-BE49-F238E27FC236}">
              <a16:creationId xmlns:a16="http://schemas.microsoft.com/office/drawing/2014/main" id="{4FEC904E-D9B7-41F1-AFDF-F1E5D0485DA3}"/>
            </a:ext>
          </a:extLst>
        </xdr:cNvPr>
        <xdr:cNvSpPr txBox="1"/>
      </xdr:nvSpPr>
      <xdr:spPr>
        <a:xfrm>
          <a:off x="210757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52088</xdr:rowOff>
    </xdr:from>
    <xdr:ext cx="469744" cy="259045"/>
    <xdr:sp macro="" textlink="">
      <xdr:nvSpPr>
        <xdr:cNvPr id="846" name="n_2mainValue【児童館】&#10;一人当たり面積">
          <a:extLst>
            <a:ext uri="{FF2B5EF4-FFF2-40B4-BE49-F238E27FC236}">
              <a16:creationId xmlns:a16="http://schemas.microsoft.com/office/drawing/2014/main" id="{CAFA175C-B18C-4C66-909C-A7FAE6B31FBA}"/>
            </a:ext>
          </a:extLst>
        </xdr:cNvPr>
        <xdr:cNvSpPr txBox="1"/>
      </xdr:nvSpPr>
      <xdr:spPr>
        <a:xfrm>
          <a:off x="20199427" y="1411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52088</xdr:rowOff>
    </xdr:from>
    <xdr:ext cx="469744" cy="259045"/>
    <xdr:sp macro="" textlink="">
      <xdr:nvSpPr>
        <xdr:cNvPr id="847" name="n_3mainValue【児童館】&#10;一人当たり面積">
          <a:extLst>
            <a:ext uri="{FF2B5EF4-FFF2-40B4-BE49-F238E27FC236}">
              <a16:creationId xmlns:a16="http://schemas.microsoft.com/office/drawing/2014/main" id="{F030B48C-6020-4DC3-9886-2F40143EC482}"/>
            </a:ext>
          </a:extLst>
        </xdr:cNvPr>
        <xdr:cNvSpPr txBox="1"/>
      </xdr:nvSpPr>
      <xdr:spPr>
        <a:xfrm>
          <a:off x="19310427" y="1411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135907</xdr:rowOff>
    </xdr:from>
    <xdr:ext cx="469744" cy="259045"/>
    <xdr:sp macro="" textlink="">
      <xdr:nvSpPr>
        <xdr:cNvPr id="848" name="n_4mainValue【児童館】&#10;一人当たり面積">
          <a:extLst>
            <a:ext uri="{FF2B5EF4-FFF2-40B4-BE49-F238E27FC236}">
              <a16:creationId xmlns:a16="http://schemas.microsoft.com/office/drawing/2014/main" id="{714080FB-36B3-4280-B802-5E9964A8D0F5}"/>
            </a:ext>
          </a:extLst>
        </xdr:cNvPr>
        <xdr:cNvSpPr txBox="1"/>
      </xdr:nvSpPr>
      <xdr:spPr>
        <a:xfrm>
          <a:off x="184214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9" name="正方形/長方形 848">
          <a:extLst>
            <a:ext uri="{FF2B5EF4-FFF2-40B4-BE49-F238E27FC236}">
              <a16:creationId xmlns:a16="http://schemas.microsoft.com/office/drawing/2014/main" id="{B56A9CF4-8204-4954-BFB1-C972D91DEE9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50" name="正方形/長方形 849">
          <a:extLst>
            <a:ext uri="{FF2B5EF4-FFF2-40B4-BE49-F238E27FC236}">
              <a16:creationId xmlns:a16="http://schemas.microsoft.com/office/drawing/2014/main" id="{89DC943A-BAEA-460F-A040-AD4A475862C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51" name="正方形/長方形 850">
          <a:extLst>
            <a:ext uri="{FF2B5EF4-FFF2-40B4-BE49-F238E27FC236}">
              <a16:creationId xmlns:a16="http://schemas.microsoft.com/office/drawing/2014/main" id="{AF235F4D-7D4E-4E94-BE6F-C3A5B14EBB7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52" name="正方形/長方形 851">
          <a:extLst>
            <a:ext uri="{FF2B5EF4-FFF2-40B4-BE49-F238E27FC236}">
              <a16:creationId xmlns:a16="http://schemas.microsoft.com/office/drawing/2014/main" id="{8B89D560-73B1-456F-9532-1545C73885E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53" name="正方形/長方形 852">
          <a:extLst>
            <a:ext uri="{FF2B5EF4-FFF2-40B4-BE49-F238E27FC236}">
              <a16:creationId xmlns:a16="http://schemas.microsoft.com/office/drawing/2014/main" id="{37B422F0-5ACB-4FD7-8121-A8084699627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4" name="正方形/長方形 853">
          <a:extLst>
            <a:ext uri="{FF2B5EF4-FFF2-40B4-BE49-F238E27FC236}">
              <a16:creationId xmlns:a16="http://schemas.microsoft.com/office/drawing/2014/main" id="{203C2E81-9CC5-4186-A687-3E8612B441B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5" name="正方形/長方形 854">
          <a:extLst>
            <a:ext uri="{FF2B5EF4-FFF2-40B4-BE49-F238E27FC236}">
              <a16:creationId xmlns:a16="http://schemas.microsoft.com/office/drawing/2014/main" id="{475EAE0E-029E-4E2B-B90D-6612573D6E6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6" name="正方形/長方形 855">
          <a:extLst>
            <a:ext uri="{FF2B5EF4-FFF2-40B4-BE49-F238E27FC236}">
              <a16:creationId xmlns:a16="http://schemas.microsoft.com/office/drawing/2014/main" id="{5F6D8A05-4988-4D41-892A-ADD4DB73AFE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7" name="テキスト ボックス 856">
          <a:extLst>
            <a:ext uri="{FF2B5EF4-FFF2-40B4-BE49-F238E27FC236}">
              <a16:creationId xmlns:a16="http://schemas.microsoft.com/office/drawing/2014/main" id="{B3BC3A05-442F-4AF8-BA61-F8023D97C96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8" name="直線コネクタ 857">
          <a:extLst>
            <a:ext uri="{FF2B5EF4-FFF2-40B4-BE49-F238E27FC236}">
              <a16:creationId xmlns:a16="http://schemas.microsoft.com/office/drawing/2014/main" id="{1F2306FF-158D-430C-9304-960E13ED142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9" name="テキスト ボックス 858">
          <a:extLst>
            <a:ext uri="{FF2B5EF4-FFF2-40B4-BE49-F238E27FC236}">
              <a16:creationId xmlns:a16="http://schemas.microsoft.com/office/drawing/2014/main" id="{197C1A78-2E59-4D97-82D1-3BD14415AD7E}"/>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60" name="直線コネクタ 859">
          <a:extLst>
            <a:ext uri="{FF2B5EF4-FFF2-40B4-BE49-F238E27FC236}">
              <a16:creationId xmlns:a16="http://schemas.microsoft.com/office/drawing/2014/main" id="{0327AF45-636B-408E-A8DD-A3C4C4B997DD}"/>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861" name="テキスト ボックス 860">
          <a:extLst>
            <a:ext uri="{FF2B5EF4-FFF2-40B4-BE49-F238E27FC236}">
              <a16:creationId xmlns:a16="http://schemas.microsoft.com/office/drawing/2014/main" id="{81076E85-86D6-4AD3-8F00-0850927B8DB3}"/>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62" name="直線コネクタ 861">
          <a:extLst>
            <a:ext uri="{FF2B5EF4-FFF2-40B4-BE49-F238E27FC236}">
              <a16:creationId xmlns:a16="http://schemas.microsoft.com/office/drawing/2014/main" id="{F423DDC6-6C84-42A9-9F05-FE0B8D62451C}"/>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63" name="テキスト ボックス 862">
          <a:extLst>
            <a:ext uri="{FF2B5EF4-FFF2-40B4-BE49-F238E27FC236}">
              <a16:creationId xmlns:a16="http://schemas.microsoft.com/office/drawing/2014/main" id="{372A6E52-659E-41D8-B121-E43932E8366A}"/>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64" name="直線コネクタ 863">
          <a:extLst>
            <a:ext uri="{FF2B5EF4-FFF2-40B4-BE49-F238E27FC236}">
              <a16:creationId xmlns:a16="http://schemas.microsoft.com/office/drawing/2014/main" id="{A7BAE63D-9EA9-49D6-B801-141B12F255D9}"/>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65" name="テキスト ボックス 864">
          <a:extLst>
            <a:ext uri="{FF2B5EF4-FFF2-40B4-BE49-F238E27FC236}">
              <a16:creationId xmlns:a16="http://schemas.microsoft.com/office/drawing/2014/main" id="{0A1C96F9-1BF2-47C8-8ED9-17DD367079E8}"/>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66" name="直線コネクタ 865">
          <a:extLst>
            <a:ext uri="{FF2B5EF4-FFF2-40B4-BE49-F238E27FC236}">
              <a16:creationId xmlns:a16="http://schemas.microsoft.com/office/drawing/2014/main" id="{21D98595-9273-456A-9F5E-72BB539460F1}"/>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67" name="テキスト ボックス 866">
          <a:extLst>
            <a:ext uri="{FF2B5EF4-FFF2-40B4-BE49-F238E27FC236}">
              <a16:creationId xmlns:a16="http://schemas.microsoft.com/office/drawing/2014/main" id="{60335E76-2DD0-4C28-96CB-68064CB33179}"/>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8" name="直線コネクタ 867">
          <a:extLst>
            <a:ext uri="{FF2B5EF4-FFF2-40B4-BE49-F238E27FC236}">
              <a16:creationId xmlns:a16="http://schemas.microsoft.com/office/drawing/2014/main" id="{BDF2A5A3-FFAE-4ADB-BE56-14AF9261CE9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69" name="テキスト ボックス 868">
          <a:extLst>
            <a:ext uri="{FF2B5EF4-FFF2-40B4-BE49-F238E27FC236}">
              <a16:creationId xmlns:a16="http://schemas.microsoft.com/office/drawing/2014/main" id="{51B0A884-FD0A-4BAD-BD82-49B9EA5D35E6}"/>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70" name="【公民館】&#10;有形固定資産減価償却率グラフ枠">
          <a:extLst>
            <a:ext uri="{FF2B5EF4-FFF2-40B4-BE49-F238E27FC236}">
              <a16:creationId xmlns:a16="http://schemas.microsoft.com/office/drawing/2014/main" id="{465771FB-752A-4C7E-B02F-50144E55491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35052</xdr:rowOff>
    </xdr:from>
    <xdr:to>
      <xdr:col>85</xdr:col>
      <xdr:colOff>126364</xdr:colOff>
      <xdr:row>108</xdr:row>
      <xdr:rowOff>28194</xdr:rowOff>
    </xdr:to>
    <xdr:cxnSp macro="">
      <xdr:nvCxnSpPr>
        <xdr:cNvPr id="871" name="直線コネクタ 870">
          <a:extLst>
            <a:ext uri="{FF2B5EF4-FFF2-40B4-BE49-F238E27FC236}">
              <a16:creationId xmlns:a16="http://schemas.microsoft.com/office/drawing/2014/main" id="{E8AA2A30-3BE4-4590-BA4C-FA271BC0D979}"/>
            </a:ext>
          </a:extLst>
        </xdr:cNvPr>
        <xdr:cNvCxnSpPr/>
      </xdr:nvCxnSpPr>
      <xdr:spPr>
        <a:xfrm flipV="1">
          <a:off x="16318864" y="17180052"/>
          <a:ext cx="0" cy="1364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32021</xdr:rowOff>
    </xdr:from>
    <xdr:ext cx="405111" cy="259045"/>
    <xdr:sp macro="" textlink="">
      <xdr:nvSpPr>
        <xdr:cNvPr id="872" name="【公民館】&#10;有形固定資産減価償却率最小値テキスト">
          <a:extLst>
            <a:ext uri="{FF2B5EF4-FFF2-40B4-BE49-F238E27FC236}">
              <a16:creationId xmlns:a16="http://schemas.microsoft.com/office/drawing/2014/main" id="{135F613B-E9FD-4DFC-BD4F-613B49E91B49}"/>
            </a:ext>
          </a:extLst>
        </xdr:cNvPr>
        <xdr:cNvSpPr txBox="1"/>
      </xdr:nvSpPr>
      <xdr:spPr>
        <a:xfrm>
          <a:off x="16357600" y="1854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28194</xdr:rowOff>
    </xdr:from>
    <xdr:to>
      <xdr:col>86</xdr:col>
      <xdr:colOff>25400</xdr:colOff>
      <xdr:row>108</xdr:row>
      <xdr:rowOff>28194</xdr:rowOff>
    </xdr:to>
    <xdr:cxnSp macro="">
      <xdr:nvCxnSpPr>
        <xdr:cNvPr id="873" name="直線コネクタ 872">
          <a:extLst>
            <a:ext uri="{FF2B5EF4-FFF2-40B4-BE49-F238E27FC236}">
              <a16:creationId xmlns:a16="http://schemas.microsoft.com/office/drawing/2014/main" id="{0D1F77E2-FFC4-48C9-9735-35EC664F863F}"/>
            </a:ext>
          </a:extLst>
        </xdr:cNvPr>
        <xdr:cNvCxnSpPr/>
      </xdr:nvCxnSpPr>
      <xdr:spPr>
        <a:xfrm>
          <a:off x="16230600" y="1854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153179</xdr:rowOff>
    </xdr:from>
    <xdr:ext cx="405111" cy="259045"/>
    <xdr:sp macro="" textlink="">
      <xdr:nvSpPr>
        <xdr:cNvPr id="874" name="【公民館】&#10;有形固定資産減価償却率最大値テキスト">
          <a:extLst>
            <a:ext uri="{FF2B5EF4-FFF2-40B4-BE49-F238E27FC236}">
              <a16:creationId xmlns:a16="http://schemas.microsoft.com/office/drawing/2014/main" id="{CC99F72E-1EA0-4D81-87B8-767F2BB51749}"/>
            </a:ext>
          </a:extLst>
        </xdr:cNvPr>
        <xdr:cNvSpPr txBox="1"/>
      </xdr:nvSpPr>
      <xdr:spPr>
        <a:xfrm>
          <a:off x="16357600" y="16955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35052</xdr:rowOff>
    </xdr:from>
    <xdr:to>
      <xdr:col>86</xdr:col>
      <xdr:colOff>25400</xdr:colOff>
      <xdr:row>100</xdr:row>
      <xdr:rowOff>35052</xdr:rowOff>
    </xdr:to>
    <xdr:cxnSp macro="">
      <xdr:nvCxnSpPr>
        <xdr:cNvPr id="875" name="直線コネクタ 874">
          <a:extLst>
            <a:ext uri="{FF2B5EF4-FFF2-40B4-BE49-F238E27FC236}">
              <a16:creationId xmlns:a16="http://schemas.microsoft.com/office/drawing/2014/main" id="{32DC641D-4A58-43D1-83E3-8F97DD2E9E0F}"/>
            </a:ext>
          </a:extLst>
        </xdr:cNvPr>
        <xdr:cNvCxnSpPr/>
      </xdr:nvCxnSpPr>
      <xdr:spPr>
        <a:xfrm>
          <a:off x="16230600" y="1718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52849</xdr:rowOff>
    </xdr:from>
    <xdr:ext cx="405111" cy="259045"/>
    <xdr:sp macro="" textlink="">
      <xdr:nvSpPr>
        <xdr:cNvPr id="876" name="【公民館】&#10;有形固定資産減価償却率平均値テキスト">
          <a:extLst>
            <a:ext uri="{FF2B5EF4-FFF2-40B4-BE49-F238E27FC236}">
              <a16:creationId xmlns:a16="http://schemas.microsoft.com/office/drawing/2014/main" id="{CB6176CA-669D-4DFD-89E5-4B06E3DFCB06}"/>
            </a:ext>
          </a:extLst>
        </xdr:cNvPr>
        <xdr:cNvSpPr txBox="1"/>
      </xdr:nvSpPr>
      <xdr:spPr>
        <a:xfrm>
          <a:off x="16357600" y="17712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29972</xdr:rowOff>
    </xdr:from>
    <xdr:to>
      <xdr:col>85</xdr:col>
      <xdr:colOff>177800</xdr:colOff>
      <xdr:row>104</xdr:row>
      <xdr:rowOff>131572</xdr:rowOff>
    </xdr:to>
    <xdr:sp macro="" textlink="">
      <xdr:nvSpPr>
        <xdr:cNvPr id="877" name="フローチャート: 判断 876">
          <a:extLst>
            <a:ext uri="{FF2B5EF4-FFF2-40B4-BE49-F238E27FC236}">
              <a16:creationId xmlns:a16="http://schemas.microsoft.com/office/drawing/2014/main" id="{7A0CACA4-3F9E-449B-BD4F-8B18E8B6E0BF}"/>
            </a:ext>
          </a:extLst>
        </xdr:cNvPr>
        <xdr:cNvSpPr/>
      </xdr:nvSpPr>
      <xdr:spPr>
        <a:xfrm>
          <a:off x="16268700" y="1786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82550</xdr:rowOff>
    </xdr:from>
    <xdr:to>
      <xdr:col>81</xdr:col>
      <xdr:colOff>101600</xdr:colOff>
      <xdr:row>104</xdr:row>
      <xdr:rowOff>12700</xdr:rowOff>
    </xdr:to>
    <xdr:sp macro="" textlink="">
      <xdr:nvSpPr>
        <xdr:cNvPr id="878" name="フローチャート: 判断 877">
          <a:extLst>
            <a:ext uri="{FF2B5EF4-FFF2-40B4-BE49-F238E27FC236}">
              <a16:creationId xmlns:a16="http://schemas.microsoft.com/office/drawing/2014/main" id="{CC8E7274-8608-410B-80FB-2BFBFD95B173}"/>
            </a:ext>
          </a:extLst>
        </xdr:cNvPr>
        <xdr:cNvSpPr/>
      </xdr:nvSpPr>
      <xdr:spPr>
        <a:xfrm>
          <a:off x="15430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84837</xdr:rowOff>
    </xdr:from>
    <xdr:to>
      <xdr:col>76</xdr:col>
      <xdr:colOff>165100</xdr:colOff>
      <xdr:row>104</xdr:row>
      <xdr:rowOff>14987</xdr:rowOff>
    </xdr:to>
    <xdr:sp macro="" textlink="">
      <xdr:nvSpPr>
        <xdr:cNvPr id="879" name="フローチャート: 判断 878">
          <a:extLst>
            <a:ext uri="{FF2B5EF4-FFF2-40B4-BE49-F238E27FC236}">
              <a16:creationId xmlns:a16="http://schemas.microsoft.com/office/drawing/2014/main" id="{9CBD897D-6DB5-485B-BCA5-FE268929E171}"/>
            </a:ext>
          </a:extLst>
        </xdr:cNvPr>
        <xdr:cNvSpPr/>
      </xdr:nvSpPr>
      <xdr:spPr>
        <a:xfrm>
          <a:off x="14541500" y="1774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66548</xdr:rowOff>
    </xdr:from>
    <xdr:to>
      <xdr:col>72</xdr:col>
      <xdr:colOff>38100</xdr:colOff>
      <xdr:row>103</xdr:row>
      <xdr:rowOff>168148</xdr:rowOff>
    </xdr:to>
    <xdr:sp macro="" textlink="">
      <xdr:nvSpPr>
        <xdr:cNvPr id="880" name="フローチャート: 判断 879">
          <a:extLst>
            <a:ext uri="{FF2B5EF4-FFF2-40B4-BE49-F238E27FC236}">
              <a16:creationId xmlns:a16="http://schemas.microsoft.com/office/drawing/2014/main" id="{51A65058-B726-47CB-95FE-615594B7EE47}"/>
            </a:ext>
          </a:extLst>
        </xdr:cNvPr>
        <xdr:cNvSpPr/>
      </xdr:nvSpPr>
      <xdr:spPr>
        <a:xfrm>
          <a:off x="13652500" y="1772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77978</xdr:rowOff>
    </xdr:from>
    <xdr:to>
      <xdr:col>67</xdr:col>
      <xdr:colOff>101600</xdr:colOff>
      <xdr:row>104</xdr:row>
      <xdr:rowOff>8128</xdr:rowOff>
    </xdr:to>
    <xdr:sp macro="" textlink="">
      <xdr:nvSpPr>
        <xdr:cNvPr id="881" name="フローチャート: 判断 880">
          <a:extLst>
            <a:ext uri="{FF2B5EF4-FFF2-40B4-BE49-F238E27FC236}">
              <a16:creationId xmlns:a16="http://schemas.microsoft.com/office/drawing/2014/main" id="{F3F26E9B-0F7F-401A-A6AF-9150AFA0AB28}"/>
            </a:ext>
          </a:extLst>
        </xdr:cNvPr>
        <xdr:cNvSpPr/>
      </xdr:nvSpPr>
      <xdr:spPr>
        <a:xfrm>
          <a:off x="12763500" y="1773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340CDA26-A594-46F2-99E9-465E275D577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A1B8A632-2C2C-4E59-8E9A-DD39B9F379E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4" name="テキスト ボックス 883">
          <a:extLst>
            <a:ext uri="{FF2B5EF4-FFF2-40B4-BE49-F238E27FC236}">
              <a16:creationId xmlns:a16="http://schemas.microsoft.com/office/drawing/2014/main" id="{F70683D8-4D03-4F51-9FA7-F9252FDFBD6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5" name="テキスト ボックス 884">
          <a:extLst>
            <a:ext uri="{FF2B5EF4-FFF2-40B4-BE49-F238E27FC236}">
              <a16:creationId xmlns:a16="http://schemas.microsoft.com/office/drawing/2014/main" id="{935030B1-5707-43E0-BF0E-46B75CEDD54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6" name="テキスト ボックス 885">
          <a:extLst>
            <a:ext uri="{FF2B5EF4-FFF2-40B4-BE49-F238E27FC236}">
              <a16:creationId xmlns:a16="http://schemas.microsoft.com/office/drawing/2014/main" id="{DE83558F-BE45-4038-A196-12F2CC7A67B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57404</xdr:rowOff>
    </xdr:from>
    <xdr:to>
      <xdr:col>85</xdr:col>
      <xdr:colOff>177800</xdr:colOff>
      <xdr:row>105</xdr:row>
      <xdr:rowOff>159004</xdr:rowOff>
    </xdr:to>
    <xdr:sp macro="" textlink="">
      <xdr:nvSpPr>
        <xdr:cNvPr id="887" name="楕円 886">
          <a:extLst>
            <a:ext uri="{FF2B5EF4-FFF2-40B4-BE49-F238E27FC236}">
              <a16:creationId xmlns:a16="http://schemas.microsoft.com/office/drawing/2014/main" id="{92988F57-25A9-4A72-9138-507530562EC0}"/>
            </a:ext>
          </a:extLst>
        </xdr:cNvPr>
        <xdr:cNvSpPr/>
      </xdr:nvSpPr>
      <xdr:spPr>
        <a:xfrm>
          <a:off x="16268700" y="1805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35831</xdr:rowOff>
    </xdr:from>
    <xdr:ext cx="405111" cy="259045"/>
    <xdr:sp macro="" textlink="">
      <xdr:nvSpPr>
        <xdr:cNvPr id="888" name="【公民館】&#10;有形固定資産減価償却率該当値テキスト">
          <a:extLst>
            <a:ext uri="{FF2B5EF4-FFF2-40B4-BE49-F238E27FC236}">
              <a16:creationId xmlns:a16="http://schemas.microsoft.com/office/drawing/2014/main" id="{CAC962C3-9D31-4E25-B1E0-E9886F7D0F17}"/>
            </a:ext>
          </a:extLst>
        </xdr:cNvPr>
        <xdr:cNvSpPr txBox="1"/>
      </xdr:nvSpPr>
      <xdr:spPr>
        <a:xfrm>
          <a:off x="16357600" y="18038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11685</xdr:rowOff>
    </xdr:from>
    <xdr:to>
      <xdr:col>81</xdr:col>
      <xdr:colOff>101600</xdr:colOff>
      <xdr:row>105</xdr:row>
      <xdr:rowOff>113285</xdr:rowOff>
    </xdr:to>
    <xdr:sp macro="" textlink="">
      <xdr:nvSpPr>
        <xdr:cNvPr id="889" name="楕円 888">
          <a:extLst>
            <a:ext uri="{FF2B5EF4-FFF2-40B4-BE49-F238E27FC236}">
              <a16:creationId xmlns:a16="http://schemas.microsoft.com/office/drawing/2014/main" id="{74B82CEC-B228-4B3D-84D0-646D3BDFB5DD}"/>
            </a:ext>
          </a:extLst>
        </xdr:cNvPr>
        <xdr:cNvSpPr/>
      </xdr:nvSpPr>
      <xdr:spPr>
        <a:xfrm>
          <a:off x="15430500" y="1801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62485</xdr:rowOff>
    </xdr:from>
    <xdr:to>
      <xdr:col>85</xdr:col>
      <xdr:colOff>127000</xdr:colOff>
      <xdr:row>105</xdr:row>
      <xdr:rowOff>108204</xdr:rowOff>
    </xdr:to>
    <xdr:cxnSp macro="">
      <xdr:nvCxnSpPr>
        <xdr:cNvPr id="890" name="直線コネクタ 889">
          <a:extLst>
            <a:ext uri="{FF2B5EF4-FFF2-40B4-BE49-F238E27FC236}">
              <a16:creationId xmlns:a16="http://schemas.microsoft.com/office/drawing/2014/main" id="{ABD5D88C-2A61-4FCB-8339-F7A62A33758E}"/>
            </a:ext>
          </a:extLst>
        </xdr:cNvPr>
        <xdr:cNvCxnSpPr/>
      </xdr:nvCxnSpPr>
      <xdr:spPr>
        <a:xfrm>
          <a:off x="15481300" y="18064735"/>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137413</xdr:rowOff>
    </xdr:from>
    <xdr:to>
      <xdr:col>76</xdr:col>
      <xdr:colOff>165100</xdr:colOff>
      <xdr:row>105</xdr:row>
      <xdr:rowOff>67563</xdr:rowOff>
    </xdr:to>
    <xdr:sp macro="" textlink="">
      <xdr:nvSpPr>
        <xdr:cNvPr id="891" name="楕円 890">
          <a:extLst>
            <a:ext uri="{FF2B5EF4-FFF2-40B4-BE49-F238E27FC236}">
              <a16:creationId xmlns:a16="http://schemas.microsoft.com/office/drawing/2014/main" id="{50A812A3-ECDD-4676-85C7-A029ABC3C7F4}"/>
            </a:ext>
          </a:extLst>
        </xdr:cNvPr>
        <xdr:cNvSpPr/>
      </xdr:nvSpPr>
      <xdr:spPr>
        <a:xfrm>
          <a:off x="14541500" y="1796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16763</xdr:rowOff>
    </xdr:from>
    <xdr:to>
      <xdr:col>81</xdr:col>
      <xdr:colOff>50800</xdr:colOff>
      <xdr:row>105</xdr:row>
      <xdr:rowOff>62485</xdr:rowOff>
    </xdr:to>
    <xdr:cxnSp macro="">
      <xdr:nvCxnSpPr>
        <xdr:cNvPr id="892" name="直線コネクタ 891">
          <a:extLst>
            <a:ext uri="{FF2B5EF4-FFF2-40B4-BE49-F238E27FC236}">
              <a16:creationId xmlns:a16="http://schemas.microsoft.com/office/drawing/2014/main" id="{D7DABDCD-FE16-4B00-809C-2B712231FE7F}"/>
            </a:ext>
          </a:extLst>
        </xdr:cNvPr>
        <xdr:cNvCxnSpPr/>
      </xdr:nvCxnSpPr>
      <xdr:spPr>
        <a:xfrm>
          <a:off x="14592300" y="18019013"/>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91694</xdr:rowOff>
    </xdr:from>
    <xdr:to>
      <xdr:col>72</xdr:col>
      <xdr:colOff>38100</xdr:colOff>
      <xdr:row>105</xdr:row>
      <xdr:rowOff>21844</xdr:rowOff>
    </xdr:to>
    <xdr:sp macro="" textlink="">
      <xdr:nvSpPr>
        <xdr:cNvPr id="893" name="楕円 892">
          <a:extLst>
            <a:ext uri="{FF2B5EF4-FFF2-40B4-BE49-F238E27FC236}">
              <a16:creationId xmlns:a16="http://schemas.microsoft.com/office/drawing/2014/main" id="{571F9869-E538-431D-AA75-B9E86EE6F46D}"/>
            </a:ext>
          </a:extLst>
        </xdr:cNvPr>
        <xdr:cNvSpPr/>
      </xdr:nvSpPr>
      <xdr:spPr>
        <a:xfrm>
          <a:off x="13652500" y="1792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142494</xdr:rowOff>
    </xdr:from>
    <xdr:to>
      <xdr:col>76</xdr:col>
      <xdr:colOff>114300</xdr:colOff>
      <xdr:row>105</xdr:row>
      <xdr:rowOff>16763</xdr:rowOff>
    </xdr:to>
    <xdr:cxnSp macro="">
      <xdr:nvCxnSpPr>
        <xdr:cNvPr id="894" name="直線コネクタ 893">
          <a:extLst>
            <a:ext uri="{FF2B5EF4-FFF2-40B4-BE49-F238E27FC236}">
              <a16:creationId xmlns:a16="http://schemas.microsoft.com/office/drawing/2014/main" id="{7D820FAF-8A04-4643-B3C1-329E4242FBBA}"/>
            </a:ext>
          </a:extLst>
        </xdr:cNvPr>
        <xdr:cNvCxnSpPr/>
      </xdr:nvCxnSpPr>
      <xdr:spPr>
        <a:xfrm>
          <a:off x="13703300" y="17973294"/>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52832</xdr:rowOff>
    </xdr:from>
    <xdr:to>
      <xdr:col>67</xdr:col>
      <xdr:colOff>101600</xdr:colOff>
      <xdr:row>105</xdr:row>
      <xdr:rowOff>154432</xdr:rowOff>
    </xdr:to>
    <xdr:sp macro="" textlink="">
      <xdr:nvSpPr>
        <xdr:cNvPr id="895" name="楕円 894">
          <a:extLst>
            <a:ext uri="{FF2B5EF4-FFF2-40B4-BE49-F238E27FC236}">
              <a16:creationId xmlns:a16="http://schemas.microsoft.com/office/drawing/2014/main" id="{E0A1590B-93B2-4FD6-A773-D371CAE294D8}"/>
            </a:ext>
          </a:extLst>
        </xdr:cNvPr>
        <xdr:cNvSpPr/>
      </xdr:nvSpPr>
      <xdr:spPr>
        <a:xfrm>
          <a:off x="12763500" y="1805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142494</xdr:rowOff>
    </xdr:from>
    <xdr:to>
      <xdr:col>71</xdr:col>
      <xdr:colOff>177800</xdr:colOff>
      <xdr:row>105</xdr:row>
      <xdr:rowOff>103632</xdr:rowOff>
    </xdr:to>
    <xdr:cxnSp macro="">
      <xdr:nvCxnSpPr>
        <xdr:cNvPr id="896" name="直線コネクタ 895">
          <a:extLst>
            <a:ext uri="{FF2B5EF4-FFF2-40B4-BE49-F238E27FC236}">
              <a16:creationId xmlns:a16="http://schemas.microsoft.com/office/drawing/2014/main" id="{D58917C4-7511-4A2D-B349-95D52E4474C0}"/>
            </a:ext>
          </a:extLst>
        </xdr:cNvPr>
        <xdr:cNvCxnSpPr/>
      </xdr:nvCxnSpPr>
      <xdr:spPr>
        <a:xfrm flipV="1">
          <a:off x="12814300" y="17973294"/>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29227</xdr:rowOff>
    </xdr:from>
    <xdr:ext cx="405111" cy="259045"/>
    <xdr:sp macro="" textlink="">
      <xdr:nvSpPr>
        <xdr:cNvPr id="897" name="n_1aveValue【公民館】&#10;有形固定資産減価償却率">
          <a:extLst>
            <a:ext uri="{FF2B5EF4-FFF2-40B4-BE49-F238E27FC236}">
              <a16:creationId xmlns:a16="http://schemas.microsoft.com/office/drawing/2014/main" id="{12B7EE33-9B39-480F-9AC5-522F3074C767}"/>
            </a:ext>
          </a:extLst>
        </xdr:cNvPr>
        <xdr:cNvSpPr txBox="1"/>
      </xdr:nvSpPr>
      <xdr:spPr>
        <a:xfrm>
          <a:off x="152660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31514</xdr:rowOff>
    </xdr:from>
    <xdr:ext cx="405111" cy="259045"/>
    <xdr:sp macro="" textlink="">
      <xdr:nvSpPr>
        <xdr:cNvPr id="898" name="n_2aveValue【公民館】&#10;有形固定資産減価償却率">
          <a:extLst>
            <a:ext uri="{FF2B5EF4-FFF2-40B4-BE49-F238E27FC236}">
              <a16:creationId xmlns:a16="http://schemas.microsoft.com/office/drawing/2014/main" id="{875C4E46-782E-4A83-9878-6DEC7121C51C}"/>
            </a:ext>
          </a:extLst>
        </xdr:cNvPr>
        <xdr:cNvSpPr txBox="1"/>
      </xdr:nvSpPr>
      <xdr:spPr>
        <a:xfrm>
          <a:off x="14389744" y="17519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13225</xdr:rowOff>
    </xdr:from>
    <xdr:ext cx="405111" cy="259045"/>
    <xdr:sp macro="" textlink="">
      <xdr:nvSpPr>
        <xdr:cNvPr id="899" name="n_3aveValue【公民館】&#10;有形固定資産減価償却率">
          <a:extLst>
            <a:ext uri="{FF2B5EF4-FFF2-40B4-BE49-F238E27FC236}">
              <a16:creationId xmlns:a16="http://schemas.microsoft.com/office/drawing/2014/main" id="{21675FE5-D21D-48BB-AC1D-9F2EB6A3DF3D}"/>
            </a:ext>
          </a:extLst>
        </xdr:cNvPr>
        <xdr:cNvSpPr txBox="1"/>
      </xdr:nvSpPr>
      <xdr:spPr>
        <a:xfrm>
          <a:off x="13500744" y="1750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24655</xdr:rowOff>
    </xdr:from>
    <xdr:ext cx="405111" cy="259045"/>
    <xdr:sp macro="" textlink="">
      <xdr:nvSpPr>
        <xdr:cNvPr id="900" name="n_4aveValue【公民館】&#10;有形固定資産減価償却率">
          <a:extLst>
            <a:ext uri="{FF2B5EF4-FFF2-40B4-BE49-F238E27FC236}">
              <a16:creationId xmlns:a16="http://schemas.microsoft.com/office/drawing/2014/main" id="{C31FA98A-A96F-4DA0-AD61-B86F48FBBF38}"/>
            </a:ext>
          </a:extLst>
        </xdr:cNvPr>
        <xdr:cNvSpPr txBox="1"/>
      </xdr:nvSpPr>
      <xdr:spPr>
        <a:xfrm>
          <a:off x="12611744" y="17512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104412</xdr:rowOff>
    </xdr:from>
    <xdr:ext cx="405111" cy="259045"/>
    <xdr:sp macro="" textlink="">
      <xdr:nvSpPr>
        <xdr:cNvPr id="901" name="n_1mainValue【公民館】&#10;有形固定資産減価償却率">
          <a:extLst>
            <a:ext uri="{FF2B5EF4-FFF2-40B4-BE49-F238E27FC236}">
              <a16:creationId xmlns:a16="http://schemas.microsoft.com/office/drawing/2014/main" id="{7B943B65-EA37-4927-9987-2CE1F95E28B2}"/>
            </a:ext>
          </a:extLst>
        </xdr:cNvPr>
        <xdr:cNvSpPr txBox="1"/>
      </xdr:nvSpPr>
      <xdr:spPr>
        <a:xfrm>
          <a:off x="15266044" y="1810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58690</xdr:rowOff>
    </xdr:from>
    <xdr:ext cx="405111" cy="259045"/>
    <xdr:sp macro="" textlink="">
      <xdr:nvSpPr>
        <xdr:cNvPr id="902" name="n_2mainValue【公民館】&#10;有形固定資産減価償却率">
          <a:extLst>
            <a:ext uri="{FF2B5EF4-FFF2-40B4-BE49-F238E27FC236}">
              <a16:creationId xmlns:a16="http://schemas.microsoft.com/office/drawing/2014/main" id="{00D951E5-F83C-48A3-8187-78F7E4792FBC}"/>
            </a:ext>
          </a:extLst>
        </xdr:cNvPr>
        <xdr:cNvSpPr txBox="1"/>
      </xdr:nvSpPr>
      <xdr:spPr>
        <a:xfrm>
          <a:off x="14389744" y="18060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12971</xdr:rowOff>
    </xdr:from>
    <xdr:ext cx="405111" cy="259045"/>
    <xdr:sp macro="" textlink="">
      <xdr:nvSpPr>
        <xdr:cNvPr id="903" name="n_3mainValue【公民館】&#10;有形固定資産減価償却率">
          <a:extLst>
            <a:ext uri="{FF2B5EF4-FFF2-40B4-BE49-F238E27FC236}">
              <a16:creationId xmlns:a16="http://schemas.microsoft.com/office/drawing/2014/main" id="{493DFA5C-C9EA-4ABE-8C13-7443B1C54C9D}"/>
            </a:ext>
          </a:extLst>
        </xdr:cNvPr>
        <xdr:cNvSpPr txBox="1"/>
      </xdr:nvSpPr>
      <xdr:spPr>
        <a:xfrm>
          <a:off x="13500744" y="18015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145559</xdr:rowOff>
    </xdr:from>
    <xdr:ext cx="405111" cy="259045"/>
    <xdr:sp macro="" textlink="">
      <xdr:nvSpPr>
        <xdr:cNvPr id="904" name="n_4mainValue【公民館】&#10;有形固定資産減価償却率">
          <a:extLst>
            <a:ext uri="{FF2B5EF4-FFF2-40B4-BE49-F238E27FC236}">
              <a16:creationId xmlns:a16="http://schemas.microsoft.com/office/drawing/2014/main" id="{8D7EB011-D0D8-4D33-9687-5D5AB362E879}"/>
            </a:ext>
          </a:extLst>
        </xdr:cNvPr>
        <xdr:cNvSpPr txBox="1"/>
      </xdr:nvSpPr>
      <xdr:spPr>
        <a:xfrm>
          <a:off x="12611744" y="1814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5" name="正方形/長方形 904">
          <a:extLst>
            <a:ext uri="{FF2B5EF4-FFF2-40B4-BE49-F238E27FC236}">
              <a16:creationId xmlns:a16="http://schemas.microsoft.com/office/drawing/2014/main" id="{797BA8A5-29E3-4E00-BC0B-518AE505457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6" name="正方形/長方形 905">
          <a:extLst>
            <a:ext uri="{FF2B5EF4-FFF2-40B4-BE49-F238E27FC236}">
              <a16:creationId xmlns:a16="http://schemas.microsoft.com/office/drawing/2014/main" id="{7D1CD1CC-5352-4C72-BABB-B9BE3677178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7" name="正方形/長方形 906">
          <a:extLst>
            <a:ext uri="{FF2B5EF4-FFF2-40B4-BE49-F238E27FC236}">
              <a16:creationId xmlns:a16="http://schemas.microsoft.com/office/drawing/2014/main" id="{D3FB7802-EF3F-45A2-8973-422D1068B1B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8" name="正方形/長方形 907">
          <a:extLst>
            <a:ext uri="{FF2B5EF4-FFF2-40B4-BE49-F238E27FC236}">
              <a16:creationId xmlns:a16="http://schemas.microsoft.com/office/drawing/2014/main" id="{D5542EB4-8E51-4C74-A7E9-2A3F17B86DC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9" name="正方形/長方形 908">
          <a:extLst>
            <a:ext uri="{FF2B5EF4-FFF2-40B4-BE49-F238E27FC236}">
              <a16:creationId xmlns:a16="http://schemas.microsoft.com/office/drawing/2014/main" id="{6A9AEB30-0D31-43A5-854D-884521E0A2E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10" name="正方形/長方形 909">
          <a:extLst>
            <a:ext uri="{FF2B5EF4-FFF2-40B4-BE49-F238E27FC236}">
              <a16:creationId xmlns:a16="http://schemas.microsoft.com/office/drawing/2014/main" id="{0BDD8C91-5DFC-4FF2-B338-0A04C6EFD99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1" name="正方形/長方形 910">
          <a:extLst>
            <a:ext uri="{FF2B5EF4-FFF2-40B4-BE49-F238E27FC236}">
              <a16:creationId xmlns:a16="http://schemas.microsoft.com/office/drawing/2014/main" id="{399AA385-385B-47B5-ACB0-71A66116E58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2" name="正方形/長方形 911">
          <a:extLst>
            <a:ext uri="{FF2B5EF4-FFF2-40B4-BE49-F238E27FC236}">
              <a16:creationId xmlns:a16="http://schemas.microsoft.com/office/drawing/2014/main" id="{9885840C-FD48-4CDE-9946-32E02260EA6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3" name="テキスト ボックス 912">
          <a:extLst>
            <a:ext uri="{FF2B5EF4-FFF2-40B4-BE49-F238E27FC236}">
              <a16:creationId xmlns:a16="http://schemas.microsoft.com/office/drawing/2014/main" id="{DAB68527-74D2-4433-A060-DE0C62661AA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4" name="直線コネクタ 913">
          <a:extLst>
            <a:ext uri="{FF2B5EF4-FFF2-40B4-BE49-F238E27FC236}">
              <a16:creationId xmlns:a16="http://schemas.microsoft.com/office/drawing/2014/main" id="{CA1B3D2F-14FA-48FD-B1D3-AB2D843CBE4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15" name="直線コネクタ 914">
          <a:extLst>
            <a:ext uri="{FF2B5EF4-FFF2-40B4-BE49-F238E27FC236}">
              <a16:creationId xmlns:a16="http://schemas.microsoft.com/office/drawing/2014/main" id="{B0E69B79-C304-4FC9-886D-01D2CF8E8DF3}"/>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6" name="テキスト ボックス 915">
          <a:extLst>
            <a:ext uri="{FF2B5EF4-FFF2-40B4-BE49-F238E27FC236}">
              <a16:creationId xmlns:a16="http://schemas.microsoft.com/office/drawing/2014/main" id="{C64FC268-0675-44DA-80A3-231E20C0ADD5}"/>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7" name="直線コネクタ 916">
          <a:extLst>
            <a:ext uri="{FF2B5EF4-FFF2-40B4-BE49-F238E27FC236}">
              <a16:creationId xmlns:a16="http://schemas.microsoft.com/office/drawing/2014/main" id="{D4E4BAC3-809F-4A3C-AEC7-AC1688918571}"/>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8" name="テキスト ボックス 917">
          <a:extLst>
            <a:ext uri="{FF2B5EF4-FFF2-40B4-BE49-F238E27FC236}">
              <a16:creationId xmlns:a16="http://schemas.microsoft.com/office/drawing/2014/main" id="{1A64065A-8BB3-4FAA-BFCA-1FDE4FD6046A}"/>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9" name="直線コネクタ 918">
          <a:extLst>
            <a:ext uri="{FF2B5EF4-FFF2-40B4-BE49-F238E27FC236}">
              <a16:creationId xmlns:a16="http://schemas.microsoft.com/office/drawing/2014/main" id="{069897CA-38C3-4129-84E2-6ADB667D4C84}"/>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20" name="テキスト ボックス 919">
          <a:extLst>
            <a:ext uri="{FF2B5EF4-FFF2-40B4-BE49-F238E27FC236}">
              <a16:creationId xmlns:a16="http://schemas.microsoft.com/office/drawing/2014/main" id="{CE79EA0B-F588-4ABE-9148-9961E7CAEFD3}"/>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21" name="直線コネクタ 920">
          <a:extLst>
            <a:ext uri="{FF2B5EF4-FFF2-40B4-BE49-F238E27FC236}">
              <a16:creationId xmlns:a16="http://schemas.microsoft.com/office/drawing/2014/main" id="{D2E095C5-A318-4B89-8F3E-5B30EE2BE221}"/>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22" name="テキスト ボックス 921">
          <a:extLst>
            <a:ext uri="{FF2B5EF4-FFF2-40B4-BE49-F238E27FC236}">
              <a16:creationId xmlns:a16="http://schemas.microsoft.com/office/drawing/2014/main" id="{24AE63C2-F2EF-41D9-AE6F-B10082A55FB7}"/>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3" name="直線コネクタ 922">
          <a:extLst>
            <a:ext uri="{FF2B5EF4-FFF2-40B4-BE49-F238E27FC236}">
              <a16:creationId xmlns:a16="http://schemas.microsoft.com/office/drawing/2014/main" id="{900D6D96-03AE-43E8-BB92-2DCB4625F22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4" name="テキスト ボックス 923">
          <a:extLst>
            <a:ext uri="{FF2B5EF4-FFF2-40B4-BE49-F238E27FC236}">
              <a16:creationId xmlns:a16="http://schemas.microsoft.com/office/drawing/2014/main" id="{214ADF1B-D838-43B7-91A6-6578EDA5E0C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5" name="【公民館】&#10;一人当たり面積グラフ枠">
          <a:extLst>
            <a:ext uri="{FF2B5EF4-FFF2-40B4-BE49-F238E27FC236}">
              <a16:creationId xmlns:a16="http://schemas.microsoft.com/office/drawing/2014/main" id="{D1440559-BE83-4FBB-B026-CEF521477DB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142494</xdr:rowOff>
    </xdr:from>
    <xdr:to>
      <xdr:col>116</xdr:col>
      <xdr:colOff>62864</xdr:colOff>
      <xdr:row>108</xdr:row>
      <xdr:rowOff>14478</xdr:rowOff>
    </xdr:to>
    <xdr:cxnSp macro="">
      <xdr:nvCxnSpPr>
        <xdr:cNvPr id="926" name="直線コネクタ 925">
          <a:extLst>
            <a:ext uri="{FF2B5EF4-FFF2-40B4-BE49-F238E27FC236}">
              <a16:creationId xmlns:a16="http://schemas.microsoft.com/office/drawing/2014/main" id="{58657DA1-EBFC-4C69-A9D5-A1B836870AFD}"/>
            </a:ext>
          </a:extLst>
        </xdr:cNvPr>
        <xdr:cNvCxnSpPr/>
      </xdr:nvCxnSpPr>
      <xdr:spPr>
        <a:xfrm flipV="1">
          <a:off x="22160864" y="17116044"/>
          <a:ext cx="0" cy="1415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18305</xdr:rowOff>
    </xdr:from>
    <xdr:ext cx="469744" cy="259045"/>
    <xdr:sp macro="" textlink="">
      <xdr:nvSpPr>
        <xdr:cNvPr id="927" name="【公民館】&#10;一人当たり面積最小値テキスト">
          <a:extLst>
            <a:ext uri="{FF2B5EF4-FFF2-40B4-BE49-F238E27FC236}">
              <a16:creationId xmlns:a16="http://schemas.microsoft.com/office/drawing/2014/main" id="{C895F897-1E1A-4198-A075-F15248D7EAFB}"/>
            </a:ext>
          </a:extLst>
        </xdr:cNvPr>
        <xdr:cNvSpPr txBox="1"/>
      </xdr:nvSpPr>
      <xdr:spPr>
        <a:xfrm>
          <a:off x="22199600" y="1853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xdr:rowOff>
    </xdr:from>
    <xdr:to>
      <xdr:col>116</xdr:col>
      <xdr:colOff>152400</xdr:colOff>
      <xdr:row>108</xdr:row>
      <xdr:rowOff>14478</xdr:rowOff>
    </xdr:to>
    <xdr:cxnSp macro="">
      <xdr:nvCxnSpPr>
        <xdr:cNvPr id="928" name="直線コネクタ 927">
          <a:extLst>
            <a:ext uri="{FF2B5EF4-FFF2-40B4-BE49-F238E27FC236}">
              <a16:creationId xmlns:a16="http://schemas.microsoft.com/office/drawing/2014/main" id="{99A67A9C-9714-4148-9DFC-16172EBF1F81}"/>
            </a:ext>
          </a:extLst>
        </xdr:cNvPr>
        <xdr:cNvCxnSpPr/>
      </xdr:nvCxnSpPr>
      <xdr:spPr>
        <a:xfrm>
          <a:off x="22072600" y="1853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89171</xdr:rowOff>
    </xdr:from>
    <xdr:ext cx="469744" cy="259045"/>
    <xdr:sp macro="" textlink="">
      <xdr:nvSpPr>
        <xdr:cNvPr id="929" name="【公民館】&#10;一人当たり面積最大値テキスト">
          <a:extLst>
            <a:ext uri="{FF2B5EF4-FFF2-40B4-BE49-F238E27FC236}">
              <a16:creationId xmlns:a16="http://schemas.microsoft.com/office/drawing/2014/main" id="{D1D8D15B-E92B-437D-8EE2-370248955DDD}"/>
            </a:ext>
          </a:extLst>
        </xdr:cNvPr>
        <xdr:cNvSpPr txBox="1"/>
      </xdr:nvSpPr>
      <xdr:spPr>
        <a:xfrm>
          <a:off x="22199600" y="1689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142494</xdr:rowOff>
    </xdr:from>
    <xdr:to>
      <xdr:col>116</xdr:col>
      <xdr:colOff>152400</xdr:colOff>
      <xdr:row>99</xdr:row>
      <xdr:rowOff>142494</xdr:rowOff>
    </xdr:to>
    <xdr:cxnSp macro="">
      <xdr:nvCxnSpPr>
        <xdr:cNvPr id="930" name="直線コネクタ 929">
          <a:extLst>
            <a:ext uri="{FF2B5EF4-FFF2-40B4-BE49-F238E27FC236}">
              <a16:creationId xmlns:a16="http://schemas.microsoft.com/office/drawing/2014/main" id="{36138ACA-1E36-40B2-8EE2-CD5541B27722}"/>
            </a:ext>
          </a:extLst>
        </xdr:cNvPr>
        <xdr:cNvCxnSpPr/>
      </xdr:nvCxnSpPr>
      <xdr:spPr>
        <a:xfrm>
          <a:off x="22072600" y="1711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142003</xdr:rowOff>
    </xdr:from>
    <xdr:ext cx="469744" cy="259045"/>
    <xdr:sp macro="" textlink="">
      <xdr:nvSpPr>
        <xdr:cNvPr id="931" name="【公民館】&#10;一人当たり面積平均値テキスト">
          <a:extLst>
            <a:ext uri="{FF2B5EF4-FFF2-40B4-BE49-F238E27FC236}">
              <a16:creationId xmlns:a16="http://schemas.microsoft.com/office/drawing/2014/main" id="{DE0AD6BA-56D6-4DFB-B3C4-B3C82E4D2F0F}"/>
            </a:ext>
          </a:extLst>
        </xdr:cNvPr>
        <xdr:cNvSpPr txBox="1"/>
      </xdr:nvSpPr>
      <xdr:spPr>
        <a:xfrm>
          <a:off x="22199600" y="17972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119126</xdr:rowOff>
    </xdr:from>
    <xdr:to>
      <xdr:col>116</xdr:col>
      <xdr:colOff>114300</xdr:colOff>
      <xdr:row>106</xdr:row>
      <xdr:rowOff>49276</xdr:rowOff>
    </xdr:to>
    <xdr:sp macro="" textlink="">
      <xdr:nvSpPr>
        <xdr:cNvPr id="932" name="フローチャート: 判断 931">
          <a:extLst>
            <a:ext uri="{FF2B5EF4-FFF2-40B4-BE49-F238E27FC236}">
              <a16:creationId xmlns:a16="http://schemas.microsoft.com/office/drawing/2014/main" id="{C0CF6C7C-3EC0-4620-AE19-2F9A980CE100}"/>
            </a:ext>
          </a:extLst>
        </xdr:cNvPr>
        <xdr:cNvSpPr/>
      </xdr:nvSpPr>
      <xdr:spPr>
        <a:xfrm>
          <a:off x="221107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55118</xdr:rowOff>
    </xdr:from>
    <xdr:to>
      <xdr:col>112</xdr:col>
      <xdr:colOff>38100</xdr:colOff>
      <xdr:row>105</xdr:row>
      <xdr:rowOff>156718</xdr:rowOff>
    </xdr:to>
    <xdr:sp macro="" textlink="">
      <xdr:nvSpPr>
        <xdr:cNvPr id="933" name="フローチャート: 判断 932">
          <a:extLst>
            <a:ext uri="{FF2B5EF4-FFF2-40B4-BE49-F238E27FC236}">
              <a16:creationId xmlns:a16="http://schemas.microsoft.com/office/drawing/2014/main" id="{64CAF3C4-A36D-4791-A07C-F879EA0FEEE9}"/>
            </a:ext>
          </a:extLst>
        </xdr:cNvPr>
        <xdr:cNvSpPr/>
      </xdr:nvSpPr>
      <xdr:spPr>
        <a:xfrm>
          <a:off x="21272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43687</xdr:rowOff>
    </xdr:from>
    <xdr:to>
      <xdr:col>107</xdr:col>
      <xdr:colOff>101600</xdr:colOff>
      <xdr:row>105</xdr:row>
      <xdr:rowOff>145287</xdr:rowOff>
    </xdr:to>
    <xdr:sp macro="" textlink="">
      <xdr:nvSpPr>
        <xdr:cNvPr id="934" name="フローチャート: 判断 933">
          <a:extLst>
            <a:ext uri="{FF2B5EF4-FFF2-40B4-BE49-F238E27FC236}">
              <a16:creationId xmlns:a16="http://schemas.microsoft.com/office/drawing/2014/main" id="{807730F2-F4A0-4CF1-818B-15635A2F2467}"/>
            </a:ext>
          </a:extLst>
        </xdr:cNvPr>
        <xdr:cNvSpPr/>
      </xdr:nvSpPr>
      <xdr:spPr>
        <a:xfrm>
          <a:off x="20383500" y="1804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55118</xdr:rowOff>
    </xdr:from>
    <xdr:to>
      <xdr:col>102</xdr:col>
      <xdr:colOff>165100</xdr:colOff>
      <xdr:row>105</xdr:row>
      <xdr:rowOff>156718</xdr:rowOff>
    </xdr:to>
    <xdr:sp macro="" textlink="">
      <xdr:nvSpPr>
        <xdr:cNvPr id="935" name="フローチャート: 判断 934">
          <a:extLst>
            <a:ext uri="{FF2B5EF4-FFF2-40B4-BE49-F238E27FC236}">
              <a16:creationId xmlns:a16="http://schemas.microsoft.com/office/drawing/2014/main" id="{F73D706B-4922-457F-933A-D4DE8878BA34}"/>
            </a:ext>
          </a:extLst>
        </xdr:cNvPr>
        <xdr:cNvSpPr/>
      </xdr:nvSpPr>
      <xdr:spPr>
        <a:xfrm>
          <a:off x="19494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57404</xdr:rowOff>
    </xdr:from>
    <xdr:to>
      <xdr:col>98</xdr:col>
      <xdr:colOff>38100</xdr:colOff>
      <xdr:row>105</xdr:row>
      <xdr:rowOff>159004</xdr:rowOff>
    </xdr:to>
    <xdr:sp macro="" textlink="">
      <xdr:nvSpPr>
        <xdr:cNvPr id="936" name="フローチャート: 判断 935">
          <a:extLst>
            <a:ext uri="{FF2B5EF4-FFF2-40B4-BE49-F238E27FC236}">
              <a16:creationId xmlns:a16="http://schemas.microsoft.com/office/drawing/2014/main" id="{E2B35451-F5A7-40DA-A142-C1BF38F51A77}"/>
            </a:ext>
          </a:extLst>
        </xdr:cNvPr>
        <xdr:cNvSpPr/>
      </xdr:nvSpPr>
      <xdr:spPr>
        <a:xfrm>
          <a:off x="18605500" y="180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B64A870A-49FE-4B9A-831D-B156EA4F561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42349C52-40E4-4BC2-9926-C12FF5EC98C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13186A45-95E0-4E3C-BD62-37913DF0F5A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0" name="テキスト ボックス 939">
          <a:extLst>
            <a:ext uri="{FF2B5EF4-FFF2-40B4-BE49-F238E27FC236}">
              <a16:creationId xmlns:a16="http://schemas.microsoft.com/office/drawing/2014/main" id="{21C7E6E6-D573-4D27-A94D-695A878B15D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1" name="テキスト ボックス 940">
          <a:extLst>
            <a:ext uri="{FF2B5EF4-FFF2-40B4-BE49-F238E27FC236}">
              <a16:creationId xmlns:a16="http://schemas.microsoft.com/office/drawing/2014/main" id="{81519CC7-2ECE-4787-B148-C934D3F4E3A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43687</xdr:rowOff>
    </xdr:from>
    <xdr:to>
      <xdr:col>116</xdr:col>
      <xdr:colOff>114300</xdr:colOff>
      <xdr:row>107</xdr:row>
      <xdr:rowOff>145287</xdr:rowOff>
    </xdr:to>
    <xdr:sp macro="" textlink="">
      <xdr:nvSpPr>
        <xdr:cNvPr id="942" name="楕円 941">
          <a:extLst>
            <a:ext uri="{FF2B5EF4-FFF2-40B4-BE49-F238E27FC236}">
              <a16:creationId xmlns:a16="http://schemas.microsoft.com/office/drawing/2014/main" id="{F28DFC63-80A9-49AC-AF84-32785A652CD3}"/>
            </a:ext>
          </a:extLst>
        </xdr:cNvPr>
        <xdr:cNvSpPr/>
      </xdr:nvSpPr>
      <xdr:spPr>
        <a:xfrm>
          <a:off x="22110700" y="1838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130064</xdr:rowOff>
    </xdr:from>
    <xdr:ext cx="469744" cy="259045"/>
    <xdr:sp macro="" textlink="">
      <xdr:nvSpPr>
        <xdr:cNvPr id="943" name="【公民館】&#10;一人当たり面積該当値テキスト">
          <a:extLst>
            <a:ext uri="{FF2B5EF4-FFF2-40B4-BE49-F238E27FC236}">
              <a16:creationId xmlns:a16="http://schemas.microsoft.com/office/drawing/2014/main" id="{EAEECCB7-23CB-447C-A245-37E41C657276}"/>
            </a:ext>
          </a:extLst>
        </xdr:cNvPr>
        <xdr:cNvSpPr txBox="1"/>
      </xdr:nvSpPr>
      <xdr:spPr>
        <a:xfrm>
          <a:off x="22199600" y="1830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41402</xdr:rowOff>
    </xdr:from>
    <xdr:to>
      <xdr:col>112</xdr:col>
      <xdr:colOff>38100</xdr:colOff>
      <xdr:row>107</xdr:row>
      <xdr:rowOff>143002</xdr:rowOff>
    </xdr:to>
    <xdr:sp macro="" textlink="">
      <xdr:nvSpPr>
        <xdr:cNvPr id="944" name="楕円 943">
          <a:extLst>
            <a:ext uri="{FF2B5EF4-FFF2-40B4-BE49-F238E27FC236}">
              <a16:creationId xmlns:a16="http://schemas.microsoft.com/office/drawing/2014/main" id="{3FE7256D-648B-447D-9A4E-21FB815000CA}"/>
            </a:ext>
          </a:extLst>
        </xdr:cNvPr>
        <xdr:cNvSpPr/>
      </xdr:nvSpPr>
      <xdr:spPr>
        <a:xfrm>
          <a:off x="21272500" y="1838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92202</xdr:rowOff>
    </xdr:from>
    <xdr:to>
      <xdr:col>116</xdr:col>
      <xdr:colOff>63500</xdr:colOff>
      <xdr:row>107</xdr:row>
      <xdr:rowOff>94487</xdr:rowOff>
    </xdr:to>
    <xdr:cxnSp macro="">
      <xdr:nvCxnSpPr>
        <xdr:cNvPr id="945" name="直線コネクタ 944">
          <a:extLst>
            <a:ext uri="{FF2B5EF4-FFF2-40B4-BE49-F238E27FC236}">
              <a16:creationId xmlns:a16="http://schemas.microsoft.com/office/drawing/2014/main" id="{20272677-C34A-4D76-8667-BC2F64A42F0A}"/>
            </a:ext>
          </a:extLst>
        </xdr:cNvPr>
        <xdr:cNvCxnSpPr/>
      </xdr:nvCxnSpPr>
      <xdr:spPr>
        <a:xfrm>
          <a:off x="21323300" y="18437352"/>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39115</xdr:rowOff>
    </xdr:from>
    <xdr:to>
      <xdr:col>107</xdr:col>
      <xdr:colOff>101600</xdr:colOff>
      <xdr:row>107</xdr:row>
      <xdr:rowOff>140715</xdr:rowOff>
    </xdr:to>
    <xdr:sp macro="" textlink="">
      <xdr:nvSpPr>
        <xdr:cNvPr id="946" name="楕円 945">
          <a:extLst>
            <a:ext uri="{FF2B5EF4-FFF2-40B4-BE49-F238E27FC236}">
              <a16:creationId xmlns:a16="http://schemas.microsoft.com/office/drawing/2014/main" id="{74922FC6-6705-43C4-9F6A-EE3550DE56CF}"/>
            </a:ext>
          </a:extLst>
        </xdr:cNvPr>
        <xdr:cNvSpPr/>
      </xdr:nvSpPr>
      <xdr:spPr>
        <a:xfrm>
          <a:off x="20383500" y="1838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89915</xdr:rowOff>
    </xdr:from>
    <xdr:to>
      <xdr:col>111</xdr:col>
      <xdr:colOff>177800</xdr:colOff>
      <xdr:row>107</xdr:row>
      <xdr:rowOff>92202</xdr:rowOff>
    </xdr:to>
    <xdr:cxnSp macro="">
      <xdr:nvCxnSpPr>
        <xdr:cNvPr id="947" name="直線コネクタ 946">
          <a:extLst>
            <a:ext uri="{FF2B5EF4-FFF2-40B4-BE49-F238E27FC236}">
              <a16:creationId xmlns:a16="http://schemas.microsoft.com/office/drawing/2014/main" id="{634BC89A-20EE-4CFE-9973-DB6288FD2822}"/>
            </a:ext>
          </a:extLst>
        </xdr:cNvPr>
        <xdr:cNvCxnSpPr/>
      </xdr:nvCxnSpPr>
      <xdr:spPr>
        <a:xfrm>
          <a:off x="20434300" y="18435065"/>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36830</xdr:rowOff>
    </xdr:from>
    <xdr:to>
      <xdr:col>102</xdr:col>
      <xdr:colOff>165100</xdr:colOff>
      <xdr:row>107</xdr:row>
      <xdr:rowOff>138430</xdr:rowOff>
    </xdr:to>
    <xdr:sp macro="" textlink="">
      <xdr:nvSpPr>
        <xdr:cNvPr id="948" name="楕円 947">
          <a:extLst>
            <a:ext uri="{FF2B5EF4-FFF2-40B4-BE49-F238E27FC236}">
              <a16:creationId xmlns:a16="http://schemas.microsoft.com/office/drawing/2014/main" id="{1701A36D-9DE0-40F6-8B7B-EA116F32CBEA}"/>
            </a:ext>
          </a:extLst>
        </xdr:cNvPr>
        <xdr:cNvSpPr/>
      </xdr:nvSpPr>
      <xdr:spPr>
        <a:xfrm>
          <a:off x="19494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87630</xdr:rowOff>
    </xdr:from>
    <xdr:to>
      <xdr:col>107</xdr:col>
      <xdr:colOff>50800</xdr:colOff>
      <xdr:row>107</xdr:row>
      <xdr:rowOff>89915</xdr:rowOff>
    </xdr:to>
    <xdr:cxnSp macro="">
      <xdr:nvCxnSpPr>
        <xdr:cNvPr id="949" name="直線コネクタ 948">
          <a:extLst>
            <a:ext uri="{FF2B5EF4-FFF2-40B4-BE49-F238E27FC236}">
              <a16:creationId xmlns:a16="http://schemas.microsoft.com/office/drawing/2014/main" id="{B714103A-C1F6-4981-A5BB-1B133393A2C4}"/>
            </a:ext>
          </a:extLst>
        </xdr:cNvPr>
        <xdr:cNvCxnSpPr/>
      </xdr:nvCxnSpPr>
      <xdr:spPr>
        <a:xfrm>
          <a:off x="19545300" y="18432780"/>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68835</xdr:rowOff>
    </xdr:from>
    <xdr:to>
      <xdr:col>98</xdr:col>
      <xdr:colOff>38100</xdr:colOff>
      <xdr:row>107</xdr:row>
      <xdr:rowOff>170435</xdr:rowOff>
    </xdr:to>
    <xdr:sp macro="" textlink="">
      <xdr:nvSpPr>
        <xdr:cNvPr id="950" name="楕円 949">
          <a:extLst>
            <a:ext uri="{FF2B5EF4-FFF2-40B4-BE49-F238E27FC236}">
              <a16:creationId xmlns:a16="http://schemas.microsoft.com/office/drawing/2014/main" id="{BF240BA3-095A-497C-BA77-98C6FD39BF56}"/>
            </a:ext>
          </a:extLst>
        </xdr:cNvPr>
        <xdr:cNvSpPr/>
      </xdr:nvSpPr>
      <xdr:spPr>
        <a:xfrm>
          <a:off x="18605500" y="1841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87630</xdr:rowOff>
    </xdr:from>
    <xdr:to>
      <xdr:col>102</xdr:col>
      <xdr:colOff>114300</xdr:colOff>
      <xdr:row>107</xdr:row>
      <xdr:rowOff>119635</xdr:rowOff>
    </xdr:to>
    <xdr:cxnSp macro="">
      <xdr:nvCxnSpPr>
        <xdr:cNvPr id="951" name="直線コネクタ 950">
          <a:extLst>
            <a:ext uri="{FF2B5EF4-FFF2-40B4-BE49-F238E27FC236}">
              <a16:creationId xmlns:a16="http://schemas.microsoft.com/office/drawing/2014/main" id="{B486B7AA-247C-4F03-95C7-B453A3477A8A}"/>
            </a:ext>
          </a:extLst>
        </xdr:cNvPr>
        <xdr:cNvCxnSpPr/>
      </xdr:nvCxnSpPr>
      <xdr:spPr>
        <a:xfrm flipV="1">
          <a:off x="18656300" y="18432780"/>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1795</xdr:rowOff>
    </xdr:from>
    <xdr:ext cx="469744" cy="259045"/>
    <xdr:sp macro="" textlink="">
      <xdr:nvSpPr>
        <xdr:cNvPr id="952" name="n_1aveValue【公民館】&#10;一人当たり面積">
          <a:extLst>
            <a:ext uri="{FF2B5EF4-FFF2-40B4-BE49-F238E27FC236}">
              <a16:creationId xmlns:a16="http://schemas.microsoft.com/office/drawing/2014/main" id="{D0A77392-F06B-46C0-837D-179A0088AEB5}"/>
            </a:ext>
          </a:extLst>
        </xdr:cNvPr>
        <xdr:cNvSpPr txBox="1"/>
      </xdr:nvSpPr>
      <xdr:spPr>
        <a:xfrm>
          <a:off x="21075727" y="1783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161814</xdr:rowOff>
    </xdr:from>
    <xdr:ext cx="469744" cy="259045"/>
    <xdr:sp macro="" textlink="">
      <xdr:nvSpPr>
        <xdr:cNvPr id="953" name="n_2aveValue【公民館】&#10;一人当たり面積">
          <a:extLst>
            <a:ext uri="{FF2B5EF4-FFF2-40B4-BE49-F238E27FC236}">
              <a16:creationId xmlns:a16="http://schemas.microsoft.com/office/drawing/2014/main" id="{0937D29C-54D5-405A-AEDF-311144765D34}"/>
            </a:ext>
          </a:extLst>
        </xdr:cNvPr>
        <xdr:cNvSpPr txBox="1"/>
      </xdr:nvSpPr>
      <xdr:spPr>
        <a:xfrm>
          <a:off x="20199427" y="17821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1795</xdr:rowOff>
    </xdr:from>
    <xdr:ext cx="469744" cy="259045"/>
    <xdr:sp macro="" textlink="">
      <xdr:nvSpPr>
        <xdr:cNvPr id="954" name="n_3aveValue【公民館】&#10;一人当たり面積">
          <a:extLst>
            <a:ext uri="{FF2B5EF4-FFF2-40B4-BE49-F238E27FC236}">
              <a16:creationId xmlns:a16="http://schemas.microsoft.com/office/drawing/2014/main" id="{73EE8DE3-7BEE-459A-9B2D-0AC2E1AB379E}"/>
            </a:ext>
          </a:extLst>
        </xdr:cNvPr>
        <xdr:cNvSpPr txBox="1"/>
      </xdr:nvSpPr>
      <xdr:spPr>
        <a:xfrm>
          <a:off x="19310427" y="1783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4081</xdr:rowOff>
    </xdr:from>
    <xdr:ext cx="469744" cy="259045"/>
    <xdr:sp macro="" textlink="">
      <xdr:nvSpPr>
        <xdr:cNvPr id="955" name="n_4aveValue【公民館】&#10;一人当たり面積">
          <a:extLst>
            <a:ext uri="{FF2B5EF4-FFF2-40B4-BE49-F238E27FC236}">
              <a16:creationId xmlns:a16="http://schemas.microsoft.com/office/drawing/2014/main" id="{4AEAC6EF-5695-4751-BFEC-78CDF37C2E90}"/>
            </a:ext>
          </a:extLst>
        </xdr:cNvPr>
        <xdr:cNvSpPr txBox="1"/>
      </xdr:nvSpPr>
      <xdr:spPr>
        <a:xfrm>
          <a:off x="18421427" y="1783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134129</xdr:rowOff>
    </xdr:from>
    <xdr:ext cx="469744" cy="259045"/>
    <xdr:sp macro="" textlink="">
      <xdr:nvSpPr>
        <xdr:cNvPr id="956" name="n_1mainValue【公民館】&#10;一人当たり面積">
          <a:extLst>
            <a:ext uri="{FF2B5EF4-FFF2-40B4-BE49-F238E27FC236}">
              <a16:creationId xmlns:a16="http://schemas.microsoft.com/office/drawing/2014/main" id="{EEA4958C-22F4-4C24-B448-02E440410659}"/>
            </a:ext>
          </a:extLst>
        </xdr:cNvPr>
        <xdr:cNvSpPr txBox="1"/>
      </xdr:nvSpPr>
      <xdr:spPr>
        <a:xfrm>
          <a:off x="21075727" y="1847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131842</xdr:rowOff>
    </xdr:from>
    <xdr:ext cx="469744" cy="259045"/>
    <xdr:sp macro="" textlink="">
      <xdr:nvSpPr>
        <xdr:cNvPr id="957" name="n_2mainValue【公民館】&#10;一人当たり面積">
          <a:extLst>
            <a:ext uri="{FF2B5EF4-FFF2-40B4-BE49-F238E27FC236}">
              <a16:creationId xmlns:a16="http://schemas.microsoft.com/office/drawing/2014/main" id="{ACAE6F7C-DF9D-4FA0-BE1B-D79B64296F89}"/>
            </a:ext>
          </a:extLst>
        </xdr:cNvPr>
        <xdr:cNvSpPr txBox="1"/>
      </xdr:nvSpPr>
      <xdr:spPr>
        <a:xfrm>
          <a:off x="20199427" y="1847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129557</xdr:rowOff>
    </xdr:from>
    <xdr:ext cx="469744" cy="259045"/>
    <xdr:sp macro="" textlink="">
      <xdr:nvSpPr>
        <xdr:cNvPr id="958" name="n_3mainValue【公民館】&#10;一人当たり面積">
          <a:extLst>
            <a:ext uri="{FF2B5EF4-FFF2-40B4-BE49-F238E27FC236}">
              <a16:creationId xmlns:a16="http://schemas.microsoft.com/office/drawing/2014/main" id="{11403B6E-7856-4C7C-926A-0B9E7580AD58}"/>
            </a:ext>
          </a:extLst>
        </xdr:cNvPr>
        <xdr:cNvSpPr txBox="1"/>
      </xdr:nvSpPr>
      <xdr:spPr>
        <a:xfrm>
          <a:off x="193104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161562</xdr:rowOff>
    </xdr:from>
    <xdr:ext cx="469744" cy="259045"/>
    <xdr:sp macro="" textlink="">
      <xdr:nvSpPr>
        <xdr:cNvPr id="959" name="n_4mainValue【公民館】&#10;一人当たり面積">
          <a:extLst>
            <a:ext uri="{FF2B5EF4-FFF2-40B4-BE49-F238E27FC236}">
              <a16:creationId xmlns:a16="http://schemas.microsoft.com/office/drawing/2014/main" id="{F4199BA9-3CA7-4ACD-99DF-63C7220D5D3D}"/>
            </a:ext>
          </a:extLst>
        </xdr:cNvPr>
        <xdr:cNvSpPr txBox="1"/>
      </xdr:nvSpPr>
      <xdr:spPr>
        <a:xfrm>
          <a:off x="18421427" y="1850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0" name="正方形/長方形 959">
          <a:extLst>
            <a:ext uri="{FF2B5EF4-FFF2-40B4-BE49-F238E27FC236}">
              <a16:creationId xmlns:a16="http://schemas.microsoft.com/office/drawing/2014/main" id="{E746D9F3-0EEF-4253-911C-D8D47EC602E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1" name="正方形/長方形 960">
          <a:extLst>
            <a:ext uri="{FF2B5EF4-FFF2-40B4-BE49-F238E27FC236}">
              <a16:creationId xmlns:a16="http://schemas.microsoft.com/office/drawing/2014/main" id="{304CEB42-DAA4-4E0E-91C2-68492C69BC8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2" name="テキスト ボックス 961">
          <a:extLst>
            <a:ext uri="{FF2B5EF4-FFF2-40B4-BE49-F238E27FC236}">
              <a16:creationId xmlns:a16="http://schemas.microsoft.com/office/drawing/2014/main" id="{669B2FD3-B44E-480C-91B8-E2481820034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ほとんどの施設類型において、有形固定資産減価償却率は類似団体平均を下回っているものの、公営住宅及び公民館については、類似団体平均を上回っている。有形固定資産減価償却率の最も高い公営住宅については、全体的な建物の劣化が著しいことから、適宜、修繕を実施しているが、今後個別施設計画において大規模改修が早急に必要とされているところである。また、昨年度比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増加した認定こども園・幼稚園・保育所においては、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年度まで保健センターとして利用していた建物を転用し認定こども園を新しく新設したことが要因となっている。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今後も公共施設適正配置計画や個別施設計画等に基づき、財産を適正に管理・活用していく。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3C407E8-D195-46DF-858B-22A0644CB6A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54CD853-76D3-452A-93A7-7B8EF611858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816D705-9E74-4216-9C9A-E67205DE0C4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8D09702-09CF-4600-95F3-8EAB4A267C1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4DA9CCE-557E-4C12-9909-B68E31808D9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EB94CFF-7263-4FEE-AC6B-805F1FDB7A7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C31E583-9E55-4767-8E3B-7450275B4FD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6AAA001-B23C-4A30-9DAC-D340461E65D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D25FCDF-F442-4DC8-8522-CD4E889FD49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7D4A01B-8EA1-425C-B497-7DB910A6B3F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45,577
45,270
49.94
28,920,981
27,322,471
1,279,532
12,446,034
20,366,911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6D9A412-186A-417A-B4FA-83B453C649A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10561E8-C0B6-4BAA-9B6F-97597B7F298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04CA451-8617-428D-8FE8-1C5377DC007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856E469-D63B-4052-B981-AAD186B1C6F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59B21A6-D576-462E-A508-62F7685E3AC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750877B-4502-4D2A-8ED2-1BEE36D54726}"/>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E2B49C3-F2EB-4A17-A369-45CABBA5BFC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2D8851F-EFD6-484D-9561-1512538EADF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BE35A7C-2616-4470-AE1A-2B3DBF029E9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3437836-236A-475B-968D-7DB7F381918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1F29309-A895-4A8B-AC1A-CA3C6E8C989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FE552FE-8D2C-4206-89DD-5AA23CC818A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33F51EF-83C9-4EF1-BC25-53A573C9F40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5BF1BE4-F72F-4C02-90A2-81CD9C6B84E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C92D2C0-EACD-41D9-82E6-83BEE1E8F42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91AA2AD-51F5-4C9B-ABAC-82AE2C7810F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99956F2-BBE5-462E-9347-87E55712409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787B85B-19E6-49F2-88A4-397304F987B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05746C8-3EF3-440A-BF3D-24B0B776641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139511A6-61BE-411E-874E-484D7FBA97DA}"/>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D942F64-8CB9-46DE-9102-EF0123C0939D}"/>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B43389F-82EB-4161-9AFD-542258CF03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4BAF3DF-B71C-4D2C-BAAB-3D35AB60E8F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3250F42-2EC4-4BE0-AAB1-EBA4CEC7C60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70C4CB6-9381-4FC3-BB0A-EA210444188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60F0AF0-2144-4168-80CF-582611F33C8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D54C05B-6CB8-42BD-9A50-0CD67B2DEB3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9E436F6-2E76-409F-8E1A-0D5B2027FE3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58F0CD2-1A43-4EDB-A9E1-8C62EC24422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732E4F8-62B0-4DDA-BF50-558F5A46F4C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DD40F41-5E45-47EE-902F-2D6E4E213A9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C5E5277-4273-41B2-88CD-440F4BC3178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620CD302-62C1-4CB7-BC70-87C025685ADD}"/>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9DACE94-A0FD-4C97-8CE2-1AAA965C3D04}"/>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205D32F6-6CD0-4BE6-B6BF-76D1E9759A83}"/>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9649E34C-643D-4415-A3B3-5040B0047282}"/>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6EC9B94E-095B-41B9-99AE-CC64595CA3A3}"/>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3DAF49F7-BD78-4183-9C50-F1A0B689F305}"/>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8439D25C-9A57-4E0D-BB7D-86D8DE093712}"/>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1165C42E-EE93-4FA5-A720-94C86EBEA5B7}"/>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7E694656-D723-433A-890B-1043F9F6F783}"/>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B05E558E-C6E5-4266-ABE1-C5AADF598FA5}"/>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8FE92A93-A41A-49E0-AF16-88B307668884}"/>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122B5A0E-68E9-4DBC-A8FA-63BA155335D4}"/>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295C8393-FF2F-49B4-97E6-6247D2782E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93295835-3435-4DEC-9B9A-0BC11A0F001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46809</xdr:rowOff>
    </xdr:to>
    <xdr:cxnSp macro="">
      <xdr:nvCxnSpPr>
        <xdr:cNvPr id="58" name="直線コネクタ 57">
          <a:extLst>
            <a:ext uri="{FF2B5EF4-FFF2-40B4-BE49-F238E27FC236}">
              <a16:creationId xmlns:a16="http://schemas.microsoft.com/office/drawing/2014/main" id="{532C3DA8-0614-46A2-A298-11D3232EE45F}"/>
            </a:ext>
          </a:extLst>
        </xdr:cNvPr>
        <xdr:cNvCxnSpPr/>
      </xdr:nvCxnSpPr>
      <xdr:spPr>
        <a:xfrm flipV="1">
          <a:off x="4634865" y="5660572"/>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50636</xdr:rowOff>
    </xdr:from>
    <xdr:ext cx="405111" cy="259045"/>
    <xdr:sp macro="" textlink="">
      <xdr:nvSpPr>
        <xdr:cNvPr id="59" name="【図書館】&#10;有形固定資産減価償却率最小値テキスト">
          <a:extLst>
            <a:ext uri="{FF2B5EF4-FFF2-40B4-BE49-F238E27FC236}">
              <a16:creationId xmlns:a16="http://schemas.microsoft.com/office/drawing/2014/main" id="{8CF7B627-8CAE-4A42-BBFD-78EAF6E3F054}"/>
            </a:ext>
          </a:extLst>
        </xdr:cNvPr>
        <xdr:cNvSpPr txBox="1"/>
      </xdr:nvSpPr>
      <xdr:spPr>
        <a:xfrm>
          <a:off x="4673600" y="7251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46809</xdr:rowOff>
    </xdr:from>
    <xdr:to>
      <xdr:col>24</xdr:col>
      <xdr:colOff>152400</xdr:colOff>
      <xdr:row>42</xdr:row>
      <xdr:rowOff>46809</xdr:rowOff>
    </xdr:to>
    <xdr:cxnSp macro="">
      <xdr:nvCxnSpPr>
        <xdr:cNvPr id="60" name="直線コネクタ 59">
          <a:extLst>
            <a:ext uri="{FF2B5EF4-FFF2-40B4-BE49-F238E27FC236}">
              <a16:creationId xmlns:a16="http://schemas.microsoft.com/office/drawing/2014/main" id="{129EB1A8-C0AB-46E2-943B-628148177EA7}"/>
            </a:ext>
          </a:extLst>
        </xdr:cNvPr>
        <xdr:cNvCxnSpPr/>
      </xdr:nvCxnSpPr>
      <xdr:spPr>
        <a:xfrm>
          <a:off x="4546600" y="724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a16="http://schemas.microsoft.com/office/drawing/2014/main" id="{48C63EE5-5A2D-464E-B7DB-B5CCD00BF49B}"/>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53212234-90B5-4526-8C4B-4C052B8EE01F}"/>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26687</xdr:rowOff>
    </xdr:from>
    <xdr:ext cx="405111" cy="259045"/>
    <xdr:sp macro="" textlink="">
      <xdr:nvSpPr>
        <xdr:cNvPr id="63" name="【図書館】&#10;有形固定資産減価償却率平均値テキスト">
          <a:extLst>
            <a:ext uri="{FF2B5EF4-FFF2-40B4-BE49-F238E27FC236}">
              <a16:creationId xmlns:a16="http://schemas.microsoft.com/office/drawing/2014/main" id="{F01E1745-4E1B-4337-AFAF-3B3E24C911C0}"/>
            </a:ext>
          </a:extLst>
        </xdr:cNvPr>
        <xdr:cNvSpPr txBox="1"/>
      </xdr:nvSpPr>
      <xdr:spPr>
        <a:xfrm>
          <a:off x="4673600" y="654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48260</xdr:rowOff>
    </xdr:from>
    <xdr:to>
      <xdr:col>24</xdr:col>
      <xdr:colOff>114300</xdr:colOff>
      <xdr:row>38</xdr:row>
      <xdr:rowOff>149860</xdr:rowOff>
    </xdr:to>
    <xdr:sp macro="" textlink="">
      <xdr:nvSpPr>
        <xdr:cNvPr id="64" name="フローチャート: 判断 63">
          <a:extLst>
            <a:ext uri="{FF2B5EF4-FFF2-40B4-BE49-F238E27FC236}">
              <a16:creationId xmlns:a16="http://schemas.microsoft.com/office/drawing/2014/main" id="{D11E2056-33D9-4082-AFFC-BAEFCED14B01}"/>
            </a:ext>
          </a:extLst>
        </xdr:cNvPr>
        <xdr:cNvSpPr/>
      </xdr:nvSpPr>
      <xdr:spPr>
        <a:xfrm>
          <a:off x="4584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144599</xdr:rowOff>
    </xdr:from>
    <xdr:to>
      <xdr:col>20</xdr:col>
      <xdr:colOff>38100</xdr:colOff>
      <xdr:row>37</xdr:row>
      <xdr:rowOff>74749</xdr:rowOff>
    </xdr:to>
    <xdr:sp macro="" textlink="">
      <xdr:nvSpPr>
        <xdr:cNvPr id="65" name="フローチャート: 判断 64">
          <a:extLst>
            <a:ext uri="{FF2B5EF4-FFF2-40B4-BE49-F238E27FC236}">
              <a16:creationId xmlns:a16="http://schemas.microsoft.com/office/drawing/2014/main" id="{9C198FC7-F88C-4B69-BD92-60007223E1FA}"/>
            </a:ext>
          </a:extLst>
        </xdr:cNvPr>
        <xdr:cNvSpPr/>
      </xdr:nvSpPr>
      <xdr:spPr>
        <a:xfrm>
          <a:off x="3746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123372</xdr:rowOff>
    </xdr:from>
    <xdr:to>
      <xdr:col>15</xdr:col>
      <xdr:colOff>101600</xdr:colOff>
      <xdr:row>37</xdr:row>
      <xdr:rowOff>53522</xdr:rowOff>
    </xdr:to>
    <xdr:sp macro="" textlink="">
      <xdr:nvSpPr>
        <xdr:cNvPr id="66" name="フローチャート: 判断 65">
          <a:extLst>
            <a:ext uri="{FF2B5EF4-FFF2-40B4-BE49-F238E27FC236}">
              <a16:creationId xmlns:a16="http://schemas.microsoft.com/office/drawing/2014/main" id="{3C88B5E5-29CD-496F-A129-687DF25233B1}"/>
            </a:ext>
          </a:extLst>
        </xdr:cNvPr>
        <xdr:cNvSpPr/>
      </xdr:nvSpPr>
      <xdr:spPr>
        <a:xfrm>
          <a:off x="2857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a:extLst>
            <a:ext uri="{FF2B5EF4-FFF2-40B4-BE49-F238E27FC236}">
              <a16:creationId xmlns:a16="http://schemas.microsoft.com/office/drawing/2014/main" id="{6D0D95E6-4189-450A-860B-3B199AF315C4}"/>
            </a:ext>
          </a:extLst>
        </xdr:cNvPr>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115207</xdr:rowOff>
    </xdr:from>
    <xdr:to>
      <xdr:col>6</xdr:col>
      <xdr:colOff>38100</xdr:colOff>
      <xdr:row>37</xdr:row>
      <xdr:rowOff>45357</xdr:rowOff>
    </xdr:to>
    <xdr:sp macro="" textlink="">
      <xdr:nvSpPr>
        <xdr:cNvPr id="68" name="フローチャート: 判断 67">
          <a:extLst>
            <a:ext uri="{FF2B5EF4-FFF2-40B4-BE49-F238E27FC236}">
              <a16:creationId xmlns:a16="http://schemas.microsoft.com/office/drawing/2014/main" id="{F27665E5-8ECC-4379-A92F-EE2480D3BF60}"/>
            </a:ext>
          </a:extLst>
        </xdr:cNvPr>
        <xdr:cNvSpPr/>
      </xdr:nvSpPr>
      <xdr:spPr>
        <a:xfrm>
          <a:off x="1079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E6266F4-1ECF-4767-99B8-2C411F74844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207ED46-9B56-4A7B-B79C-89476FAB6F1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623F39D-0685-4883-87F3-224B836F7E6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D0312CEB-69E4-4E5B-8C98-BDD04796708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9ACF3796-AD89-4066-8FA0-D1C5CC84DA9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41728</xdr:rowOff>
    </xdr:from>
    <xdr:to>
      <xdr:col>24</xdr:col>
      <xdr:colOff>114300</xdr:colOff>
      <xdr:row>34</xdr:row>
      <xdr:rowOff>143328</xdr:rowOff>
    </xdr:to>
    <xdr:sp macro="" textlink="">
      <xdr:nvSpPr>
        <xdr:cNvPr id="74" name="楕円 73">
          <a:extLst>
            <a:ext uri="{FF2B5EF4-FFF2-40B4-BE49-F238E27FC236}">
              <a16:creationId xmlns:a16="http://schemas.microsoft.com/office/drawing/2014/main" id="{19C3F076-2521-4F10-956E-0114D5D06657}"/>
            </a:ext>
          </a:extLst>
        </xdr:cNvPr>
        <xdr:cNvSpPr/>
      </xdr:nvSpPr>
      <xdr:spPr>
        <a:xfrm>
          <a:off x="4584700" y="587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64605</xdr:rowOff>
    </xdr:from>
    <xdr:ext cx="405111" cy="259045"/>
    <xdr:sp macro="" textlink="">
      <xdr:nvSpPr>
        <xdr:cNvPr id="75" name="【図書館】&#10;有形固定資産減価償却率該当値テキスト">
          <a:extLst>
            <a:ext uri="{FF2B5EF4-FFF2-40B4-BE49-F238E27FC236}">
              <a16:creationId xmlns:a16="http://schemas.microsoft.com/office/drawing/2014/main" id="{963B1008-456B-44AA-BF7B-BFBF05F4E0DD}"/>
            </a:ext>
          </a:extLst>
        </xdr:cNvPr>
        <xdr:cNvSpPr txBox="1"/>
      </xdr:nvSpPr>
      <xdr:spPr>
        <a:xfrm>
          <a:off x="4673600" y="5722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9072</xdr:rowOff>
    </xdr:from>
    <xdr:to>
      <xdr:col>20</xdr:col>
      <xdr:colOff>38100</xdr:colOff>
      <xdr:row>34</xdr:row>
      <xdr:rowOff>110672</xdr:rowOff>
    </xdr:to>
    <xdr:sp macro="" textlink="">
      <xdr:nvSpPr>
        <xdr:cNvPr id="76" name="楕円 75">
          <a:extLst>
            <a:ext uri="{FF2B5EF4-FFF2-40B4-BE49-F238E27FC236}">
              <a16:creationId xmlns:a16="http://schemas.microsoft.com/office/drawing/2014/main" id="{6717F7B4-6F90-430F-B1D9-2A0B64BBF82B}"/>
            </a:ext>
          </a:extLst>
        </xdr:cNvPr>
        <xdr:cNvSpPr/>
      </xdr:nvSpPr>
      <xdr:spPr>
        <a:xfrm>
          <a:off x="3746500" y="583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59872</xdr:rowOff>
    </xdr:from>
    <xdr:to>
      <xdr:col>24</xdr:col>
      <xdr:colOff>63500</xdr:colOff>
      <xdr:row>34</xdr:row>
      <xdr:rowOff>92528</xdr:rowOff>
    </xdr:to>
    <xdr:cxnSp macro="">
      <xdr:nvCxnSpPr>
        <xdr:cNvPr id="77" name="直線コネクタ 76">
          <a:extLst>
            <a:ext uri="{FF2B5EF4-FFF2-40B4-BE49-F238E27FC236}">
              <a16:creationId xmlns:a16="http://schemas.microsoft.com/office/drawing/2014/main" id="{BA81D327-7DC1-4C46-8646-9952159199B9}"/>
            </a:ext>
          </a:extLst>
        </xdr:cNvPr>
        <xdr:cNvCxnSpPr/>
      </xdr:nvCxnSpPr>
      <xdr:spPr>
        <a:xfrm>
          <a:off x="3797300" y="58891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147864</xdr:rowOff>
    </xdr:from>
    <xdr:to>
      <xdr:col>15</xdr:col>
      <xdr:colOff>101600</xdr:colOff>
      <xdr:row>34</xdr:row>
      <xdr:rowOff>78014</xdr:rowOff>
    </xdr:to>
    <xdr:sp macro="" textlink="">
      <xdr:nvSpPr>
        <xdr:cNvPr id="78" name="楕円 77">
          <a:extLst>
            <a:ext uri="{FF2B5EF4-FFF2-40B4-BE49-F238E27FC236}">
              <a16:creationId xmlns:a16="http://schemas.microsoft.com/office/drawing/2014/main" id="{38993971-D95C-4C7B-B41F-E6BFDF46D974}"/>
            </a:ext>
          </a:extLst>
        </xdr:cNvPr>
        <xdr:cNvSpPr/>
      </xdr:nvSpPr>
      <xdr:spPr>
        <a:xfrm>
          <a:off x="2857500" y="580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27214</xdr:rowOff>
    </xdr:from>
    <xdr:to>
      <xdr:col>19</xdr:col>
      <xdr:colOff>177800</xdr:colOff>
      <xdr:row>34</xdr:row>
      <xdr:rowOff>59872</xdr:rowOff>
    </xdr:to>
    <xdr:cxnSp macro="">
      <xdr:nvCxnSpPr>
        <xdr:cNvPr id="79" name="直線コネクタ 78">
          <a:extLst>
            <a:ext uri="{FF2B5EF4-FFF2-40B4-BE49-F238E27FC236}">
              <a16:creationId xmlns:a16="http://schemas.microsoft.com/office/drawing/2014/main" id="{1B1377F5-E74E-45B4-9825-8C14B39C56F0}"/>
            </a:ext>
          </a:extLst>
        </xdr:cNvPr>
        <xdr:cNvCxnSpPr/>
      </xdr:nvCxnSpPr>
      <xdr:spPr>
        <a:xfrm>
          <a:off x="2908300" y="58565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115207</xdr:rowOff>
    </xdr:from>
    <xdr:to>
      <xdr:col>10</xdr:col>
      <xdr:colOff>165100</xdr:colOff>
      <xdr:row>34</xdr:row>
      <xdr:rowOff>45357</xdr:rowOff>
    </xdr:to>
    <xdr:sp macro="" textlink="">
      <xdr:nvSpPr>
        <xdr:cNvPr id="80" name="楕円 79">
          <a:extLst>
            <a:ext uri="{FF2B5EF4-FFF2-40B4-BE49-F238E27FC236}">
              <a16:creationId xmlns:a16="http://schemas.microsoft.com/office/drawing/2014/main" id="{8B75D00C-24CD-41EE-B5CB-CD0FC80C21A6}"/>
            </a:ext>
          </a:extLst>
        </xdr:cNvPr>
        <xdr:cNvSpPr/>
      </xdr:nvSpPr>
      <xdr:spPr>
        <a:xfrm>
          <a:off x="1968500" y="577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166007</xdr:rowOff>
    </xdr:from>
    <xdr:to>
      <xdr:col>15</xdr:col>
      <xdr:colOff>50800</xdr:colOff>
      <xdr:row>34</xdr:row>
      <xdr:rowOff>27214</xdr:rowOff>
    </xdr:to>
    <xdr:cxnSp macro="">
      <xdr:nvCxnSpPr>
        <xdr:cNvPr id="81" name="直線コネクタ 80">
          <a:extLst>
            <a:ext uri="{FF2B5EF4-FFF2-40B4-BE49-F238E27FC236}">
              <a16:creationId xmlns:a16="http://schemas.microsoft.com/office/drawing/2014/main" id="{3B115D25-30E5-4706-82E6-B19235037BF8}"/>
            </a:ext>
          </a:extLst>
        </xdr:cNvPr>
        <xdr:cNvCxnSpPr/>
      </xdr:nvCxnSpPr>
      <xdr:spPr>
        <a:xfrm>
          <a:off x="2019300" y="58238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82550</xdr:rowOff>
    </xdr:from>
    <xdr:to>
      <xdr:col>6</xdr:col>
      <xdr:colOff>38100</xdr:colOff>
      <xdr:row>34</xdr:row>
      <xdr:rowOff>12700</xdr:rowOff>
    </xdr:to>
    <xdr:sp macro="" textlink="">
      <xdr:nvSpPr>
        <xdr:cNvPr id="82" name="楕円 81">
          <a:extLst>
            <a:ext uri="{FF2B5EF4-FFF2-40B4-BE49-F238E27FC236}">
              <a16:creationId xmlns:a16="http://schemas.microsoft.com/office/drawing/2014/main" id="{E826AEF2-3CD6-4099-A53D-77AB28A82C37}"/>
            </a:ext>
          </a:extLst>
        </xdr:cNvPr>
        <xdr:cNvSpPr/>
      </xdr:nvSpPr>
      <xdr:spPr>
        <a:xfrm>
          <a:off x="1079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133350</xdr:rowOff>
    </xdr:from>
    <xdr:to>
      <xdr:col>10</xdr:col>
      <xdr:colOff>114300</xdr:colOff>
      <xdr:row>33</xdr:row>
      <xdr:rowOff>166007</xdr:rowOff>
    </xdr:to>
    <xdr:cxnSp macro="">
      <xdr:nvCxnSpPr>
        <xdr:cNvPr id="83" name="直線コネクタ 82">
          <a:extLst>
            <a:ext uri="{FF2B5EF4-FFF2-40B4-BE49-F238E27FC236}">
              <a16:creationId xmlns:a16="http://schemas.microsoft.com/office/drawing/2014/main" id="{A67E651B-33CA-4989-B819-9F32E73B91E5}"/>
            </a:ext>
          </a:extLst>
        </xdr:cNvPr>
        <xdr:cNvCxnSpPr/>
      </xdr:nvCxnSpPr>
      <xdr:spPr>
        <a:xfrm>
          <a:off x="1130300" y="57912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65876</xdr:rowOff>
    </xdr:from>
    <xdr:ext cx="405111" cy="259045"/>
    <xdr:sp macro="" textlink="">
      <xdr:nvSpPr>
        <xdr:cNvPr id="84" name="n_1aveValue【図書館】&#10;有形固定資産減価償却率">
          <a:extLst>
            <a:ext uri="{FF2B5EF4-FFF2-40B4-BE49-F238E27FC236}">
              <a16:creationId xmlns:a16="http://schemas.microsoft.com/office/drawing/2014/main" id="{8BE04E59-3F2A-4C1F-97A3-70D670F3A6C2}"/>
            </a:ext>
          </a:extLst>
        </xdr:cNvPr>
        <xdr:cNvSpPr txBox="1"/>
      </xdr:nvSpPr>
      <xdr:spPr>
        <a:xfrm>
          <a:off x="3582044" y="640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44649</xdr:rowOff>
    </xdr:from>
    <xdr:ext cx="405111" cy="259045"/>
    <xdr:sp macro="" textlink="">
      <xdr:nvSpPr>
        <xdr:cNvPr id="85" name="n_2aveValue【図書館】&#10;有形固定資産減価償却率">
          <a:extLst>
            <a:ext uri="{FF2B5EF4-FFF2-40B4-BE49-F238E27FC236}">
              <a16:creationId xmlns:a16="http://schemas.microsoft.com/office/drawing/2014/main" id="{737D1130-4D5F-4B70-9F0C-BC1FFC112849}"/>
            </a:ext>
          </a:extLst>
        </xdr:cNvPr>
        <xdr:cNvSpPr txBox="1"/>
      </xdr:nvSpPr>
      <xdr:spPr>
        <a:xfrm>
          <a:off x="2705744" y="638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36484</xdr:rowOff>
    </xdr:from>
    <xdr:ext cx="405111" cy="259045"/>
    <xdr:sp macro="" textlink="">
      <xdr:nvSpPr>
        <xdr:cNvPr id="86" name="n_3aveValue【図書館】&#10;有形固定資産減価償却率">
          <a:extLst>
            <a:ext uri="{FF2B5EF4-FFF2-40B4-BE49-F238E27FC236}">
              <a16:creationId xmlns:a16="http://schemas.microsoft.com/office/drawing/2014/main" id="{EC4D47E0-CD19-45D1-A192-92A6312214D1}"/>
            </a:ext>
          </a:extLst>
        </xdr:cNvPr>
        <xdr:cNvSpPr txBox="1"/>
      </xdr:nvSpPr>
      <xdr:spPr>
        <a:xfrm>
          <a:off x="18167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36484</xdr:rowOff>
    </xdr:from>
    <xdr:ext cx="405111" cy="259045"/>
    <xdr:sp macro="" textlink="">
      <xdr:nvSpPr>
        <xdr:cNvPr id="87" name="n_4aveValue【図書館】&#10;有形固定資産減価償却率">
          <a:extLst>
            <a:ext uri="{FF2B5EF4-FFF2-40B4-BE49-F238E27FC236}">
              <a16:creationId xmlns:a16="http://schemas.microsoft.com/office/drawing/2014/main" id="{05322C9F-79AD-475D-8D10-302BD5E3E5D9}"/>
            </a:ext>
          </a:extLst>
        </xdr:cNvPr>
        <xdr:cNvSpPr txBox="1"/>
      </xdr:nvSpPr>
      <xdr:spPr>
        <a:xfrm>
          <a:off x="9277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127199</xdr:rowOff>
    </xdr:from>
    <xdr:ext cx="405111" cy="259045"/>
    <xdr:sp macro="" textlink="">
      <xdr:nvSpPr>
        <xdr:cNvPr id="88" name="n_1mainValue【図書館】&#10;有形固定資産減価償却率">
          <a:extLst>
            <a:ext uri="{FF2B5EF4-FFF2-40B4-BE49-F238E27FC236}">
              <a16:creationId xmlns:a16="http://schemas.microsoft.com/office/drawing/2014/main" id="{C5B34C0D-A447-4381-8A0E-7D025AE7C9B6}"/>
            </a:ext>
          </a:extLst>
        </xdr:cNvPr>
        <xdr:cNvSpPr txBox="1"/>
      </xdr:nvSpPr>
      <xdr:spPr>
        <a:xfrm>
          <a:off x="3582044" y="5613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94541</xdr:rowOff>
    </xdr:from>
    <xdr:ext cx="405111" cy="259045"/>
    <xdr:sp macro="" textlink="">
      <xdr:nvSpPr>
        <xdr:cNvPr id="89" name="n_2mainValue【図書館】&#10;有形固定資産減価償却率">
          <a:extLst>
            <a:ext uri="{FF2B5EF4-FFF2-40B4-BE49-F238E27FC236}">
              <a16:creationId xmlns:a16="http://schemas.microsoft.com/office/drawing/2014/main" id="{775EE350-7A5A-4DF8-A8C9-A879C733874E}"/>
            </a:ext>
          </a:extLst>
        </xdr:cNvPr>
        <xdr:cNvSpPr txBox="1"/>
      </xdr:nvSpPr>
      <xdr:spPr>
        <a:xfrm>
          <a:off x="2705744" y="558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61884</xdr:rowOff>
    </xdr:from>
    <xdr:ext cx="405111" cy="259045"/>
    <xdr:sp macro="" textlink="">
      <xdr:nvSpPr>
        <xdr:cNvPr id="90" name="n_3mainValue【図書館】&#10;有形固定資産減価償却率">
          <a:extLst>
            <a:ext uri="{FF2B5EF4-FFF2-40B4-BE49-F238E27FC236}">
              <a16:creationId xmlns:a16="http://schemas.microsoft.com/office/drawing/2014/main" id="{DE35FC5E-C615-41F8-B560-51D6A2A19981}"/>
            </a:ext>
          </a:extLst>
        </xdr:cNvPr>
        <xdr:cNvSpPr txBox="1"/>
      </xdr:nvSpPr>
      <xdr:spPr>
        <a:xfrm>
          <a:off x="1816744" y="5548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32</xdr:row>
      <xdr:rowOff>29227</xdr:rowOff>
    </xdr:from>
    <xdr:ext cx="340478" cy="259045"/>
    <xdr:sp macro="" textlink="">
      <xdr:nvSpPr>
        <xdr:cNvPr id="91" name="n_4mainValue【図書館】&#10;有形固定資産減価償却率">
          <a:extLst>
            <a:ext uri="{FF2B5EF4-FFF2-40B4-BE49-F238E27FC236}">
              <a16:creationId xmlns:a16="http://schemas.microsoft.com/office/drawing/2014/main" id="{A1F0813B-6591-409C-969D-273AFE4F04BA}"/>
            </a:ext>
          </a:extLst>
        </xdr:cNvPr>
        <xdr:cNvSpPr txBox="1"/>
      </xdr:nvSpPr>
      <xdr:spPr>
        <a:xfrm>
          <a:off x="960061" y="5515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42F1AEEF-ED92-4111-A4CA-27407AFF22B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AD9B7DF3-6B88-4EBF-9BBF-B735D1557C5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6B5826B6-C92C-4B98-9CDA-D4E346B3CD5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9B765230-4CBE-4F07-8FB4-A1FFCB50DA7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774E0C05-B2A0-419E-8C05-E476BDA1610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994DDCAD-ED93-4A7E-84BD-114979ADCCE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CF60DE0C-6BCE-4F17-B069-F9AFE2E52C3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BBA72003-EC67-4124-84AB-10556084211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E442C9D0-3024-46D4-9EC6-FC58AF54FF9B}"/>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777B54FA-D530-48E3-91AB-C13FD72D684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B30D0B36-9566-4658-A6C4-0231D16D03BC}"/>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41611FD9-D338-4157-B3A6-FAAB457B9DCD}"/>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3E6AF9E9-56CE-4468-84BE-C91FE68E13AB}"/>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176D295D-05BF-4115-AA8F-5C0DDB823AD5}"/>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1971AFE2-3ADA-4723-B958-00866BC2F70D}"/>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544804AA-0928-428C-A07B-CA74452D2FCC}"/>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7EDD0A14-65FD-4C67-BC03-CA8AFDF68ACB}"/>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CBFBB26B-20D2-41AB-A489-C06466D004E5}"/>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BC7E5029-8C44-4C0F-AD77-4D1EB48BBEA2}"/>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1F9B55D1-8B50-40B5-9952-F06634E49113}"/>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758907CF-015B-4AF4-9DBA-643DA91AA5C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9522C61E-4DD6-4458-8314-FF0AE62A2A23}"/>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2F8D32D2-C46B-4668-9CA4-1326D8066C0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6350</xdr:rowOff>
    </xdr:from>
    <xdr:to>
      <xdr:col>54</xdr:col>
      <xdr:colOff>189865</xdr:colOff>
      <xdr:row>41</xdr:row>
      <xdr:rowOff>95250</xdr:rowOff>
    </xdr:to>
    <xdr:cxnSp macro="">
      <xdr:nvCxnSpPr>
        <xdr:cNvPr id="115" name="直線コネクタ 114">
          <a:extLst>
            <a:ext uri="{FF2B5EF4-FFF2-40B4-BE49-F238E27FC236}">
              <a16:creationId xmlns:a16="http://schemas.microsoft.com/office/drawing/2014/main" id="{214C820B-DE59-4476-8A95-8C14255930CB}"/>
            </a:ext>
          </a:extLst>
        </xdr:cNvPr>
        <xdr:cNvCxnSpPr/>
      </xdr:nvCxnSpPr>
      <xdr:spPr>
        <a:xfrm flipV="1">
          <a:off x="10476865" y="56642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16" name="【図書館】&#10;一人当たり面積最小値テキスト">
          <a:extLst>
            <a:ext uri="{FF2B5EF4-FFF2-40B4-BE49-F238E27FC236}">
              <a16:creationId xmlns:a16="http://schemas.microsoft.com/office/drawing/2014/main" id="{2175FB0D-CC08-48CC-8DE0-B18F5F207AB0}"/>
            </a:ext>
          </a:extLst>
        </xdr:cNvPr>
        <xdr:cNvSpPr txBox="1"/>
      </xdr:nvSpPr>
      <xdr:spPr>
        <a:xfrm>
          <a:off x="10515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17" name="直線コネクタ 116">
          <a:extLst>
            <a:ext uri="{FF2B5EF4-FFF2-40B4-BE49-F238E27FC236}">
              <a16:creationId xmlns:a16="http://schemas.microsoft.com/office/drawing/2014/main" id="{6B86EF73-0755-4ED3-A1C8-EC56547BCB48}"/>
            </a:ext>
          </a:extLst>
        </xdr:cNvPr>
        <xdr:cNvCxnSpPr/>
      </xdr:nvCxnSpPr>
      <xdr:spPr>
        <a:xfrm>
          <a:off x="10388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124477</xdr:rowOff>
    </xdr:from>
    <xdr:ext cx="469744" cy="259045"/>
    <xdr:sp macro="" textlink="">
      <xdr:nvSpPr>
        <xdr:cNvPr id="118" name="【図書館】&#10;一人当たり面積最大値テキスト">
          <a:extLst>
            <a:ext uri="{FF2B5EF4-FFF2-40B4-BE49-F238E27FC236}">
              <a16:creationId xmlns:a16="http://schemas.microsoft.com/office/drawing/2014/main" id="{5BBE262F-2B60-4929-A6C8-16FAB34C488E}"/>
            </a:ext>
          </a:extLst>
        </xdr:cNvPr>
        <xdr:cNvSpPr txBox="1"/>
      </xdr:nvSpPr>
      <xdr:spPr>
        <a:xfrm>
          <a:off x="10515600" y="54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6350</xdr:rowOff>
    </xdr:from>
    <xdr:to>
      <xdr:col>55</xdr:col>
      <xdr:colOff>88900</xdr:colOff>
      <xdr:row>33</xdr:row>
      <xdr:rowOff>6350</xdr:rowOff>
    </xdr:to>
    <xdr:cxnSp macro="">
      <xdr:nvCxnSpPr>
        <xdr:cNvPr id="119" name="直線コネクタ 118">
          <a:extLst>
            <a:ext uri="{FF2B5EF4-FFF2-40B4-BE49-F238E27FC236}">
              <a16:creationId xmlns:a16="http://schemas.microsoft.com/office/drawing/2014/main" id="{019A7346-F16E-4ABC-BF65-9348F7EF3EEF}"/>
            </a:ext>
          </a:extLst>
        </xdr:cNvPr>
        <xdr:cNvCxnSpPr/>
      </xdr:nvCxnSpPr>
      <xdr:spPr>
        <a:xfrm>
          <a:off x="10388600" y="56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73677</xdr:rowOff>
    </xdr:from>
    <xdr:ext cx="469744" cy="259045"/>
    <xdr:sp macro="" textlink="">
      <xdr:nvSpPr>
        <xdr:cNvPr id="120" name="【図書館】&#10;一人当たり面積平均値テキスト">
          <a:extLst>
            <a:ext uri="{FF2B5EF4-FFF2-40B4-BE49-F238E27FC236}">
              <a16:creationId xmlns:a16="http://schemas.microsoft.com/office/drawing/2014/main" id="{846DA61E-DF4C-4691-8135-50AA9BE6F817}"/>
            </a:ext>
          </a:extLst>
        </xdr:cNvPr>
        <xdr:cNvSpPr txBox="1"/>
      </xdr:nvSpPr>
      <xdr:spPr>
        <a:xfrm>
          <a:off x="10515600" y="6417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50800</xdr:rowOff>
    </xdr:from>
    <xdr:to>
      <xdr:col>55</xdr:col>
      <xdr:colOff>50800</xdr:colOff>
      <xdr:row>38</xdr:row>
      <xdr:rowOff>152400</xdr:rowOff>
    </xdr:to>
    <xdr:sp macro="" textlink="">
      <xdr:nvSpPr>
        <xdr:cNvPr id="121" name="フローチャート: 判断 120">
          <a:extLst>
            <a:ext uri="{FF2B5EF4-FFF2-40B4-BE49-F238E27FC236}">
              <a16:creationId xmlns:a16="http://schemas.microsoft.com/office/drawing/2014/main" id="{B7251BF3-7D6C-485E-8328-A3A521BDA39A}"/>
            </a:ext>
          </a:extLst>
        </xdr:cNvPr>
        <xdr:cNvSpPr/>
      </xdr:nvSpPr>
      <xdr:spPr>
        <a:xfrm>
          <a:off x="104267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165100</xdr:rowOff>
    </xdr:from>
    <xdr:to>
      <xdr:col>50</xdr:col>
      <xdr:colOff>165100</xdr:colOff>
      <xdr:row>37</xdr:row>
      <xdr:rowOff>95250</xdr:rowOff>
    </xdr:to>
    <xdr:sp macro="" textlink="">
      <xdr:nvSpPr>
        <xdr:cNvPr id="122" name="フローチャート: 判断 121">
          <a:extLst>
            <a:ext uri="{FF2B5EF4-FFF2-40B4-BE49-F238E27FC236}">
              <a16:creationId xmlns:a16="http://schemas.microsoft.com/office/drawing/2014/main" id="{DBE24606-FEED-4C0D-9B55-EC5CB2E146BD}"/>
            </a:ext>
          </a:extLst>
        </xdr:cNvPr>
        <xdr:cNvSpPr/>
      </xdr:nvSpPr>
      <xdr:spPr>
        <a:xfrm>
          <a:off x="95885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6350</xdr:rowOff>
    </xdr:from>
    <xdr:to>
      <xdr:col>46</xdr:col>
      <xdr:colOff>38100</xdr:colOff>
      <xdr:row>37</xdr:row>
      <xdr:rowOff>107950</xdr:rowOff>
    </xdr:to>
    <xdr:sp macro="" textlink="">
      <xdr:nvSpPr>
        <xdr:cNvPr id="123" name="フローチャート: 判断 122">
          <a:extLst>
            <a:ext uri="{FF2B5EF4-FFF2-40B4-BE49-F238E27FC236}">
              <a16:creationId xmlns:a16="http://schemas.microsoft.com/office/drawing/2014/main" id="{688B0C47-0B52-4DF7-8E1B-BE34B0863623}"/>
            </a:ext>
          </a:extLst>
        </xdr:cNvPr>
        <xdr:cNvSpPr/>
      </xdr:nvSpPr>
      <xdr:spPr>
        <a:xfrm>
          <a:off x="8699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31750</xdr:rowOff>
    </xdr:from>
    <xdr:to>
      <xdr:col>41</xdr:col>
      <xdr:colOff>101600</xdr:colOff>
      <xdr:row>37</xdr:row>
      <xdr:rowOff>133350</xdr:rowOff>
    </xdr:to>
    <xdr:sp macro="" textlink="">
      <xdr:nvSpPr>
        <xdr:cNvPr id="124" name="フローチャート: 判断 123">
          <a:extLst>
            <a:ext uri="{FF2B5EF4-FFF2-40B4-BE49-F238E27FC236}">
              <a16:creationId xmlns:a16="http://schemas.microsoft.com/office/drawing/2014/main" id="{B074F912-F5D5-4B49-A671-1D196530C58A}"/>
            </a:ext>
          </a:extLst>
        </xdr:cNvPr>
        <xdr:cNvSpPr/>
      </xdr:nvSpPr>
      <xdr:spPr>
        <a:xfrm>
          <a:off x="78105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82550</xdr:rowOff>
    </xdr:from>
    <xdr:to>
      <xdr:col>36</xdr:col>
      <xdr:colOff>165100</xdr:colOff>
      <xdr:row>38</xdr:row>
      <xdr:rowOff>12700</xdr:rowOff>
    </xdr:to>
    <xdr:sp macro="" textlink="">
      <xdr:nvSpPr>
        <xdr:cNvPr id="125" name="フローチャート: 判断 124">
          <a:extLst>
            <a:ext uri="{FF2B5EF4-FFF2-40B4-BE49-F238E27FC236}">
              <a16:creationId xmlns:a16="http://schemas.microsoft.com/office/drawing/2014/main" id="{285AE69E-A932-4927-8177-987EB1A20379}"/>
            </a:ext>
          </a:extLst>
        </xdr:cNvPr>
        <xdr:cNvSpPr/>
      </xdr:nvSpPr>
      <xdr:spPr>
        <a:xfrm>
          <a:off x="692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B89AADBB-B66A-4DEA-83AB-B0EF8486E78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238E5A46-929B-4F77-A31B-8D81234DAFA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68CAD691-DACC-4384-9050-33F0CC37625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4E5A059A-49DA-4625-9423-4196DB40F6F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91F4623C-BC17-4299-8201-1D9B382A223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44450</xdr:rowOff>
    </xdr:from>
    <xdr:to>
      <xdr:col>55</xdr:col>
      <xdr:colOff>50800</xdr:colOff>
      <xdr:row>41</xdr:row>
      <xdr:rowOff>146050</xdr:rowOff>
    </xdr:to>
    <xdr:sp macro="" textlink="">
      <xdr:nvSpPr>
        <xdr:cNvPr id="131" name="楕円 130">
          <a:extLst>
            <a:ext uri="{FF2B5EF4-FFF2-40B4-BE49-F238E27FC236}">
              <a16:creationId xmlns:a16="http://schemas.microsoft.com/office/drawing/2014/main" id="{A5D22ABC-E803-4C48-B53B-C1D5A1A3FE6D}"/>
            </a:ext>
          </a:extLst>
        </xdr:cNvPr>
        <xdr:cNvSpPr/>
      </xdr:nvSpPr>
      <xdr:spPr>
        <a:xfrm>
          <a:off x="104267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130827</xdr:rowOff>
    </xdr:from>
    <xdr:ext cx="469744" cy="259045"/>
    <xdr:sp macro="" textlink="">
      <xdr:nvSpPr>
        <xdr:cNvPr id="132" name="【図書館】&#10;一人当たり面積該当値テキスト">
          <a:extLst>
            <a:ext uri="{FF2B5EF4-FFF2-40B4-BE49-F238E27FC236}">
              <a16:creationId xmlns:a16="http://schemas.microsoft.com/office/drawing/2014/main" id="{3106F551-C866-4DCB-B7AD-CF7A9039C9E8}"/>
            </a:ext>
          </a:extLst>
        </xdr:cNvPr>
        <xdr:cNvSpPr txBox="1"/>
      </xdr:nvSpPr>
      <xdr:spPr>
        <a:xfrm>
          <a:off x="10515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44450</xdr:rowOff>
    </xdr:from>
    <xdr:to>
      <xdr:col>50</xdr:col>
      <xdr:colOff>165100</xdr:colOff>
      <xdr:row>41</xdr:row>
      <xdr:rowOff>146050</xdr:rowOff>
    </xdr:to>
    <xdr:sp macro="" textlink="">
      <xdr:nvSpPr>
        <xdr:cNvPr id="133" name="楕円 132">
          <a:extLst>
            <a:ext uri="{FF2B5EF4-FFF2-40B4-BE49-F238E27FC236}">
              <a16:creationId xmlns:a16="http://schemas.microsoft.com/office/drawing/2014/main" id="{E8B02944-3F48-4DF6-84CB-62DDAD14CA6B}"/>
            </a:ext>
          </a:extLst>
        </xdr:cNvPr>
        <xdr:cNvSpPr/>
      </xdr:nvSpPr>
      <xdr:spPr>
        <a:xfrm>
          <a:off x="95885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95250</xdr:rowOff>
    </xdr:from>
    <xdr:to>
      <xdr:col>55</xdr:col>
      <xdr:colOff>0</xdr:colOff>
      <xdr:row>41</xdr:row>
      <xdr:rowOff>95250</xdr:rowOff>
    </xdr:to>
    <xdr:cxnSp macro="">
      <xdr:nvCxnSpPr>
        <xdr:cNvPr id="134" name="直線コネクタ 133">
          <a:extLst>
            <a:ext uri="{FF2B5EF4-FFF2-40B4-BE49-F238E27FC236}">
              <a16:creationId xmlns:a16="http://schemas.microsoft.com/office/drawing/2014/main" id="{8BC06E51-F36B-4905-8369-C9508CB8F8DB}"/>
            </a:ext>
          </a:extLst>
        </xdr:cNvPr>
        <xdr:cNvCxnSpPr/>
      </xdr:nvCxnSpPr>
      <xdr:spPr>
        <a:xfrm>
          <a:off x="9639300" y="7124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31750</xdr:rowOff>
    </xdr:from>
    <xdr:to>
      <xdr:col>46</xdr:col>
      <xdr:colOff>38100</xdr:colOff>
      <xdr:row>41</xdr:row>
      <xdr:rowOff>133350</xdr:rowOff>
    </xdr:to>
    <xdr:sp macro="" textlink="">
      <xdr:nvSpPr>
        <xdr:cNvPr id="135" name="楕円 134">
          <a:extLst>
            <a:ext uri="{FF2B5EF4-FFF2-40B4-BE49-F238E27FC236}">
              <a16:creationId xmlns:a16="http://schemas.microsoft.com/office/drawing/2014/main" id="{5A0F8803-28B2-41AD-B225-AFCB21478B0B}"/>
            </a:ext>
          </a:extLst>
        </xdr:cNvPr>
        <xdr:cNvSpPr/>
      </xdr:nvSpPr>
      <xdr:spPr>
        <a:xfrm>
          <a:off x="8699500" y="70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82550</xdr:rowOff>
    </xdr:from>
    <xdr:to>
      <xdr:col>50</xdr:col>
      <xdr:colOff>114300</xdr:colOff>
      <xdr:row>41</xdr:row>
      <xdr:rowOff>95250</xdr:rowOff>
    </xdr:to>
    <xdr:cxnSp macro="">
      <xdr:nvCxnSpPr>
        <xdr:cNvPr id="136" name="直線コネクタ 135">
          <a:extLst>
            <a:ext uri="{FF2B5EF4-FFF2-40B4-BE49-F238E27FC236}">
              <a16:creationId xmlns:a16="http://schemas.microsoft.com/office/drawing/2014/main" id="{CF2D9E50-FD63-4193-A838-69874C2C2F6F}"/>
            </a:ext>
          </a:extLst>
        </xdr:cNvPr>
        <xdr:cNvCxnSpPr/>
      </xdr:nvCxnSpPr>
      <xdr:spPr>
        <a:xfrm>
          <a:off x="8750300" y="7112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31750</xdr:rowOff>
    </xdr:from>
    <xdr:to>
      <xdr:col>41</xdr:col>
      <xdr:colOff>101600</xdr:colOff>
      <xdr:row>41</xdr:row>
      <xdr:rowOff>133350</xdr:rowOff>
    </xdr:to>
    <xdr:sp macro="" textlink="">
      <xdr:nvSpPr>
        <xdr:cNvPr id="137" name="楕円 136">
          <a:extLst>
            <a:ext uri="{FF2B5EF4-FFF2-40B4-BE49-F238E27FC236}">
              <a16:creationId xmlns:a16="http://schemas.microsoft.com/office/drawing/2014/main" id="{66B3275E-0AD7-4ED4-8F30-A5DCD02FBF2F}"/>
            </a:ext>
          </a:extLst>
        </xdr:cNvPr>
        <xdr:cNvSpPr/>
      </xdr:nvSpPr>
      <xdr:spPr>
        <a:xfrm>
          <a:off x="7810500" y="70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82550</xdr:rowOff>
    </xdr:from>
    <xdr:to>
      <xdr:col>45</xdr:col>
      <xdr:colOff>177800</xdr:colOff>
      <xdr:row>41</xdr:row>
      <xdr:rowOff>82550</xdr:rowOff>
    </xdr:to>
    <xdr:cxnSp macro="">
      <xdr:nvCxnSpPr>
        <xdr:cNvPr id="138" name="直線コネクタ 137">
          <a:extLst>
            <a:ext uri="{FF2B5EF4-FFF2-40B4-BE49-F238E27FC236}">
              <a16:creationId xmlns:a16="http://schemas.microsoft.com/office/drawing/2014/main" id="{C76C09B7-4619-4E54-A07D-B4F465C986F5}"/>
            </a:ext>
          </a:extLst>
        </xdr:cNvPr>
        <xdr:cNvCxnSpPr/>
      </xdr:nvCxnSpPr>
      <xdr:spPr>
        <a:xfrm>
          <a:off x="7861300" y="711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31750</xdr:rowOff>
    </xdr:from>
    <xdr:to>
      <xdr:col>36</xdr:col>
      <xdr:colOff>165100</xdr:colOff>
      <xdr:row>41</xdr:row>
      <xdr:rowOff>133350</xdr:rowOff>
    </xdr:to>
    <xdr:sp macro="" textlink="">
      <xdr:nvSpPr>
        <xdr:cNvPr id="139" name="楕円 138">
          <a:extLst>
            <a:ext uri="{FF2B5EF4-FFF2-40B4-BE49-F238E27FC236}">
              <a16:creationId xmlns:a16="http://schemas.microsoft.com/office/drawing/2014/main" id="{FA6B0BC8-AE3A-42C8-A613-110775CF13C4}"/>
            </a:ext>
          </a:extLst>
        </xdr:cNvPr>
        <xdr:cNvSpPr/>
      </xdr:nvSpPr>
      <xdr:spPr>
        <a:xfrm>
          <a:off x="6921500" y="70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82550</xdr:rowOff>
    </xdr:from>
    <xdr:to>
      <xdr:col>41</xdr:col>
      <xdr:colOff>50800</xdr:colOff>
      <xdr:row>41</xdr:row>
      <xdr:rowOff>82550</xdr:rowOff>
    </xdr:to>
    <xdr:cxnSp macro="">
      <xdr:nvCxnSpPr>
        <xdr:cNvPr id="140" name="直線コネクタ 139">
          <a:extLst>
            <a:ext uri="{FF2B5EF4-FFF2-40B4-BE49-F238E27FC236}">
              <a16:creationId xmlns:a16="http://schemas.microsoft.com/office/drawing/2014/main" id="{39C8D8CC-607D-4114-903B-8A333D41EDEE}"/>
            </a:ext>
          </a:extLst>
        </xdr:cNvPr>
        <xdr:cNvCxnSpPr/>
      </xdr:nvCxnSpPr>
      <xdr:spPr>
        <a:xfrm>
          <a:off x="6972300" y="711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35</xdr:row>
      <xdr:rowOff>111777</xdr:rowOff>
    </xdr:from>
    <xdr:ext cx="469744" cy="259045"/>
    <xdr:sp macro="" textlink="">
      <xdr:nvSpPr>
        <xdr:cNvPr id="141" name="n_1aveValue【図書館】&#10;一人当たり面積">
          <a:extLst>
            <a:ext uri="{FF2B5EF4-FFF2-40B4-BE49-F238E27FC236}">
              <a16:creationId xmlns:a16="http://schemas.microsoft.com/office/drawing/2014/main" id="{C29286A1-35E5-4B5B-9C12-C2B6767B8C60}"/>
            </a:ext>
          </a:extLst>
        </xdr:cNvPr>
        <xdr:cNvSpPr txBox="1"/>
      </xdr:nvSpPr>
      <xdr:spPr>
        <a:xfrm>
          <a:off x="9391727" y="611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124477</xdr:rowOff>
    </xdr:from>
    <xdr:ext cx="469744" cy="259045"/>
    <xdr:sp macro="" textlink="">
      <xdr:nvSpPr>
        <xdr:cNvPr id="142" name="n_2aveValue【図書館】&#10;一人当たり面積">
          <a:extLst>
            <a:ext uri="{FF2B5EF4-FFF2-40B4-BE49-F238E27FC236}">
              <a16:creationId xmlns:a16="http://schemas.microsoft.com/office/drawing/2014/main" id="{2C5DA727-EECB-4E8B-AFE7-BF56E16EDC07}"/>
            </a:ext>
          </a:extLst>
        </xdr:cNvPr>
        <xdr:cNvSpPr txBox="1"/>
      </xdr:nvSpPr>
      <xdr:spPr>
        <a:xfrm>
          <a:off x="8515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149877</xdr:rowOff>
    </xdr:from>
    <xdr:ext cx="469744" cy="259045"/>
    <xdr:sp macro="" textlink="">
      <xdr:nvSpPr>
        <xdr:cNvPr id="143" name="n_3aveValue【図書館】&#10;一人当たり面積">
          <a:extLst>
            <a:ext uri="{FF2B5EF4-FFF2-40B4-BE49-F238E27FC236}">
              <a16:creationId xmlns:a16="http://schemas.microsoft.com/office/drawing/2014/main" id="{82D8F78C-027F-427B-844E-6412DB4A17EB}"/>
            </a:ext>
          </a:extLst>
        </xdr:cNvPr>
        <xdr:cNvSpPr txBox="1"/>
      </xdr:nvSpPr>
      <xdr:spPr>
        <a:xfrm>
          <a:off x="7626427" y="615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29227</xdr:rowOff>
    </xdr:from>
    <xdr:ext cx="469744" cy="259045"/>
    <xdr:sp macro="" textlink="">
      <xdr:nvSpPr>
        <xdr:cNvPr id="144" name="n_4aveValue【図書館】&#10;一人当たり面積">
          <a:extLst>
            <a:ext uri="{FF2B5EF4-FFF2-40B4-BE49-F238E27FC236}">
              <a16:creationId xmlns:a16="http://schemas.microsoft.com/office/drawing/2014/main" id="{E0A68714-F3F1-4EAA-9541-EB31EAC51E3E}"/>
            </a:ext>
          </a:extLst>
        </xdr:cNvPr>
        <xdr:cNvSpPr txBox="1"/>
      </xdr:nvSpPr>
      <xdr:spPr>
        <a:xfrm>
          <a:off x="6737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137177</xdr:rowOff>
    </xdr:from>
    <xdr:ext cx="469744" cy="259045"/>
    <xdr:sp macro="" textlink="">
      <xdr:nvSpPr>
        <xdr:cNvPr id="145" name="n_1mainValue【図書館】&#10;一人当たり面積">
          <a:extLst>
            <a:ext uri="{FF2B5EF4-FFF2-40B4-BE49-F238E27FC236}">
              <a16:creationId xmlns:a16="http://schemas.microsoft.com/office/drawing/2014/main" id="{7009CEE4-4ADE-4702-9658-5778FFB8C275}"/>
            </a:ext>
          </a:extLst>
        </xdr:cNvPr>
        <xdr:cNvSpPr txBox="1"/>
      </xdr:nvSpPr>
      <xdr:spPr>
        <a:xfrm>
          <a:off x="9391727"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124477</xdr:rowOff>
    </xdr:from>
    <xdr:ext cx="469744" cy="259045"/>
    <xdr:sp macro="" textlink="">
      <xdr:nvSpPr>
        <xdr:cNvPr id="146" name="n_2mainValue【図書館】&#10;一人当たり面積">
          <a:extLst>
            <a:ext uri="{FF2B5EF4-FFF2-40B4-BE49-F238E27FC236}">
              <a16:creationId xmlns:a16="http://schemas.microsoft.com/office/drawing/2014/main" id="{B787DF35-6D74-4413-B849-17DA35669420}"/>
            </a:ext>
          </a:extLst>
        </xdr:cNvPr>
        <xdr:cNvSpPr txBox="1"/>
      </xdr:nvSpPr>
      <xdr:spPr>
        <a:xfrm>
          <a:off x="8515427" y="715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124477</xdr:rowOff>
    </xdr:from>
    <xdr:ext cx="469744" cy="259045"/>
    <xdr:sp macro="" textlink="">
      <xdr:nvSpPr>
        <xdr:cNvPr id="147" name="n_3mainValue【図書館】&#10;一人当たり面積">
          <a:extLst>
            <a:ext uri="{FF2B5EF4-FFF2-40B4-BE49-F238E27FC236}">
              <a16:creationId xmlns:a16="http://schemas.microsoft.com/office/drawing/2014/main" id="{3A0AD7E1-0FFA-41EB-8EAB-DFEF14E3CFF1}"/>
            </a:ext>
          </a:extLst>
        </xdr:cNvPr>
        <xdr:cNvSpPr txBox="1"/>
      </xdr:nvSpPr>
      <xdr:spPr>
        <a:xfrm>
          <a:off x="7626427" y="715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124477</xdr:rowOff>
    </xdr:from>
    <xdr:ext cx="469744" cy="259045"/>
    <xdr:sp macro="" textlink="">
      <xdr:nvSpPr>
        <xdr:cNvPr id="148" name="n_4mainValue【図書館】&#10;一人当たり面積">
          <a:extLst>
            <a:ext uri="{FF2B5EF4-FFF2-40B4-BE49-F238E27FC236}">
              <a16:creationId xmlns:a16="http://schemas.microsoft.com/office/drawing/2014/main" id="{B2992F3C-9D2D-4ACF-9708-8ADE6ECFC4B4}"/>
            </a:ext>
          </a:extLst>
        </xdr:cNvPr>
        <xdr:cNvSpPr txBox="1"/>
      </xdr:nvSpPr>
      <xdr:spPr>
        <a:xfrm>
          <a:off x="6737427" y="715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8E1EDBB0-3645-4F46-B772-632BFB3F90D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6EEEDEA7-CC56-4F1A-8AFF-2A155DDB09A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57C29507-3928-4191-B2BD-ECF898A3F92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D4D5E30-9A72-4111-A759-97C6A310B14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8DABF2DF-64FB-45D4-9038-F1625AC0BB7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EA9A4204-9E83-4BFD-A21D-F49623AC914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74B319B6-F765-4CDB-9E70-A63FCED1556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9D5EBA6C-D86C-49CB-A5A9-590CF20CF9A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8A625F59-C0B4-4AD5-AB20-C053945C456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3D5AB6B0-AFAB-4BA7-8E92-8890502D8A6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79967261-7180-43A6-8402-D8584FED9D1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49C8F411-7424-4E23-A902-036E788769BB}"/>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E9A1ACEC-B130-4C47-8C64-8431EE801A35}"/>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140FBD45-7DDF-48EB-87A7-4F066D405E96}"/>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78B57FBC-DC05-4F6C-9E51-333FE0FD9C3B}"/>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8DDFA5AF-CC35-4D86-89AC-A1479F1BAD3D}"/>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6F8EAF0A-3038-4C7B-B926-383CF5DC3379}"/>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55E510D9-840F-4A18-88C4-DC7417713862}"/>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29BDB483-0987-472A-BDB5-9486F914E997}"/>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DC7B1F10-2EF4-49A5-856B-3F7F17911A1A}"/>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EBDE3C88-8A30-45C0-87A5-3A6B4F47EA73}"/>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437D2847-E258-4590-ACD5-CED21F4EA4E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3798C4B6-F387-4B54-A702-9BE96823832E}"/>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240A4DF2-C22A-4DDF-87F5-7011BC0C734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64</xdr:row>
      <xdr:rowOff>76200</xdr:rowOff>
    </xdr:to>
    <xdr:cxnSp macro="">
      <xdr:nvCxnSpPr>
        <xdr:cNvPr id="173" name="直線コネクタ 172">
          <a:extLst>
            <a:ext uri="{FF2B5EF4-FFF2-40B4-BE49-F238E27FC236}">
              <a16:creationId xmlns:a16="http://schemas.microsoft.com/office/drawing/2014/main" id="{CDC9A472-ED8D-49A3-BEDA-4EB3ABEA78E7}"/>
            </a:ext>
          </a:extLst>
        </xdr:cNvPr>
        <xdr:cNvCxnSpPr/>
      </xdr:nvCxnSpPr>
      <xdr:spPr>
        <a:xfrm flipV="1">
          <a:off x="4634865" y="955167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a:extLst>
            <a:ext uri="{FF2B5EF4-FFF2-40B4-BE49-F238E27FC236}">
              <a16:creationId xmlns:a16="http://schemas.microsoft.com/office/drawing/2014/main" id="{C4D8DA7E-A3C8-4C8E-8082-9505707D4CF9}"/>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a:extLst>
            <a:ext uri="{FF2B5EF4-FFF2-40B4-BE49-F238E27FC236}">
              <a16:creationId xmlns:a16="http://schemas.microsoft.com/office/drawing/2014/main" id="{0712EBCE-59E2-4833-8EBB-05046534549D}"/>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F0781676-9B0E-43E8-9110-3A14F77AAA69}"/>
            </a:ext>
          </a:extLst>
        </xdr:cNvPr>
        <xdr:cNvSpPr txBox="1"/>
      </xdr:nvSpPr>
      <xdr:spPr>
        <a:xfrm>
          <a:off x="4673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77" name="直線コネクタ 176">
          <a:extLst>
            <a:ext uri="{FF2B5EF4-FFF2-40B4-BE49-F238E27FC236}">
              <a16:creationId xmlns:a16="http://schemas.microsoft.com/office/drawing/2014/main" id="{39FE36D7-090D-43AD-96E7-DE2E7FB5624F}"/>
            </a:ext>
          </a:extLst>
        </xdr:cNvPr>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76852</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535E33C8-D334-4FC9-B9F1-32763A38D963}"/>
            </a:ext>
          </a:extLst>
        </xdr:cNvPr>
        <xdr:cNvSpPr txBox="1"/>
      </xdr:nvSpPr>
      <xdr:spPr>
        <a:xfrm>
          <a:off x="4673600" y="10192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53975</xdr:rowOff>
    </xdr:from>
    <xdr:to>
      <xdr:col>24</xdr:col>
      <xdr:colOff>114300</xdr:colOff>
      <xdr:row>60</xdr:row>
      <xdr:rowOff>155575</xdr:rowOff>
    </xdr:to>
    <xdr:sp macro="" textlink="">
      <xdr:nvSpPr>
        <xdr:cNvPr id="179" name="フローチャート: 判断 178">
          <a:extLst>
            <a:ext uri="{FF2B5EF4-FFF2-40B4-BE49-F238E27FC236}">
              <a16:creationId xmlns:a16="http://schemas.microsoft.com/office/drawing/2014/main" id="{79A38828-3991-4A70-9939-F0293EFB2954}"/>
            </a:ext>
          </a:extLst>
        </xdr:cNvPr>
        <xdr:cNvSpPr/>
      </xdr:nvSpPr>
      <xdr:spPr>
        <a:xfrm>
          <a:off x="45847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8255</xdr:rowOff>
    </xdr:from>
    <xdr:to>
      <xdr:col>20</xdr:col>
      <xdr:colOff>38100</xdr:colOff>
      <xdr:row>60</xdr:row>
      <xdr:rowOff>109855</xdr:rowOff>
    </xdr:to>
    <xdr:sp macro="" textlink="">
      <xdr:nvSpPr>
        <xdr:cNvPr id="180" name="フローチャート: 判断 179">
          <a:extLst>
            <a:ext uri="{FF2B5EF4-FFF2-40B4-BE49-F238E27FC236}">
              <a16:creationId xmlns:a16="http://schemas.microsoft.com/office/drawing/2014/main" id="{D162D050-25F4-4BB8-BC9C-6C4E33BA3F73}"/>
            </a:ext>
          </a:extLst>
        </xdr:cNvPr>
        <xdr:cNvSpPr/>
      </xdr:nvSpPr>
      <xdr:spPr>
        <a:xfrm>
          <a:off x="3746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158750</xdr:rowOff>
    </xdr:from>
    <xdr:to>
      <xdr:col>15</xdr:col>
      <xdr:colOff>101600</xdr:colOff>
      <xdr:row>60</xdr:row>
      <xdr:rowOff>88900</xdr:rowOff>
    </xdr:to>
    <xdr:sp macro="" textlink="">
      <xdr:nvSpPr>
        <xdr:cNvPr id="181" name="フローチャート: 判断 180">
          <a:extLst>
            <a:ext uri="{FF2B5EF4-FFF2-40B4-BE49-F238E27FC236}">
              <a16:creationId xmlns:a16="http://schemas.microsoft.com/office/drawing/2014/main" id="{5614C8E2-8C38-47BF-AA1F-5F62DE607124}"/>
            </a:ext>
          </a:extLst>
        </xdr:cNvPr>
        <xdr:cNvSpPr/>
      </xdr:nvSpPr>
      <xdr:spPr>
        <a:xfrm>
          <a:off x="2857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151130</xdr:rowOff>
    </xdr:from>
    <xdr:to>
      <xdr:col>10</xdr:col>
      <xdr:colOff>165100</xdr:colOff>
      <xdr:row>60</xdr:row>
      <xdr:rowOff>81280</xdr:rowOff>
    </xdr:to>
    <xdr:sp macro="" textlink="">
      <xdr:nvSpPr>
        <xdr:cNvPr id="182" name="フローチャート: 判断 181">
          <a:extLst>
            <a:ext uri="{FF2B5EF4-FFF2-40B4-BE49-F238E27FC236}">
              <a16:creationId xmlns:a16="http://schemas.microsoft.com/office/drawing/2014/main" id="{3C78EA60-0F35-468B-A08C-CA9DB1B7C840}"/>
            </a:ext>
          </a:extLst>
        </xdr:cNvPr>
        <xdr:cNvSpPr/>
      </xdr:nvSpPr>
      <xdr:spPr>
        <a:xfrm>
          <a:off x="1968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137795</xdr:rowOff>
    </xdr:from>
    <xdr:to>
      <xdr:col>6</xdr:col>
      <xdr:colOff>38100</xdr:colOff>
      <xdr:row>60</xdr:row>
      <xdr:rowOff>67945</xdr:rowOff>
    </xdr:to>
    <xdr:sp macro="" textlink="">
      <xdr:nvSpPr>
        <xdr:cNvPr id="183" name="フローチャート: 判断 182">
          <a:extLst>
            <a:ext uri="{FF2B5EF4-FFF2-40B4-BE49-F238E27FC236}">
              <a16:creationId xmlns:a16="http://schemas.microsoft.com/office/drawing/2014/main" id="{72510A6E-2589-4DB7-9ADB-FCB7838A3019}"/>
            </a:ext>
          </a:extLst>
        </xdr:cNvPr>
        <xdr:cNvSpPr/>
      </xdr:nvSpPr>
      <xdr:spPr>
        <a:xfrm>
          <a:off x="1079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37A7139A-EF05-413E-B683-DC5C2D4A779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F7F114D7-5E07-4E38-87CD-6548A84D6F9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B5B6C505-5E18-4412-8253-FB02A38D77D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BA9951C-C124-420D-87BC-E09BDD740E0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7B3381D1-DCE4-4AD2-AA7B-ACECCFAEC68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59690</xdr:rowOff>
    </xdr:from>
    <xdr:to>
      <xdr:col>24</xdr:col>
      <xdr:colOff>114300</xdr:colOff>
      <xdr:row>60</xdr:row>
      <xdr:rowOff>161290</xdr:rowOff>
    </xdr:to>
    <xdr:sp macro="" textlink="">
      <xdr:nvSpPr>
        <xdr:cNvPr id="189" name="楕円 188">
          <a:extLst>
            <a:ext uri="{FF2B5EF4-FFF2-40B4-BE49-F238E27FC236}">
              <a16:creationId xmlns:a16="http://schemas.microsoft.com/office/drawing/2014/main" id="{93D11C38-691F-4E1A-9EB4-B520578E5840}"/>
            </a:ext>
          </a:extLst>
        </xdr:cNvPr>
        <xdr:cNvSpPr/>
      </xdr:nvSpPr>
      <xdr:spPr>
        <a:xfrm>
          <a:off x="45847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38117</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7B33AC92-D9C5-4D4C-A557-CCDA15478168}"/>
            </a:ext>
          </a:extLst>
        </xdr:cNvPr>
        <xdr:cNvSpPr txBox="1"/>
      </xdr:nvSpPr>
      <xdr:spPr>
        <a:xfrm>
          <a:off x="4673600"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17780</xdr:rowOff>
    </xdr:from>
    <xdr:to>
      <xdr:col>20</xdr:col>
      <xdr:colOff>38100</xdr:colOff>
      <xdr:row>60</xdr:row>
      <xdr:rowOff>119380</xdr:rowOff>
    </xdr:to>
    <xdr:sp macro="" textlink="">
      <xdr:nvSpPr>
        <xdr:cNvPr id="191" name="楕円 190">
          <a:extLst>
            <a:ext uri="{FF2B5EF4-FFF2-40B4-BE49-F238E27FC236}">
              <a16:creationId xmlns:a16="http://schemas.microsoft.com/office/drawing/2014/main" id="{A7CB0938-FE74-47B5-847E-9770979A4CE7}"/>
            </a:ext>
          </a:extLst>
        </xdr:cNvPr>
        <xdr:cNvSpPr/>
      </xdr:nvSpPr>
      <xdr:spPr>
        <a:xfrm>
          <a:off x="3746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68580</xdr:rowOff>
    </xdr:from>
    <xdr:to>
      <xdr:col>24</xdr:col>
      <xdr:colOff>63500</xdr:colOff>
      <xdr:row>60</xdr:row>
      <xdr:rowOff>110490</xdr:rowOff>
    </xdr:to>
    <xdr:cxnSp macro="">
      <xdr:nvCxnSpPr>
        <xdr:cNvPr id="192" name="直線コネクタ 191">
          <a:extLst>
            <a:ext uri="{FF2B5EF4-FFF2-40B4-BE49-F238E27FC236}">
              <a16:creationId xmlns:a16="http://schemas.microsoft.com/office/drawing/2014/main" id="{FDB1E3DE-5495-4E5E-A8E3-3E466064CAA7}"/>
            </a:ext>
          </a:extLst>
        </xdr:cNvPr>
        <xdr:cNvCxnSpPr/>
      </xdr:nvCxnSpPr>
      <xdr:spPr>
        <a:xfrm>
          <a:off x="3797300" y="1035558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6350</xdr:rowOff>
    </xdr:from>
    <xdr:to>
      <xdr:col>15</xdr:col>
      <xdr:colOff>101600</xdr:colOff>
      <xdr:row>60</xdr:row>
      <xdr:rowOff>107950</xdr:rowOff>
    </xdr:to>
    <xdr:sp macro="" textlink="">
      <xdr:nvSpPr>
        <xdr:cNvPr id="193" name="楕円 192">
          <a:extLst>
            <a:ext uri="{FF2B5EF4-FFF2-40B4-BE49-F238E27FC236}">
              <a16:creationId xmlns:a16="http://schemas.microsoft.com/office/drawing/2014/main" id="{656032B2-CEBD-43BA-AC08-5FF5E637BFA3}"/>
            </a:ext>
          </a:extLst>
        </xdr:cNvPr>
        <xdr:cNvSpPr/>
      </xdr:nvSpPr>
      <xdr:spPr>
        <a:xfrm>
          <a:off x="2857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57150</xdr:rowOff>
    </xdr:from>
    <xdr:to>
      <xdr:col>19</xdr:col>
      <xdr:colOff>177800</xdr:colOff>
      <xdr:row>60</xdr:row>
      <xdr:rowOff>68580</xdr:rowOff>
    </xdr:to>
    <xdr:cxnSp macro="">
      <xdr:nvCxnSpPr>
        <xdr:cNvPr id="194" name="直線コネクタ 193">
          <a:extLst>
            <a:ext uri="{FF2B5EF4-FFF2-40B4-BE49-F238E27FC236}">
              <a16:creationId xmlns:a16="http://schemas.microsoft.com/office/drawing/2014/main" id="{3B34B365-9847-4EA9-9A40-CB7F188F4644}"/>
            </a:ext>
          </a:extLst>
        </xdr:cNvPr>
        <xdr:cNvCxnSpPr/>
      </xdr:nvCxnSpPr>
      <xdr:spPr>
        <a:xfrm>
          <a:off x="2908300" y="103441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147320</xdr:rowOff>
    </xdr:from>
    <xdr:to>
      <xdr:col>10</xdr:col>
      <xdr:colOff>165100</xdr:colOff>
      <xdr:row>60</xdr:row>
      <xdr:rowOff>77470</xdr:rowOff>
    </xdr:to>
    <xdr:sp macro="" textlink="">
      <xdr:nvSpPr>
        <xdr:cNvPr id="195" name="楕円 194">
          <a:extLst>
            <a:ext uri="{FF2B5EF4-FFF2-40B4-BE49-F238E27FC236}">
              <a16:creationId xmlns:a16="http://schemas.microsoft.com/office/drawing/2014/main" id="{6AF5C4B5-7F75-4741-8B76-41F4E6381821}"/>
            </a:ext>
          </a:extLst>
        </xdr:cNvPr>
        <xdr:cNvSpPr/>
      </xdr:nvSpPr>
      <xdr:spPr>
        <a:xfrm>
          <a:off x="1968500" y="102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26670</xdr:rowOff>
    </xdr:from>
    <xdr:to>
      <xdr:col>15</xdr:col>
      <xdr:colOff>50800</xdr:colOff>
      <xdr:row>60</xdr:row>
      <xdr:rowOff>57150</xdr:rowOff>
    </xdr:to>
    <xdr:cxnSp macro="">
      <xdr:nvCxnSpPr>
        <xdr:cNvPr id="196" name="直線コネクタ 195">
          <a:extLst>
            <a:ext uri="{FF2B5EF4-FFF2-40B4-BE49-F238E27FC236}">
              <a16:creationId xmlns:a16="http://schemas.microsoft.com/office/drawing/2014/main" id="{4ED3D00E-4089-4058-AB5F-78CBE6BE538C}"/>
            </a:ext>
          </a:extLst>
        </xdr:cNvPr>
        <xdr:cNvCxnSpPr/>
      </xdr:nvCxnSpPr>
      <xdr:spPr>
        <a:xfrm>
          <a:off x="2019300" y="103136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107315</xdr:rowOff>
    </xdr:from>
    <xdr:to>
      <xdr:col>6</xdr:col>
      <xdr:colOff>38100</xdr:colOff>
      <xdr:row>61</xdr:row>
      <xdr:rowOff>37465</xdr:rowOff>
    </xdr:to>
    <xdr:sp macro="" textlink="">
      <xdr:nvSpPr>
        <xdr:cNvPr id="197" name="楕円 196">
          <a:extLst>
            <a:ext uri="{FF2B5EF4-FFF2-40B4-BE49-F238E27FC236}">
              <a16:creationId xmlns:a16="http://schemas.microsoft.com/office/drawing/2014/main" id="{BC210B67-B9B7-4FF7-A93C-12B015608D89}"/>
            </a:ext>
          </a:extLst>
        </xdr:cNvPr>
        <xdr:cNvSpPr/>
      </xdr:nvSpPr>
      <xdr:spPr>
        <a:xfrm>
          <a:off x="10795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26670</xdr:rowOff>
    </xdr:from>
    <xdr:to>
      <xdr:col>10</xdr:col>
      <xdr:colOff>114300</xdr:colOff>
      <xdr:row>60</xdr:row>
      <xdr:rowOff>158115</xdr:rowOff>
    </xdr:to>
    <xdr:cxnSp macro="">
      <xdr:nvCxnSpPr>
        <xdr:cNvPr id="198" name="直線コネクタ 197">
          <a:extLst>
            <a:ext uri="{FF2B5EF4-FFF2-40B4-BE49-F238E27FC236}">
              <a16:creationId xmlns:a16="http://schemas.microsoft.com/office/drawing/2014/main" id="{E4403174-43FC-4252-8F7B-5EA83D9C9790}"/>
            </a:ext>
          </a:extLst>
        </xdr:cNvPr>
        <xdr:cNvCxnSpPr/>
      </xdr:nvCxnSpPr>
      <xdr:spPr>
        <a:xfrm flipV="1">
          <a:off x="1130300" y="10313670"/>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126382</xdr:rowOff>
    </xdr:from>
    <xdr:ext cx="405111" cy="259045"/>
    <xdr:sp macro="" textlink="">
      <xdr:nvSpPr>
        <xdr:cNvPr id="199" name="n_1aveValue【体育館・プール】&#10;有形固定資産減価償却率">
          <a:extLst>
            <a:ext uri="{FF2B5EF4-FFF2-40B4-BE49-F238E27FC236}">
              <a16:creationId xmlns:a16="http://schemas.microsoft.com/office/drawing/2014/main" id="{FA76FDEA-8DC0-4323-932C-6BC1EBE84617}"/>
            </a:ext>
          </a:extLst>
        </xdr:cNvPr>
        <xdr:cNvSpPr txBox="1"/>
      </xdr:nvSpPr>
      <xdr:spPr>
        <a:xfrm>
          <a:off x="3582044"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105427</xdr:rowOff>
    </xdr:from>
    <xdr:ext cx="405111" cy="259045"/>
    <xdr:sp macro="" textlink="">
      <xdr:nvSpPr>
        <xdr:cNvPr id="200" name="n_2aveValue【体育館・プール】&#10;有形固定資産減価償却率">
          <a:extLst>
            <a:ext uri="{FF2B5EF4-FFF2-40B4-BE49-F238E27FC236}">
              <a16:creationId xmlns:a16="http://schemas.microsoft.com/office/drawing/2014/main" id="{627D22E6-FEA9-4D42-9EFF-234444E773EF}"/>
            </a:ext>
          </a:extLst>
        </xdr:cNvPr>
        <xdr:cNvSpPr txBox="1"/>
      </xdr:nvSpPr>
      <xdr:spPr>
        <a:xfrm>
          <a:off x="27057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72407</xdr:rowOff>
    </xdr:from>
    <xdr:ext cx="405111" cy="259045"/>
    <xdr:sp macro="" textlink="">
      <xdr:nvSpPr>
        <xdr:cNvPr id="201" name="n_3aveValue【体育館・プール】&#10;有形固定資産減価償却率">
          <a:extLst>
            <a:ext uri="{FF2B5EF4-FFF2-40B4-BE49-F238E27FC236}">
              <a16:creationId xmlns:a16="http://schemas.microsoft.com/office/drawing/2014/main" id="{AED71B76-7A31-4FA5-A395-F35EEE424AD2}"/>
            </a:ext>
          </a:extLst>
        </xdr:cNvPr>
        <xdr:cNvSpPr txBox="1"/>
      </xdr:nvSpPr>
      <xdr:spPr>
        <a:xfrm>
          <a:off x="1816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84472</xdr:rowOff>
    </xdr:from>
    <xdr:ext cx="405111" cy="259045"/>
    <xdr:sp macro="" textlink="">
      <xdr:nvSpPr>
        <xdr:cNvPr id="202" name="n_4aveValue【体育館・プール】&#10;有形固定資産減価償却率">
          <a:extLst>
            <a:ext uri="{FF2B5EF4-FFF2-40B4-BE49-F238E27FC236}">
              <a16:creationId xmlns:a16="http://schemas.microsoft.com/office/drawing/2014/main" id="{7AA34A2B-7AC3-488D-B1DC-CA3213323CC6}"/>
            </a:ext>
          </a:extLst>
        </xdr:cNvPr>
        <xdr:cNvSpPr txBox="1"/>
      </xdr:nvSpPr>
      <xdr:spPr>
        <a:xfrm>
          <a:off x="927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110507</xdr:rowOff>
    </xdr:from>
    <xdr:ext cx="405111" cy="259045"/>
    <xdr:sp macro="" textlink="">
      <xdr:nvSpPr>
        <xdr:cNvPr id="203" name="n_1mainValue【体育館・プール】&#10;有形固定資産減価償却率">
          <a:extLst>
            <a:ext uri="{FF2B5EF4-FFF2-40B4-BE49-F238E27FC236}">
              <a16:creationId xmlns:a16="http://schemas.microsoft.com/office/drawing/2014/main" id="{68485FF1-C85D-4C39-A7A8-7F5A42809B55}"/>
            </a:ext>
          </a:extLst>
        </xdr:cNvPr>
        <xdr:cNvSpPr txBox="1"/>
      </xdr:nvSpPr>
      <xdr:spPr>
        <a:xfrm>
          <a:off x="35820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99077</xdr:rowOff>
    </xdr:from>
    <xdr:ext cx="405111" cy="259045"/>
    <xdr:sp macro="" textlink="">
      <xdr:nvSpPr>
        <xdr:cNvPr id="204" name="n_2mainValue【体育館・プール】&#10;有形固定資産減価償却率">
          <a:extLst>
            <a:ext uri="{FF2B5EF4-FFF2-40B4-BE49-F238E27FC236}">
              <a16:creationId xmlns:a16="http://schemas.microsoft.com/office/drawing/2014/main" id="{40207000-637C-4B6D-B796-3E86341B0C2E}"/>
            </a:ext>
          </a:extLst>
        </xdr:cNvPr>
        <xdr:cNvSpPr txBox="1"/>
      </xdr:nvSpPr>
      <xdr:spPr>
        <a:xfrm>
          <a:off x="27057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93997</xdr:rowOff>
    </xdr:from>
    <xdr:ext cx="405111" cy="259045"/>
    <xdr:sp macro="" textlink="">
      <xdr:nvSpPr>
        <xdr:cNvPr id="205" name="n_3mainValue【体育館・プール】&#10;有形固定資産減価償却率">
          <a:extLst>
            <a:ext uri="{FF2B5EF4-FFF2-40B4-BE49-F238E27FC236}">
              <a16:creationId xmlns:a16="http://schemas.microsoft.com/office/drawing/2014/main" id="{BDADC28B-5EE2-4841-BA82-A0138DEE28D6}"/>
            </a:ext>
          </a:extLst>
        </xdr:cNvPr>
        <xdr:cNvSpPr txBox="1"/>
      </xdr:nvSpPr>
      <xdr:spPr>
        <a:xfrm>
          <a:off x="18167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28592</xdr:rowOff>
    </xdr:from>
    <xdr:ext cx="405111" cy="259045"/>
    <xdr:sp macro="" textlink="">
      <xdr:nvSpPr>
        <xdr:cNvPr id="206" name="n_4mainValue【体育館・プール】&#10;有形固定資産減価償却率">
          <a:extLst>
            <a:ext uri="{FF2B5EF4-FFF2-40B4-BE49-F238E27FC236}">
              <a16:creationId xmlns:a16="http://schemas.microsoft.com/office/drawing/2014/main" id="{A6645BC4-A9EE-487C-9768-F61E3624B7D2}"/>
            </a:ext>
          </a:extLst>
        </xdr:cNvPr>
        <xdr:cNvSpPr txBox="1"/>
      </xdr:nvSpPr>
      <xdr:spPr>
        <a:xfrm>
          <a:off x="927744" y="1048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F44CD597-5529-4EE2-AA53-502CB972689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8CE1D18-F56E-4EAC-9A1F-409A06E3969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385ECB16-3A70-4CD1-A5C0-31EB23D9A00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4C1329C3-2D8B-4465-B33F-4ABE32A4678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F72CB6D0-03AE-452F-AC07-32C1F7F8DBD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3FCF30FD-78A7-4587-8479-E9392C5706C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49DF78DD-F76F-41DC-89EC-7D7A2499F5D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2397E92F-75AE-4A6F-B6B2-877DDDD8A9A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3C55F315-286F-4EDB-9C62-38D151E446C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754C0C64-746B-48D1-87FB-59B5D980325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B241F8AF-0ACE-4CC7-ABFC-2F426B3289C5}"/>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a:extLst>
            <a:ext uri="{FF2B5EF4-FFF2-40B4-BE49-F238E27FC236}">
              <a16:creationId xmlns:a16="http://schemas.microsoft.com/office/drawing/2014/main" id="{060A5AA0-0E2F-4597-8E6B-13ACB8E05FE8}"/>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9CD243C2-3F3A-43A3-BFBC-D8DCB266E298}"/>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a:extLst>
            <a:ext uri="{FF2B5EF4-FFF2-40B4-BE49-F238E27FC236}">
              <a16:creationId xmlns:a16="http://schemas.microsoft.com/office/drawing/2014/main" id="{C04FBCF4-67BD-4ECC-AE80-2E19E68678B6}"/>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3AA29070-3E7F-4D97-98AB-A2ACF0F408AA}"/>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a:extLst>
            <a:ext uri="{FF2B5EF4-FFF2-40B4-BE49-F238E27FC236}">
              <a16:creationId xmlns:a16="http://schemas.microsoft.com/office/drawing/2014/main" id="{6613F35B-FA10-4026-8F26-F642644BD1BE}"/>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62341D76-C0B0-4BDE-9055-F7B751EA0752}"/>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a:extLst>
            <a:ext uri="{FF2B5EF4-FFF2-40B4-BE49-F238E27FC236}">
              <a16:creationId xmlns:a16="http://schemas.microsoft.com/office/drawing/2014/main" id="{EB70AC2A-8983-4AD5-A8AF-57251823637D}"/>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63C3E24C-2936-4DB8-BD68-C43D54C02D8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a:extLst>
            <a:ext uri="{FF2B5EF4-FFF2-40B4-BE49-F238E27FC236}">
              <a16:creationId xmlns:a16="http://schemas.microsoft.com/office/drawing/2014/main" id="{A0FE780D-5CCC-498E-9CAF-0E65E32DACA1}"/>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DDE55642-57A7-4EC5-AB49-1676D84C1F8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72CFC495-EDED-48FB-ACBF-B761CE56B4D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78890BB1-237C-4766-9FC4-EB90AEF7A13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132080</xdr:rowOff>
    </xdr:from>
    <xdr:to>
      <xdr:col>54</xdr:col>
      <xdr:colOff>189865</xdr:colOff>
      <xdr:row>64</xdr:row>
      <xdr:rowOff>34290</xdr:rowOff>
    </xdr:to>
    <xdr:cxnSp macro="">
      <xdr:nvCxnSpPr>
        <xdr:cNvPr id="230" name="直線コネクタ 229">
          <a:extLst>
            <a:ext uri="{FF2B5EF4-FFF2-40B4-BE49-F238E27FC236}">
              <a16:creationId xmlns:a16="http://schemas.microsoft.com/office/drawing/2014/main" id="{83DEE03B-611E-48A9-8377-750317049B13}"/>
            </a:ext>
          </a:extLst>
        </xdr:cNvPr>
        <xdr:cNvCxnSpPr/>
      </xdr:nvCxnSpPr>
      <xdr:spPr>
        <a:xfrm flipV="1">
          <a:off x="10476865" y="9561830"/>
          <a:ext cx="0" cy="144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38117</xdr:rowOff>
    </xdr:from>
    <xdr:ext cx="469744" cy="259045"/>
    <xdr:sp macro="" textlink="">
      <xdr:nvSpPr>
        <xdr:cNvPr id="231" name="【体育館・プール】&#10;一人当たり面積最小値テキスト">
          <a:extLst>
            <a:ext uri="{FF2B5EF4-FFF2-40B4-BE49-F238E27FC236}">
              <a16:creationId xmlns:a16="http://schemas.microsoft.com/office/drawing/2014/main" id="{79E4072F-8FFD-4B6A-8B6E-75F6974B150F}"/>
            </a:ext>
          </a:extLst>
        </xdr:cNvPr>
        <xdr:cNvSpPr txBox="1"/>
      </xdr:nvSpPr>
      <xdr:spPr>
        <a:xfrm>
          <a:off x="10515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34290</xdr:rowOff>
    </xdr:from>
    <xdr:to>
      <xdr:col>55</xdr:col>
      <xdr:colOff>88900</xdr:colOff>
      <xdr:row>64</xdr:row>
      <xdr:rowOff>34290</xdr:rowOff>
    </xdr:to>
    <xdr:cxnSp macro="">
      <xdr:nvCxnSpPr>
        <xdr:cNvPr id="232" name="直線コネクタ 231">
          <a:extLst>
            <a:ext uri="{FF2B5EF4-FFF2-40B4-BE49-F238E27FC236}">
              <a16:creationId xmlns:a16="http://schemas.microsoft.com/office/drawing/2014/main" id="{37C506FB-E4BA-43A1-939B-81FF8724CC77}"/>
            </a:ext>
          </a:extLst>
        </xdr:cNvPr>
        <xdr:cNvCxnSpPr/>
      </xdr:nvCxnSpPr>
      <xdr:spPr>
        <a:xfrm>
          <a:off x="10388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78757</xdr:rowOff>
    </xdr:from>
    <xdr:ext cx="469744" cy="259045"/>
    <xdr:sp macro="" textlink="">
      <xdr:nvSpPr>
        <xdr:cNvPr id="233" name="【体育館・プール】&#10;一人当たり面積最大値テキスト">
          <a:extLst>
            <a:ext uri="{FF2B5EF4-FFF2-40B4-BE49-F238E27FC236}">
              <a16:creationId xmlns:a16="http://schemas.microsoft.com/office/drawing/2014/main" id="{36F52B42-C277-4E74-9C06-B121BCC229B1}"/>
            </a:ext>
          </a:extLst>
        </xdr:cNvPr>
        <xdr:cNvSpPr txBox="1"/>
      </xdr:nvSpPr>
      <xdr:spPr>
        <a:xfrm>
          <a:off x="10515600" y="933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132080</xdr:rowOff>
    </xdr:from>
    <xdr:to>
      <xdr:col>55</xdr:col>
      <xdr:colOff>88900</xdr:colOff>
      <xdr:row>55</xdr:row>
      <xdr:rowOff>132080</xdr:rowOff>
    </xdr:to>
    <xdr:cxnSp macro="">
      <xdr:nvCxnSpPr>
        <xdr:cNvPr id="234" name="直線コネクタ 233">
          <a:extLst>
            <a:ext uri="{FF2B5EF4-FFF2-40B4-BE49-F238E27FC236}">
              <a16:creationId xmlns:a16="http://schemas.microsoft.com/office/drawing/2014/main" id="{6AF8789B-4583-4D9F-985C-E92F601D1F7F}"/>
            </a:ext>
          </a:extLst>
        </xdr:cNvPr>
        <xdr:cNvCxnSpPr/>
      </xdr:nvCxnSpPr>
      <xdr:spPr>
        <a:xfrm>
          <a:off x="10388600" y="956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36847</xdr:rowOff>
    </xdr:from>
    <xdr:ext cx="469744" cy="259045"/>
    <xdr:sp macro="" textlink="">
      <xdr:nvSpPr>
        <xdr:cNvPr id="235" name="【体育館・プール】&#10;一人当たり面積平均値テキスト">
          <a:extLst>
            <a:ext uri="{FF2B5EF4-FFF2-40B4-BE49-F238E27FC236}">
              <a16:creationId xmlns:a16="http://schemas.microsoft.com/office/drawing/2014/main" id="{22218E29-D0E6-4953-8F14-EFA9EE826983}"/>
            </a:ext>
          </a:extLst>
        </xdr:cNvPr>
        <xdr:cNvSpPr txBox="1"/>
      </xdr:nvSpPr>
      <xdr:spPr>
        <a:xfrm>
          <a:off x="10515600" y="10495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13970</xdr:rowOff>
    </xdr:from>
    <xdr:to>
      <xdr:col>55</xdr:col>
      <xdr:colOff>50800</xdr:colOff>
      <xdr:row>62</xdr:row>
      <xdr:rowOff>115570</xdr:rowOff>
    </xdr:to>
    <xdr:sp macro="" textlink="">
      <xdr:nvSpPr>
        <xdr:cNvPr id="236" name="フローチャート: 判断 235">
          <a:extLst>
            <a:ext uri="{FF2B5EF4-FFF2-40B4-BE49-F238E27FC236}">
              <a16:creationId xmlns:a16="http://schemas.microsoft.com/office/drawing/2014/main" id="{807B7830-3261-42AE-921B-C1C06C9550EC}"/>
            </a:ext>
          </a:extLst>
        </xdr:cNvPr>
        <xdr:cNvSpPr/>
      </xdr:nvSpPr>
      <xdr:spPr>
        <a:xfrm>
          <a:off x="104267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59690</xdr:rowOff>
    </xdr:from>
    <xdr:to>
      <xdr:col>50</xdr:col>
      <xdr:colOff>165100</xdr:colOff>
      <xdr:row>61</xdr:row>
      <xdr:rowOff>161290</xdr:rowOff>
    </xdr:to>
    <xdr:sp macro="" textlink="">
      <xdr:nvSpPr>
        <xdr:cNvPr id="237" name="フローチャート: 判断 236">
          <a:extLst>
            <a:ext uri="{FF2B5EF4-FFF2-40B4-BE49-F238E27FC236}">
              <a16:creationId xmlns:a16="http://schemas.microsoft.com/office/drawing/2014/main" id="{1E6B3FEF-3902-4CEB-B1CD-73CD7BB5B18D}"/>
            </a:ext>
          </a:extLst>
        </xdr:cNvPr>
        <xdr:cNvSpPr/>
      </xdr:nvSpPr>
      <xdr:spPr>
        <a:xfrm>
          <a:off x="9588500" y="1051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100330</xdr:rowOff>
    </xdr:from>
    <xdr:to>
      <xdr:col>46</xdr:col>
      <xdr:colOff>38100</xdr:colOff>
      <xdr:row>62</xdr:row>
      <xdr:rowOff>30480</xdr:rowOff>
    </xdr:to>
    <xdr:sp macro="" textlink="">
      <xdr:nvSpPr>
        <xdr:cNvPr id="238" name="フローチャート: 判断 237">
          <a:extLst>
            <a:ext uri="{FF2B5EF4-FFF2-40B4-BE49-F238E27FC236}">
              <a16:creationId xmlns:a16="http://schemas.microsoft.com/office/drawing/2014/main" id="{518A7270-C1FC-4214-897E-60AC69FA1BEA}"/>
            </a:ext>
          </a:extLst>
        </xdr:cNvPr>
        <xdr:cNvSpPr/>
      </xdr:nvSpPr>
      <xdr:spPr>
        <a:xfrm>
          <a:off x="8699500" y="1055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113030</xdr:rowOff>
    </xdr:from>
    <xdr:to>
      <xdr:col>41</xdr:col>
      <xdr:colOff>101600</xdr:colOff>
      <xdr:row>62</xdr:row>
      <xdr:rowOff>43180</xdr:rowOff>
    </xdr:to>
    <xdr:sp macro="" textlink="">
      <xdr:nvSpPr>
        <xdr:cNvPr id="239" name="フローチャート: 判断 238">
          <a:extLst>
            <a:ext uri="{FF2B5EF4-FFF2-40B4-BE49-F238E27FC236}">
              <a16:creationId xmlns:a16="http://schemas.microsoft.com/office/drawing/2014/main" id="{E5495B78-3FC5-47F2-AF0A-6B246C09E7DD}"/>
            </a:ext>
          </a:extLst>
        </xdr:cNvPr>
        <xdr:cNvSpPr/>
      </xdr:nvSpPr>
      <xdr:spPr>
        <a:xfrm>
          <a:off x="7810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127000</xdr:rowOff>
    </xdr:from>
    <xdr:to>
      <xdr:col>36</xdr:col>
      <xdr:colOff>165100</xdr:colOff>
      <xdr:row>62</xdr:row>
      <xdr:rowOff>57150</xdr:rowOff>
    </xdr:to>
    <xdr:sp macro="" textlink="">
      <xdr:nvSpPr>
        <xdr:cNvPr id="240" name="フローチャート: 判断 239">
          <a:extLst>
            <a:ext uri="{FF2B5EF4-FFF2-40B4-BE49-F238E27FC236}">
              <a16:creationId xmlns:a16="http://schemas.microsoft.com/office/drawing/2014/main" id="{39140E10-A7EB-4CED-AB3F-6AC896C40B2A}"/>
            </a:ext>
          </a:extLst>
        </xdr:cNvPr>
        <xdr:cNvSpPr/>
      </xdr:nvSpPr>
      <xdr:spPr>
        <a:xfrm>
          <a:off x="6921500" y="1058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D5168B9B-9A9C-490E-B5D6-B59C4E635AA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E3B77288-A03C-4554-BE69-6600224DFAF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29686C85-8DB7-4FE1-A823-5F37A338E3E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2C5C23C-77DF-46CF-B54A-834E3E5EBF3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F43F1EFB-EDDA-4B00-9220-407E375A262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124460</xdr:rowOff>
    </xdr:from>
    <xdr:to>
      <xdr:col>55</xdr:col>
      <xdr:colOff>50800</xdr:colOff>
      <xdr:row>63</xdr:row>
      <xdr:rowOff>54610</xdr:rowOff>
    </xdr:to>
    <xdr:sp macro="" textlink="">
      <xdr:nvSpPr>
        <xdr:cNvPr id="246" name="楕円 245">
          <a:extLst>
            <a:ext uri="{FF2B5EF4-FFF2-40B4-BE49-F238E27FC236}">
              <a16:creationId xmlns:a16="http://schemas.microsoft.com/office/drawing/2014/main" id="{3685C3D4-309F-45A8-9AAC-FFA3E6F137A6}"/>
            </a:ext>
          </a:extLst>
        </xdr:cNvPr>
        <xdr:cNvSpPr/>
      </xdr:nvSpPr>
      <xdr:spPr>
        <a:xfrm>
          <a:off x="104267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102887</xdr:rowOff>
    </xdr:from>
    <xdr:ext cx="469744" cy="259045"/>
    <xdr:sp macro="" textlink="">
      <xdr:nvSpPr>
        <xdr:cNvPr id="247" name="【体育館・プール】&#10;一人当たり面積該当値テキスト">
          <a:extLst>
            <a:ext uri="{FF2B5EF4-FFF2-40B4-BE49-F238E27FC236}">
              <a16:creationId xmlns:a16="http://schemas.microsoft.com/office/drawing/2014/main" id="{01E11C10-8EFA-44D6-B0A4-CEA61F0A0620}"/>
            </a:ext>
          </a:extLst>
        </xdr:cNvPr>
        <xdr:cNvSpPr txBox="1"/>
      </xdr:nvSpPr>
      <xdr:spPr>
        <a:xfrm>
          <a:off x="10515600"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120650</xdr:rowOff>
    </xdr:from>
    <xdr:to>
      <xdr:col>50</xdr:col>
      <xdr:colOff>165100</xdr:colOff>
      <xdr:row>63</xdr:row>
      <xdr:rowOff>50800</xdr:rowOff>
    </xdr:to>
    <xdr:sp macro="" textlink="">
      <xdr:nvSpPr>
        <xdr:cNvPr id="248" name="楕円 247">
          <a:extLst>
            <a:ext uri="{FF2B5EF4-FFF2-40B4-BE49-F238E27FC236}">
              <a16:creationId xmlns:a16="http://schemas.microsoft.com/office/drawing/2014/main" id="{D9608C69-EB6D-4354-BD47-6031167573FE}"/>
            </a:ext>
          </a:extLst>
        </xdr:cNvPr>
        <xdr:cNvSpPr/>
      </xdr:nvSpPr>
      <xdr:spPr>
        <a:xfrm>
          <a:off x="9588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0</xdr:rowOff>
    </xdr:from>
    <xdr:to>
      <xdr:col>55</xdr:col>
      <xdr:colOff>0</xdr:colOff>
      <xdr:row>63</xdr:row>
      <xdr:rowOff>3810</xdr:rowOff>
    </xdr:to>
    <xdr:cxnSp macro="">
      <xdr:nvCxnSpPr>
        <xdr:cNvPr id="249" name="直線コネクタ 248">
          <a:extLst>
            <a:ext uri="{FF2B5EF4-FFF2-40B4-BE49-F238E27FC236}">
              <a16:creationId xmlns:a16="http://schemas.microsoft.com/office/drawing/2014/main" id="{2E56F716-954F-4BA3-8FF3-D1B7F40D6DF8}"/>
            </a:ext>
          </a:extLst>
        </xdr:cNvPr>
        <xdr:cNvCxnSpPr/>
      </xdr:nvCxnSpPr>
      <xdr:spPr>
        <a:xfrm>
          <a:off x="9639300" y="108013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93980</xdr:rowOff>
    </xdr:from>
    <xdr:to>
      <xdr:col>46</xdr:col>
      <xdr:colOff>38100</xdr:colOff>
      <xdr:row>63</xdr:row>
      <xdr:rowOff>24130</xdr:rowOff>
    </xdr:to>
    <xdr:sp macro="" textlink="">
      <xdr:nvSpPr>
        <xdr:cNvPr id="250" name="楕円 249">
          <a:extLst>
            <a:ext uri="{FF2B5EF4-FFF2-40B4-BE49-F238E27FC236}">
              <a16:creationId xmlns:a16="http://schemas.microsoft.com/office/drawing/2014/main" id="{081A98FF-6C8F-49CF-9046-1D7D3C2206E6}"/>
            </a:ext>
          </a:extLst>
        </xdr:cNvPr>
        <xdr:cNvSpPr/>
      </xdr:nvSpPr>
      <xdr:spPr>
        <a:xfrm>
          <a:off x="86995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144780</xdr:rowOff>
    </xdr:from>
    <xdr:to>
      <xdr:col>50</xdr:col>
      <xdr:colOff>114300</xdr:colOff>
      <xdr:row>63</xdr:row>
      <xdr:rowOff>0</xdr:rowOff>
    </xdr:to>
    <xdr:cxnSp macro="">
      <xdr:nvCxnSpPr>
        <xdr:cNvPr id="251" name="直線コネクタ 250">
          <a:extLst>
            <a:ext uri="{FF2B5EF4-FFF2-40B4-BE49-F238E27FC236}">
              <a16:creationId xmlns:a16="http://schemas.microsoft.com/office/drawing/2014/main" id="{4EBC4DF2-204B-4BAD-B9A6-F0635FFFF4A1}"/>
            </a:ext>
          </a:extLst>
        </xdr:cNvPr>
        <xdr:cNvCxnSpPr/>
      </xdr:nvCxnSpPr>
      <xdr:spPr>
        <a:xfrm>
          <a:off x="8750300" y="107746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92710</xdr:rowOff>
    </xdr:from>
    <xdr:to>
      <xdr:col>41</xdr:col>
      <xdr:colOff>101600</xdr:colOff>
      <xdr:row>63</xdr:row>
      <xdr:rowOff>22860</xdr:rowOff>
    </xdr:to>
    <xdr:sp macro="" textlink="">
      <xdr:nvSpPr>
        <xdr:cNvPr id="252" name="楕円 251">
          <a:extLst>
            <a:ext uri="{FF2B5EF4-FFF2-40B4-BE49-F238E27FC236}">
              <a16:creationId xmlns:a16="http://schemas.microsoft.com/office/drawing/2014/main" id="{7FB4D813-F645-426E-8B1F-A7752FA56496}"/>
            </a:ext>
          </a:extLst>
        </xdr:cNvPr>
        <xdr:cNvSpPr/>
      </xdr:nvSpPr>
      <xdr:spPr>
        <a:xfrm>
          <a:off x="7810500" y="1072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143510</xdr:rowOff>
    </xdr:from>
    <xdr:to>
      <xdr:col>45</xdr:col>
      <xdr:colOff>177800</xdr:colOff>
      <xdr:row>62</xdr:row>
      <xdr:rowOff>144780</xdr:rowOff>
    </xdr:to>
    <xdr:cxnSp macro="">
      <xdr:nvCxnSpPr>
        <xdr:cNvPr id="253" name="直線コネクタ 252">
          <a:extLst>
            <a:ext uri="{FF2B5EF4-FFF2-40B4-BE49-F238E27FC236}">
              <a16:creationId xmlns:a16="http://schemas.microsoft.com/office/drawing/2014/main" id="{6F638369-9D0C-46CF-8DA5-4D5C4831BD2C}"/>
            </a:ext>
          </a:extLst>
        </xdr:cNvPr>
        <xdr:cNvCxnSpPr/>
      </xdr:nvCxnSpPr>
      <xdr:spPr>
        <a:xfrm>
          <a:off x="7861300" y="1077341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118110</xdr:rowOff>
    </xdr:from>
    <xdr:to>
      <xdr:col>36</xdr:col>
      <xdr:colOff>165100</xdr:colOff>
      <xdr:row>63</xdr:row>
      <xdr:rowOff>48260</xdr:rowOff>
    </xdr:to>
    <xdr:sp macro="" textlink="">
      <xdr:nvSpPr>
        <xdr:cNvPr id="254" name="楕円 253">
          <a:extLst>
            <a:ext uri="{FF2B5EF4-FFF2-40B4-BE49-F238E27FC236}">
              <a16:creationId xmlns:a16="http://schemas.microsoft.com/office/drawing/2014/main" id="{B7A1ED99-5BDD-4435-969C-64E55ADFE8F7}"/>
            </a:ext>
          </a:extLst>
        </xdr:cNvPr>
        <xdr:cNvSpPr/>
      </xdr:nvSpPr>
      <xdr:spPr>
        <a:xfrm>
          <a:off x="6921500" y="1074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143510</xdr:rowOff>
    </xdr:from>
    <xdr:to>
      <xdr:col>41</xdr:col>
      <xdr:colOff>50800</xdr:colOff>
      <xdr:row>62</xdr:row>
      <xdr:rowOff>168910</xdr:rowOff>
    </xdr:to>
    <xdr:cxnSp macro="">
      <xdr:nvCxnSpPr>
        <xdr:cNvPr id="255" name="直線コネクタ 254">
          <a:extLst>
            <a:ext uri="{FF2B5EF4-FFF2-40B4-BE49-F238E27FC236}">
              <a16:creationId xmlns:a16="http://schemas.microsoft.com/office/drawing/2014/main" id="{2CF3B29F-46CC-4C65-AE22-1D5E3B3D1808}"/>
            </a:ext>
          </a:extLst>
        </xdr:cNvPr>
        <xdr:cNvCxnSpPr/>
      </xdr:nvCxnSpPr>
      <xdr:spPr>
        <a:xfrm flipV="1">
          <a:off x="6972300" y="1077341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6367</xdr:rowOff>
    </xdr:from>
    <xdr:ext cx="469744" cy="259045"/>
    <xdr:sp macro="" textlink="">
      <xdr:nvSpPr>
        <xdr:cNvPr id="256" name="n_1aveValue【体育館・プール】&#10;一人当たり面積">
          <a:extLst>
            <a:ext uri="{FF2B5EF4-FFF2-40B4-BE49-F238E27FC236}">
              <a16:creationId xmlns:a16="http://schemas.microsoft.com/office/drawing/2014/main" id="{5D1459CB-DF4C-4CE2-9E6D-E98BC16C147F}"/>
            </a:ext>
          </a:extLst>
        </xdr:cNvPr>
        <xdr:cNvSpPr txBox="1"/>
      </xdr:nvSpPr>
      <xdr:spPr>
        <a:xfrm>
          <a:off x="9391727" y="1029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47007</xdr:rowOff>
    </xdr:from>
    <xdr:ext cx="469744" cy="259045"/>
    <xdr:sp macro="" textlink="">
      <xdr:nvSpPr>
        <xdr:cNvPr id="257" name="n_2aveValue【体育館・プール】&#10;一人当たり面積">
          <a:extLst>
            <a:ext uri="{FF2B5EF4-FFF2-40B4-BE49-F238E27FC236}">
              <a16:creationId xmlns:a16="http://schemas.microsoft.com/office/drawing/2014/main" id="{00062C48-6CD1-4BBA-A2BC-F2CD39AD9613}"/>
            </a:ext>
          </a:extLst>
        </xdr:cNvPr>
        <xdr:cNvSpPr txBox="1"/>
      </xdr:nvSpPr>
      <xdr:spPr>
        <a:xfrm>
          <a:off x="8515427" y="10334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59707</xdr:rowOff>
    </xdr:from>
    <xdr:ext cx="469744" cy="259045"/>
    <xdr:sp macro="" textlink="">
      <xdr:nvSpPr>
        <xdr:cNvPr id="258" name="n_3aveValue【体育館・プール】&#10;一人当たり面積">
          <a:extLst>
            <a:ext uri="{FF2B5EF4-FFF2-40B4-BE49-F238E27FC236}">
              <a16:creationId xmlns:a16="http://schemas.microsoft.com/office/drawing/2014/main" id="{88B396CF-A931-4EB7-A784-EA998DF10633}"/>
            </a:ext>
          </a:extLst>
        </xdr:cNvPr>
        <xdr:cNvSpPr txBox="1"/>
      </xdr:nvSpPr>
      <xdr:spPr>
        <a:xfrm>
          <a:off x="76264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73677</xdr:rowOff>
    </xdr:from>
    <xdr:ext cx="469744" cy="259045"/>
    <xdr:sp macro="" textlink="">
      <xdr:nvSpPr>
        <xdr:cNvPr id="259" name="n_4aveValue【体育館・プール】&#10;一人当たり面積">
          <a:extLst>
            <a:ext uri="{FF2B5EF4-FFF2-40B4-BE49-F238E27FC236}">
              <a16:creationId xmlns:a16="http://schemas.microsoft.com/office/drawing/2014/main" id="{7ACF7C43-09B8-4D32-9DB4-9CD6AF96D32A}"/>
            </a:ext>
          </a:extLst>
        </xdr:cNvPr>
        <xdr:cNvSpPr txBox="1"/>
      </xdr:nvSpPr>
      <xdr:spPr>
        <a:xfrm>
          <a:off x="6737427" y="10360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41927</xdr:rowOff>
    </xdr:from>
    <xdr:ext cx="469744" cy="259045"/>
    <xdr:sp macro="" textlink="">
      <xdr:nvSpPr>
        <xdr:cNvPr id="260" name="n_1mainValue【体育館・プール】&#10;一人当たり面積">
          <a:extLst>
            <a:ext uri="{FF2B5EF4-FFF2-40B4-BE49-F238E27FC236}">
              <a16:creationId xmlns:a16="http://schemas.microsoft.com/office/drawing/2014/main" id="{F4A78F98-38B2-478C-B1A6-DFC8F0BE89F2}"/>
            </a:ext>
          </a:extLst>
        </xdr:cNvPr>
        <xdr:cNvSpPr txBox="1"/>
      </xdr:nvSpPr>
      <xdr:spPr>
        <a:xfrm>
          <a:off x="9391727"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15257</xdr:rowOff>
    </xdr:from>
    <xdr:ext cx="469744" cy="259045"/>
    <xdr:sp macro="" textlink="">
      <xdr:nvSpPr>
        <xdr:cNvPr id="261" name="n_2mainValue【体育館・プール】&#10;一人当たり面積">
          <a:extLst>
            <a:ext uri="{FF2B5EF4-FFF2-40B4-BE49-F238E27FC236}">
              <a16:creationId xmlns:a16="http://schemas.microsoft.com/office/drawing/2014/main" id="{D385F80D-5BC7-4EF8-84A2-E00B196115B8}"/>
            </a:ext>
          </a:extLst>
        </xdr:cNvPr>
        <xdr:cNvSpPr txBox="1"/>
      </xdr:nvSpPr>
      <xdr:spPr>
        <a:xfrm>
          <a:off x="851542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13987</xdr:rowOff>
    </xdr:from>
    <xdr:ext cx="469744" cy="259045"/>
    <xdr:sp macro="" textlink="">
      <xdr:nvSpPr>
        <xdr:cNvPr id="262" name="n_3mainValue【体育館・プール】&#10;一人当たり面積">
          <a:extLst>
            <a:ext uri="{FF2B5EF4-FFF2-40B4-BE49-F238E27FC236}">
              <a16:creationId xmlns:a16="http://schemas.microsoft.com/office/drawing/2014/main" id="{7CEF9A01-1BA2-45C7-8657-A9EAE523A0B7}"/>
            </a:ext>
          </a:extLst>
        </xdr:cNvPr>
        <xdr:cNvSpPr txBox="1"/>
      </xdr:nvSpPr>
      <xdr:spPr>
        <a:xfrm>
          <a:off x="7626427" y="1081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39387</xdr:rowOff>
    </xdr:from>
    <xdr:ext cx="469744" cy="259045"/>
    <xdr:sp macro="" textlink="">
      <xdr:nvSpPr>
        <xdr:cNvPr id="263" name="n_4mainValue【体育館・プール】&#10;一人当たり面積">
          <a:extLst>
            <a:ext uri="{FF2B5EF4-FFF2-40B4-BE49-F238E27FC236}">
              <a16:creationId xmlns:a16="http://schemas.microsoft.com/office/drawing/2014/main" id="{BC3E32C2-289A-4B4E-AF0F-09D344148757}"/>
            </a:ext>
          </a:extLst>
        </xdr:cNvPr>
        <xdr:cNvSpPr txBox="1"/>
      </xdr:nvSpPr>
      <xdr:spPr>
        <a:xfrm>
          <a:off x="6737427" y="10840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EC1857C9-0E33-48A3-A282-56703BDB93E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F752F53F-54B0-40B3-A015-192825A975B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EBBDD8B3-9295-44B0-B9BE-0FF5D3CDECE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64E0272D-4148-40C6-9842-4EAF35E8C0A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DC854A9C-C014-4322-8282-4C8816A508A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5E161F33-E23F-411D-A865-CEC6DCA007F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EE1C34BA-1126-46CA-B42D-149CF7640E4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6372DA71-819A-4277-B698-1D00F84C79D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A8A413E-AFB0-4AD6-A010-4ED243B53D4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537F71F0-EBE6-4C8F-9113-FC648DCB669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229E678C-456E-4422-A6CC-292EE29E23F7}"/>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85F17E90-00EA-41A3-B13F-9B72BD47CB62}"/>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735FB47E-2321-4CE4-AEA5-B3ABBB0F7151}"/>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FEC36E2C-078C-4F75-B8E3-351DF15597D2}"/>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5B1787BF-5C0A-4C66-987D-A042245E42D2}"/>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F33D4D98-F1E4-419F-8E29-89CE66A6FEC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675C917C-DEE9-432F-B31D-AC206CB8FED8}"/>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F6F18CD0-EB99-4A1F-86C9-5507EDB13E13}"/>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C2F6DABD-1B91-4831-AD16-D8EDAE2EFCD9}"/>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560AE528-4B14-44D9-9B61-21CB36E31C86}"/>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CB97DF32-2B7A-439B-9AEA-E75754400F61}"/>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E001DB45-BC55-4E74-A20F-63EB9E28528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5200E08D-E329-4127-A269-7B3B1DBCF7A8}"/>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a:extLst>
            <a:ext uri="{FF2B5EF4-FFF2-40B4-BE49-F238E27FC236}">
              <a16:creationId xmlns:a16="http://schemas.microsoft.com/office/drawing/2014/main" id="{C131E6DE-AF83-43AA-BF18-B87E27CFF7B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24764</xdr:rowOff>
    </xdr:from>
    <xdr:to>
      <xdr:col>24</xdr:col>
      <xdr:colOff>62865</xdr:colOff>
      <xdr:row>86</xdr:row>
      <xdr:rowOff>51436</xdr:rowOff>
    </xdr:to>
    <xdr:cxnSp macro="">
      <xdr:nvCxnSpPr>
        <xdr:cNvPr id="288" name="直線コネクタ 287">
          <a:extLst>
            <a:ext uri="{FF2B5EF4-FFF2-40B4-BE49-F238E27FC236}">
              <a16:creationId xmlns:a16="http://schemas.microsoft.com/office/drawing/2014/main" id="{9E8D7D12-CC28-4F4E-97D9-2E8777A78692}"/>
            </a:ext>
          </a:extLst>
        </xdr:cNvPr>
        <xdr:cNvCxnSpPr/>
      </xdr:nvCxnSpPr>
      <xdr:spPr>
        <a:xfrm flipV="1">
          <a:off x="4634865" y="13569314"/>
          <a:ext cx="0" cy="1226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55263</xdr:rowOff>
    </xdr:from>
    <xdr:ext cx="405111" cy="259045"/>
    <xdr:sp macro="" textlink="">
      <xdr:nvSpPr>
        <xdr:cNvPr id="289" name="【福祉施設】&#10;有形固定資産減価償却率最小値テキスト">
          <a:extLst>
            <a:ext uri="{FF2B5EF4-FFF2-40B4-BE49-F238E27FC236}">
              <a16:creationId xmlns:a16="http://schemas.microsoft.com/office/drawing/2014/main" id="{ED6D6EE2-7B71-47D7-B111-BE4546917F7F}"/>
            </a:ext>
          </a:extLst>
        </xdr:cNvPr>
        <xdr:cNvSpPr txBox="1"/>
      </xdr:nvSpPr>
      <xdr:spPr>
        <a:xfrm>
          <a:off x="4673600" y="1479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51436</xdr:rowOff>
    </xdr:from>
    <xdr:to>
      <xdr:col>24</xdr:col>
      <xdr:colOff>152400</xdr:colOff>
      <xdr:row>86</xdr:row>
      <xdr:rowOff>51436</xdr:rowOff>
    </xdr:to>
    <xdr:cxnSp macro="">
      <xdr:nvCxnSpPr>
        <xdr:cNvPr id="290" name="直線コネクタ 289">
          <a:extLst>
            <a:ext uri="{FF2B5EF4-FFF2-40B4-BE49-F238E27FC236}">
              <a16:creationId xmlns:a16="http://schemas.microsoft.com/office/drawing/2014/main" id="{59EF6E79-CE0A-4348-9600-29A3347E3351}"/>
            </a:ext>
          </a:extLst>
        </xdr:cNvPr>
        <xdr:cNvCxnSpPr/>
      </xdr:nvCxnSpPr>
      <xdr:spPr>
        <a:xfrm>
          <a:off x="4546600" y="1479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142891</xdr:rowOff>
    </xdr:from>
    <xdr:ext cx="405111" cy="259045"/>
    <xdr:sp macro="" textlink="">
      <xdr:nvSpPr>
        <xdr:cNvPr id="291" name="【福祉施設】&#10;有形固定資産減価償却率最大値テキスト">
          <a:extLst>
            <a:ext uri="{FF2B5EF4-FFF2-40B4-BE49-F238E27FC236}">
              <a16:creationId xmlns:a16="http://schemas.microsoft.com/office/drawing/2014/main" id="{1BF2B1AC-BEC9-43FC-8662-717BF88438C4}"/>
            </a:ext>
          </a:extLst>
        </xdr:cNvPr>
        <xdr:cNvSpPr txBox="1"/>
      </xdr:nvSpPr>
      <xdr:spPr>
        <a:xfrm>
          <a:off x="4673600" y="13344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24764</xdr:rowOff>
    </xdr:from>
    <xdr:to>
      <xdr:col>24</xdr:col>
      <xdr:colOff>152400</xdr:colOff>
      <xdr:row>79</xdr:row>
      <xdr:rowOff>24764</xdr:rowOff>
    </xdr:to>
    <xdr:cxnSp macro="">
      <xdr:nvCxnSpPr>
        <xdr:cNvPr id="292" name="直線コネクタ 291">
          <a:extLst>
            <a:ext uri="{FF2B5EF4-FFF2-40B4-BE49-F238E27FC236}">
              <a16:creationId xmlns:a16="http://schemas.microsoft.com/office/drawing/2014/main" id="{5D6A633B-FA19-49DB-BED2-51FE5EB5F32A}"/>
            </a:ext>
          </a:extLst>
        </xdr:cNvPr>
        <xdr:cNvCxnSpPr/>
      </xdr:nvCxnSpPr>
      <xdr:spPr>
        <a:xfrm>
          <a:off x="4546600" y="1356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34941</xdr:rowOff>
    </xdr:from>
    <xdr:ext cx="405111" cy="259045"/>
    <xdr:sp macro="" textlink="">
      <xdr:nvSpPr>
        <xdr:cNvPr id="293" name="【福祉施設】&#10;有形固定資産減価償却率平均値テキスト">
          <a:extLst>
            <a:ext uri="{FF2B5EF4-FFF2-40B4-BE49-F238E27FC236}">
              <a16:creationId xmlns:a16="http://schemas.microsoft.com/office/drawing/2014/main" id="{364C022B-B8E4-49D1-8D50-E6E5F2A7443D}"/>
            </a:ext>
          </a:extLst>
        </xdr:cNvPr>
        <xdr:cNvSpPr txBox="1"/>
      </xdr:nvSpPr>
      <xdr:spPr>
        <a:xfrm>
          <a:off x="4673600" y="13922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12064</xdr:rowOff>
    </xdr:from>
    <xdr:to>
      <xdr:col>24</xdr:col>
      <xdr:colOff>114300</xdr:colOff>
      <xdr:row>82</xdr:row>
      <xdr:rowOff>113664</xdr:rowOff>
    </xdr:to>
    <xdr:sp macro="" textlink="">
      <xdr:nvSpPr>
        <xdr:cNvPr id="294" name="フローチャート: 判断 293">
          <a:extLst>
            <a:ext uri="{FF2B5EF4-FFF2-40B4-BE49-F238E27FC236}">
              <a16:creationId xmlns:a16="http://schemas.microsoft.com/office/drawing/2014/main" id="{794CCD25-4CEA-41CF-8F88-AD1DA00A9215}"/>
            </a:ext>
          </a:extLst>
        </xdr:cNvPr>
        <xdr:cNvSpPr/>
      </xdr:nvSpPr>
      <xdr:spPr>
        <a:xfrm>
          <a:off x="4584700" y="1407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76836</xdr:rowOff>
    </xdr:from>
    <xdr:to>
      <xdr:col>20</xdr:col>
      <xdr:colOff>38100</xdr:colOff>
      <xdr:row>82</xdr:row>
      <xdr:rowOff>6986</xdr:rowOff>
    </xdr:to>
    <xdr:sp macro="" textlink="">
      <xdr:nvSpPr>
        <xdr:cNvPr id="295" name="フローチャート: 判断 294">
          <a:extLst>
            <a:ext uri="{FF2B5EF4-FFF2-40B4-BE49-F238E27FC236}">
              <a16:creationId xmlns:a16="http://schemas.microsoft.com/office/drawing/2014/main" id="{8522DE63-B59D-4773-9FC3-4E9A6AB4D5E5}"/>
            </a:ext>
          </a:extLst>
        </xdr:cNvPr>
        <xdr:cNvSpPr/>
      </xdr:nvSpPr>
      <xdr:spPr>
        <a:xfrm>
          <a:off x="3746500" y="139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107314</xdr:rowOff>
    </xdr:from>
    <xdr:to>
      <xdr:col>15</xdr:col>
      <xdr:colOff>101600</xdr:colOff>
      <xdr:row>82</xdr:row>
      <xdr:rowOff>37464</xdr:rowOff>
    </xdr:to>
    <xdr:sp macro="" textlink="">
      <xdr:nvSpPr>
        <xdr:cNvPr id="296" name="フローチャート: 判断 295">
          <a:extLst>
            <a:ext uri="{FF2B5EF4-FFF2-40B4-BE49-F238E27FC236}">
              <a16:creationId xmlns:a16="http://schemas.microsoft.com/office/drawing/2014/main" id="{D8F5C481-BA79-4138-9ACA-2F2E5C12E1BA}"/>
            </a:ext>
          </a:extLst>
        </xdr:cNvPr>
        <xdr:cNvSpPr/>
      </xdr:nvSpPr>
      <xdr:spPr>
        <a:xfrm>
          <a:off x="2857500" y="139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78739</xdr:rowOff>
    </xdr:from>
    <xdr:to>
      <xdr:col>10</xdr:col>
      <xdr:colOff>165100</xdr:colOff>
      <xdr:row>82</xdr:row>
      <xdr:rowOff>8889</xdr:rowOff>
    </xdr:to>
    <xdr:sp macro="" textlink="">
      <xdr:nvSpPr>
        <xdr:cNvPr id="297" name="フローチャート: 判断 296">
          <a:extLst>
            <a:ext uri="{FF2B5EF4-FFF2-40B4-BE49-F238E27FC236}">
              <a16:creationId xmlns:a16="http://schemas.microsoft.com/office/drawing/2014/main" id="{FE6C7670-6615-43EB-84E4-27E7ADBA2702}"/>
            </a:ext>
          </a:extLst>
        </xdr:cNvPr>
        <xdr:cNvSpPr/>
      </xdr:nvSpPr>
      <xdr:spPr>
        <a:xfrm>
          <a:off x="1968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53975</xdr:rowOff>
    </xdr:from>
    <xdr:to>
      <xdr:col>6</xdr:col>
      <xdr:colOff>38100</xdr:colOff>
      <xdr:row>81</xdr:row>
      <xdr:rowOff>155575</xdr:rowOff>
    </xdr:to>
    <xdr:sp macro="" textlink="">
      <xdr:nvSpPr>
        <xdr:cNvPr id="298" name="フローチャート: 判断 297">
          <a:extLst>
            <a:ext uri="{FF2B5EF4-FFF2-40B4-BE49-F238E27FC236}">
              <a16:creationId xmlns:a16="http://schemas.microsoft.com/office/drawing/2014/main" id="{201C5369-9D8F-4A36-9198-AF5527F29A37}"/>
            </a:ext>
          </a:extLst>
        </xdr:cNvPr>
        <xdr:cNvSpPr/>
      </xdr:nvSpPr>
      <xdr:spPr>
        <a:xfrm>
          <a:off x="1079500" y="1394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A45D3C24-1421-4257-948E-CD585287F0A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E8E86E16-39F3-4897-9AA4-166A799DA2F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327CC724-EF50-4E05-996B-455690F5197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F6461088-7C53-4277-85E3-FCBDCBFAEA3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95FED58-57B5-427F-AE49-C0831A5AF8D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69214</xdr:rowOff>
    </xdr:from>
    <xdr:to>
      <xdr:col>24</xdr:col>
      <xdr:colOff>114300</xdr:colOff>
      <xdr:row>83</xdr:row>
      <xdr:rowOff>170814</xdr:rowOff>
    </xdr:to>
    <xdr:sp macro="" textlink="">
      <xdr:nvSpPr>
        <xdr:cNvPr id="304" name="楕円 303">
          <a:extLst>
            <a:ext uri="{FF2B5EF4-FFF2-40B4-BE49-F238E27FC236}">
              <a16:creationId xmlns:a16="http://schemas.microsoft.com/office/drawing/2014/main" id="{F0DB20A7-5AD7-462F-ACD9-3FF144B280C8}"/>
            </a:ext>
          </a:extLst>
        </xdr:cNvPr>
        <xdr:cNvSpPr/>
      </xdr:nvSpPr>
      <xdr:spPr>
        <a:xfrm>
          <a:off x="4584700" y="1429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47641</xdr:rowOff>
    </xdr:from>
    <xdr:ext cx="405111" cy="259045"/>
    <xdr:sp macro="" textlink="">
      <xdr:nvSpPr>
        <xdr:cNvPr id="305" name="【福祉施設】&#10;有形固定資産減価償却率該当値テキスト">
          <a:extLst>
            <a:ext uri="{FF2B5EF4-FFF2-40B4-BE49-F238E27FC236}">
              <a16:creationId xmlns:a16="http://schemas.microsoft.com/office/drawing/2014/main" id="{E9C0F567-432C-4284-94A0-87B00A05EDAD}"/>
            </a:ext>
          </a:extLst>
        </xdr:cNvPr>
        <xdr:cNvSpPr txBox="1"/>
      </xdr:nvSpPr>
      <xdr:spPr>
        <a:xfrm>
          <a:off x="4673600"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21589</xdr:rowOff>
    </xdr:from>
    <xdr:to>
      <xdr:col>20</xdr:col>
      <xdr:colOff>38100</xdr:colOff>
      <xdr:row>82</xdr:row>
      <xdr:rowOff>123189</xdr:rowOff>
    </xdr:to>
    <xdr:sp macro="" textlink="">
      <xdr:nvSpPr>
        <xdr:cNvPr id="306" name="楕円 305">
          <a:extLst>
            <a:ext uri="{FF2B5EF4-FFF2-40B4-BE49-F238E27FC236}">
              <a16:creationId xmlns:a16="http://schemas.microsoft.com/office/drawing/2014/main" id="{1F2E849A-DF8B-4DA8-B0EB-BD264493AC2E}"/>
            </a:ext>
          </a:extLst>
        </xdr:cNvPr>
        <xdr:cNvSpPr/>
      </xdr:nvSpPr>
      <xdr:spPr>
        <a:xfrm>
          <a:off x="3746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72389</xdr:rowOff>
    </xdr:from>
    <xdr:to>
      <xdr:col>24</xdr:col>
      <xdr:colOff>63500</xdr:colOff>
      <xdr:row>83</xdr:row>
      <xdr:rowOff>120014</xdr:rowOff>
    </xdr:to>
    <xdr:cxnSp macro="">
      <xdr:nvCxnSpPr>
        <xdr:cNvPr id="307" name="直線コネクタ 306">
          <a:extLst>
            <a:ext uri="{FF2B5EF4-FFF2-40B4-BE49-F238E27FC236}">
              <a16:creationId xmlns:a16="http://schemas.microsoft.com/office/drawing/2014/main" id="{1D03C0CD-B0D8-4E8A-9B63-7D3B9BFE86AE}"/>
            </a:ext>
          </a:extLst>
        </xdr:cNvPr>
        <xdr:cNvCxnSpPr/>
      </xdr:nvCxnSpPr>
      <xdr:spPr>
        <a:xfrm>
          <a:off x="3797300" y="14131289"/>
          <a:ext cx="838200" cy="2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154939</xdr:rowOff>
    </xdr:from>
    <xdr:to>
      <xdr:col>15</xdr:col>
      <xdr:colOff>101600</xdr:colOff>
      <xdr:row>82</xdr:row>
      <xdr:rowOff>85089</xdr:rowOff>
    </xdr:to>
    <xdr:sp macro="" textlink="">
      <xdr:nvSpPr>
        <xdr:cNvPr id="308" name="楕円 307">
          <a:extLst>
            <a:ext uri="{FF2B5EF4-FFF2-40B4-BE49-F238E27FC236}">
              <a16:creationId xmlns:a16="http://schemas.microsoft.com/office/drawing/2014/main" id="{6F573DF3-F90F-4D7B-A017-9B8B549BFC1F}"/>
            </a:ext>
          </a:extLst>
        </xdr:cNvPr>
        <xdr:cNvSpPr/>
      </xdr:nvSpPr>
      <xdr:spPr>
        <a:xfrm>
          <a:off x="2857500" y="1404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34289</xdr:rowOff>
    </xdr:from>
    <xdr:to>
      <xdr:col>19</xdr:col>
      <xdr:colOff>177800</xdr:colOff>
      <xdr:row>82</xdr:row>
      <xdr:rowOff>72389</xdr:rowOff>
    </xdr:to>
    <xdr:cxnSp macro="">
      <xdr:nvCxnSpPr>
        <xdr:cNvPr id="309" name="直線コネクタ 308">
          <a:extLst>
            <a:ext uri="{FF2B5EF4-FFF2-40B4-BE49-F238E27FC236}">
              <a16:creationId xmlns:a16="http://schemas.microsoft.com/office/drawing/2014/main" id="{70972B9E-9503-433B-A2A8-CA7756449BA5}"/>
            </a:ext>
          </a:extLst>
        </xdr:cNvPr>
        <xdr:cNvCxnSpPr/>
      </xdr:nvCxnSpPr>
      <xdr:spPr>
        <a:xfrm>
          <a:off x="2908300" y="140931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118745</xdr:rowOff>
    </xdr:from>
    <xdr:to>
      <xdr:col>10</xdr:col>
      <xdr:colOff>165100</xdr:colOff>
      <xdr:row>82</xdr:row>
      <xdr:rowOff>48895</xdr:rowOff>
    </xdr:to>
    <xdr:sp macro="" textlink="">
      <xdr:nvSpPr>
        <xdr:cNvPr id="310" name="楕円 309">
          <a:extLst>
            <a:ext uri="{FF2B5EF4-FFF2-40B4-BE49-F238E27FC236}">
              <a16:creationId xmlns:a16="http://schemas.microsoft.com/office/drawing/2014/main" id="{8226D53D-045A-4099-AF8A-A27D49A847BC}"/>
            </a:ext>
          </a:extLst>
        </xdr:cNvPr>
        <xdr:cNvSpPr/>
      </xdr:nvSpPr>
      <xdr:spPr>
        <a:xfrm>
          <a:off x="1968500" y="1400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169545</xdr:rowOff>
    </xdr:from>
    <xdr:to>
      <xdr:col>15</xdr:col>
      <xdr:colOff>50800</xdr:colOff>
      <xdr:row>82</xdr:row>
      <xdr:rowOff>34289</xdr:rowOff>
    </xdr:to>
    <xdr:cxnSp macro="">
      <xdr:nvCxnSpPr>
        <xdr:cNvPr id="311" name="直線コネクタ 310">
          <a:extLst>
            <a:ext uri="{FF2B5EF4-FFF2-40B4-BE49-F238E27FC236}">
              <a16:creationId xmlns:a16="http://schemas.microsoft.com/office/drawing/2014/main" id="{A1F2ABFB-8267-431A-93D0-8BA6417FB051}"/>
            </a:ext>
          </a:extLst>
        </xdr:cNvPr>
        <xdr:cNvCxnSpPr/>
      </xdr:nvCxnSpPr>
      <xdr:spPr>
        <a:xfrm>
          <a:off x="2019300" y="14056995"/>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80645</xdr:rowOff>
    </xdr:from>
    <xdr:to>
      <xdr:col>6</xdr:col>
      <xdr:colOff>38100</xdr:colOff>
      <xdr:row>82</xdr:row>
      <xdr:rowOff>10795</xdr:rowOff>
    </xdr:to>
    <xdr:sp macro="" textlink="">
      <xdr:nvSpPr>
        <xdr:cNvPr id="312" name="楕円 311">
          <a:extLst>
            <a:ext uri="{FF2B5EF4-FFF2-40B4-BE49-F238E27FC236}">
              <a16:creationId xmlns:a16="http://schemas.microsoft.com/office/drawing/2014/main" id="{3C46D4CB-0175-431C-9BFB-80D3FBF1F642}"/>
            </a:ext>
          </a:extLst>
        </xdr:cNvPr>
        <xdr:cNvSpPr/>
      </xdr:nvSpPr>
      <xdr:spPr>
        <a:xfrm>
          <a:off x="1079500" y="1396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131445</xdr:rowOff>
    </xdr:from>
    <xdr:to>
      <xdr:col>10</xdr:col>
      <xdr:colOff>114300</xdr:colOff>
      <xdr:row>81</xdr:row>
      <xdr:rowOff>169545</xdr:rowOff>
    </xdr:to>
    <xdr:cxnSp macro="">
      <xdr:nvCxnSpPr>
        <xdr:cNvPr id="313" name="直線コネクタ 312">
          <a:extLst>
            <a:ext uri="{FF2B5EF4-FFF2-40B4-BE49-F238E27FC236}">
              <a16:creationId xmlns:a16="http://schemas.microsoft.com/office/drawing/2014/main" id="{EFDEC16D-7B30-4847-B384-E3F81BAC2AA7}"/>
            </a:ext>
          </a:extLst>
        </xdr:cNvPr>
        <xdr:cNvCxnSpPr/>
      </xdr:nvCxnSpPr>
      <xdr:spPr>
        <a:xfrm>
          <a:off x="1130300" y="140188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23513</xdr:rowOff>
    </xdr:from>
    <xdr:ext cx="405111" cy="259045"/>
    <xdr:sp macro="" textlink="">
      <xdr:nvSpPr>
        <xdr:cNvPr id="314" name="n_1aveValue【福祉施設】&#10;有形固定資産減価償却率">
          <a:extLst>
            <a:ext uri="{FF2B5EF4-FFF2-40B4-BE49-F238E27FC236}">
              <a16:creationId xmlns:a16="http://schemas.microsoft.com/office/drawing/2014/main" id="{C8F06E1D-E7C0-468D-B34E-024E1C7057EA}"/>
            </a:ext>
          </a:extLst>
        </xdr:cNvPr>
        <xdr:cNvSpPr txBox="1"/>
      </xdr:nvSpPr>
      <xdr:spPr>
        <a:xfrm>
          <a:off x="3582044"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53991</xdr:rowOff>
    </xdr:from>
    <xdr:ext cx="405111" cy="259045"/>
    <xdr:sp macro="" textlink="">
      <xdr:nvSpPr>
        <xdr:cNvPr id="315" name="n_2aveValue【福祉施設】&#10;有形固定資産減価償却率">
          <a:extLst>
            <a:ext uri="{FF2B5EF4-FFF2-40B4-BE49-F238E27FC236}">
              <a16:creationId xmlns:a16="http://schemas.microsoft.com/office/drawing/2014/main" id="{0425D852-3D0B-4F53-A53B-97798663ECF0}"/>
            </a:ext>
          </a:extLst>
        </xdr:cNvPr>
        <xdr:cNvSpPr txBox="1"/>
      </xdr:nvSpPr>
      <xdr:spPr>
        <a:xfrm>
          <a:off x="2705744" y="1376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25416</xdr:rowOff>
    </xdr:from>
    <xdr:ext cx="405111" cy="259045"/>
    <xdr:sp macro="" textlink="">
      <xdr:nvSpPr>
        <xdr:cNvPr id="316" name="n_3aveValue【福祉施設】&#10;有形固定資産減価償却率">
          <a:extLst>
            <a:ext uri="{FF2B5EF4-FFF2-40B4-BE49-F238E27FC236}">
              <a16:creationId xmlns:a16="http://schemas.microsoft.com/office/drawing/2014/main" id="{1CABFF88-AF67-4883-9B96-D6983433BF2F}"/>
            </a:ext>
          </a:extLst>
        </xdr:cNvPr>
        <xdr:cNvSpPr txBox="1"/>
      </xdr:nvSpPr>
      <xdr:spPr>
        <a:xfrm>
          <a:off x="1816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652</xdr:rowOff>
    </xdr:from>
    <xdr:ext cx="405111" cy="259045"/>
    <xdr:sp macro="" textlink="">
      <xdr:nvSpPr>
        <xdr:cNvPr id="317" name="n_4aveValue【福祉施設】&#10;有形固定資産減価償却率">
          <a:extLst>
            <a:ext uri="{FF2B5EF4-FFF2-40B4-BE49-F238E27FC236}">
              <a16:creationId xmlns:a16="http://schemas.microsoft.com/office/drawing/2014/main" id="{2ACE4F7A-9675-49F6-8570-C98BA1969E5D}"/>
            </a:ext>
          </a:extLst>
        </xdr:cNvPr>
        <xdr:cNvSpPr txBox="1"/>
      </xdr:nvSpPr>
      <xdr:spPr>
        <a:xfrm>
          <a:off x="927744" y="1371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114316</xdr:rowOff>
    </xdr:from>
    <xdr:ext cx="405111" cy="259045"/>
    <xdr:sp macro="" textlink="">
      <xdr:nvSpPr>
        <xdr:cNvPr id="318" name="n_1mainValue【福祉施設】&#10;有形固定資産減価償却率">
          <a:extLst>
            <a:ext uri="{FF2B5EF4-FFF2-40B4-BE49-F238E27FC236}">
              <a16:creationId xmlns:a16="http://schemas.microsoft.com/office/drawing/2014/main" id="{20C2FCE9-2C4B-477E-A651-DA6196932EAA}"/>
            </a:ext>
          </a:extLst>
        </xdr:cNvPr>
        <xdr:cNvSpPr txBox="1"/>
      </xdr:nvSpPr>
      <xdr:spPr>
        <a:xfrm>
          <a:off x="35820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76216</xdr:rowOff>
    </xdr:from>
    <xdr:ext cx="405111" cy="259045"/>
    <xdr:sp macro="" textlink="">
      <xdr:nvSpPr>
        <xdr:cNvPr id="319" name="n_2mainValue【福祉施設】&#10;有形固定資産減価償却率">
          <a:extLst>
            <a:ext uri="{FF2B5EF4-FFF2-40B4-BE49-F238E27FC236}">
              <a16:creationId xmlns:a16="http://schemas.microsoft.com/office/drawing/2014/main" id="{F580C0FC-A505-4383-8CF4-D288BC4B5DB8}"/>
            </a:ext>
          </a:extLst>
        </xdr:cNvPr>
        <xdr:cNvSpPr txBox="1"/>
      </xdr:nvSpPr>
      <xdr:spPr>
        <a:xfrm>
          <a:off x="2705744" y="1413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40022</xdr:rowOff>
    </xdr:from>
    <xdr:ext cx="405111" cy="259045"/>
    <xdr:sp macro="" textlink="">
      <xdr:nvSpPr>
        <xdr:cNvPr id="320" name="n_3mainValue【福祉施設】&#10;有形固定資産減価償却率">
          <a:extLst>
            <a:ext uri="{FF2B5EF4-FFF2-40B4-BE49-F238E27FC236}">
              <a16:creationId xmlns:a16="http://schemas.microsoft.com/office/drawing/2014/main" id="{603F49EA-54B7-4899-BF27-25B3FD2C8C0B}"/>
            </a:ext>
          </a:extLst>
        </xdr:cNvPr>
        <xdr:cNvSpPr txBox="1"/>
      </xdr:nvSpPr>
      <xdr:spPr>
        <a:xfrm>
          <a:off x="1816744" y="1409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1922</xdr:rowOff>
    </xdr:from>
    <xdr:ext cx="405111" cy="259045"/>
    <xdr:sp macro="" textlink="">
      <xdr:nvSpPr>
        <xdr:cNvPr id="321" name="n_4mainValue【福祉施設】&#10;有形固定資産減価償却率">
          <a:extLst>
            <a:ext uri="{FF2B5EF4-FFF2-40B4-BE49-F238E27FC236}">
              <a16:creationId xmlns:a16="http://schemas.microsoft.com/office/drawing/2014/main" id="{A769B51A-105D-42D5-B5DB-0DA84A2F6D57}"/>
            </a:ext>
          </a:extLst>
        </xdr:cNvPr>
        <xdr:cNvSpPr txBox="1"/>
      </xdr:nvSpPr>
      <xdr:spPr>
        <a:xfrm>
          <a:off x="9277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679A1D1C-1ECF-4CE7-9226-A8EA8A648BE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68C91FB2-EB67-4943-8229-7474FCA55D0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6B02A835-9641-4C18-9E50-063DF2E617E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E458CD71-CDAA-4027-9B6C-94EC86008E7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DAB1EF33-E5FB-4F81-A98B-77913770ED4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954D64F9-06EE-4483-B892-58EDB43ACAC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ED140460-104F-4BD1-97B4-A27EA128EC1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6FF63DEE-0BF5-455A-BE95-F91F522503E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4DEE1719-21C2-4656-9625-E99198C6F97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BA4DC096-803F-439F-BC67-171A8147961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a:extLst>
            <a:ext uri="{FF2B5EF4-FFF2-40B4-BE49-F238E27FC236}">
              <a16:creationId xmlns:a16="http://schemas.microsoft.com/office/drawing/2014/main" id="{C315A479-33B5-493E-8780-D108FAAD9ECD}"/>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a:extLst>
            <a:ext uri="{FF2B5EF4-FFF2-40B4-BE49-F238E27FC236}">
              <a16:creationId xmlns:a16="http://schemas.microsoft.com/office/drawing/2014/main" id="{44A84743-C093-4447-8379-BF9C252E389A}"/>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a:extLst>
            <a:ext uri="{FF2B5EF4-FFF2-40B4-BE49-F238E27FC236}">
              <a16:creationId xmlns:a16="http://schemas.microsoft.com/office/drawing/2014/main" id="{81EF0230-4AB6-46AA-B29E-3F7EA19A46DB}"/>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5" name="テキスト ボックス 334">
          <a:extLst>
            <a:ext uri="{FF2B5EF4-FFF2-40B4-BE49-F238E27FC236}">
              <a16:creationId xmlns:a16="http://schemas.microsoft.com/office/drawing/2014/main" id="{3A2EAB1A-B241-4B5E-8CD2-A01A39860D1F}"/>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a:extLst>
            <a:ext uri="{FF2B5EF4-FFF2-40B4-BE49-F238E27FC236}">
              <a16:creationId xmlns:a16="http://schemas.microsoft.com/office/drawing/2014/main" id="{017495DA-BA00-4BAC-B850-70140ED0DD17}"/>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7" name="テキスト ボックス 336">
          <a:extLst>
            <a:ext uri="{FF2B5EF4-FFF2-40B4-BE49-F238E27FC236}">
              <a16:creationId xmlns:a16="http://schemas.microsoft.com/office/drawing/2014/main" id="{9B632FB9-3C1F-4CCE-BB3E-0F7FC9623E85}"/>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a:extLst>
            <a:ext uri="{FF2B5EF4-FFF2-40B4-BE49-F238E27FC236}">
              <a16:creationId xmlns:a16="http://schemas.microsoft.com/office/drawing/2014/main" id="{4F70C10C-9C8B-4B46-8616-7A161B3CCA94}"/>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9" name="テキスト ボックス 338">
          <a:extLst>
            <a:ext uri="{FF2B5EF4-FFF2-40B4-BE49-F238E27FC236}">
              <a16:creationId xmlns:a16="http://schemas.microsoft.com/office/drawing/2014/main" id="{DC9D57CC-8FB8-4EBE-88CC-44B3D8DB37D1}"/>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a:extLst>
            <a:ext uri="{FF2B5EF4-FFF2-40B4-BE49-F238E27FC236}">
              <a16:creationId xmlns:a16="http://schemas.microsoft.com/office/drawing/2014/main" id="{290F41A9-3D90-4945-9205-D02DBDE5E0B7}"/>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1" name="テキスト ボックス 340">
          <a:extLst>
            <a:ext uri="{FF2B5EF4-FFF2-40B4-BE49-F238E27FC236}">
              <a16:creationId xmlns:a16="http://schemas.microsoft.com/office/drawing/2014/main" id="{FBB21CBE-A0DB-478F-A49A-A4F95D0016E8}"/>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a:extLst>
            <a:ext uri="{FF2B5EF4-FFF2-40B4-BE49-F238E27FC236}">
              <a16:creationId xmlns:a16="http://schemas.microsoft.com/office/drawing/2014/main" id="{0D6DE478-C956-4BF8-8E8E-9C2D413B8FD2}"/>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3" name="テキスト ボックス 342">
          <a:extLst>
            <a:ext uri="{FF2B5EF4-FFF2-40B4-BE49-F238E27FC236}">
              <a16:creationId xmlns:a16="http://schemas.microsoft.com/office/drawing/2014/main" id="{EEB18532-9FDA-4390-AE9F-24DE4B73575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ADF2ED2F-1F9F-4239-8886-D052F79AC29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a:extLst>
            <a:ext uri="{FF2B5EF4-FFF2-40B4-BE49-F238E27FC236}">
              <a16:creationId xmlns:a16="http://schemas.microsoft.com/office/drawing/2014/main" id="{EA15A4A8-0EBE-4B85-8F80-7299657135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福祉施設】&#10;一人当たり面積グラフ枠">
          <a:extLst>
            <a:ext uri="{FF2B5EF4-FFF2-40B4-BE49-F238E27FC236}">
              <a16:creationId xmlns:a16="http://schemas.microsoft.com/office/drawing/2014/main" id="{FE696033-FEED-47FB-9B76-B80D1274AE4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112123</xdr:rowOff>
    </xdr:from>
    <xdr:to>
      <xdr:col>54</xdr:col>
      <xdr:colOff>189865</xdr:colOff>
      <xdr:row>86</xdr:row>
      <xdr:rowOff>146957</xdr:rowOff>
    </xdr:to>
    <xdr:cxnSp macro="">
      <xdr:nvCxnSpPr>
        <xdr:cNvPr id="347" name="直線コネクタ 346">
          <a:extLst>
            <a:ext uri="{FF2B5EF4-FFF2-40B4-BE49-F238E27FC236}">
              <a16:creationId xmlns:a16="http://schemas.microsoft.com/office/drawing/2014/main" id="{FFBE1E4B-D4AF-4804-8A6D-89C68EDFBCD5}"/>
            </a:ext>
          </a:extLst>
        </xdr:cNvPr>
        <xdr:cNvCxnSpPr/>
      </xdr:nvCxnSpPr>
      <xdr:spPr>
        <a:xfrm flipV="1">
          <a:off x="10476865" y="13485223"/>
          <a:ext cx="0" cy="140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150784</xdr:rowOff>
    </xdr:from>
    <xdr:ext cx="469744" cy="259045"/>
    <xdr:sp macro="" textlink="">
      <xdr:nvSpPr>
        <xdr:cNvPr id="348" name="【福祉施設】&#10;一人当たり面積最小値テキスト">
          <a:extLst>
            <a:ext uri="{FF2B5EF4-FFF2-40B4-BE49-F238E27FC236}">
              <a16:creationId xmlns:a16="http://schemas.microsoft.com/office/drawing/2014/main" id="{D0C7B42C-6F93-4AB5-B611-462E5464BF7C}"/>
            </a:ext>
          </a:extLst>
        </xdr:cNvPr>
        <xdr:cNvSpPr txBox="1"/>
      </xdr:nvSpPr>
      <xdr:spPr>
        <a:xfrm>
          <a:off x="10515600" y="148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146957</xdr:rowOff>
    </xdr:from>
    <xdr:to>
      <xdr:col>55</xdr:col>
      <xdr:colOff>88900</xdr:colOff>
      <xdr:row>86</xdr:row>
      <xdr:rowOff>146957</xdr:rowOff>
    </xdr:to>
    <xdr:cxnSp macro="">
      <xdr:nvCxnSpPr>
        <xdr:cNvPr id="349" name="直線コネクタ 348">
          <a:extLst>
            <a:ext uri="{FF2B5EF4-FFF2-40B4-BE49-F238E27FC236}">
              <a16:creationId xmlns:a16="http://schemas.microsoft.com/office/drawing/2014/main" id="{289179D0-6AA6-414E-882E-9ED378B900FB}"/>
            </a:ext>
          </a:extLst>
        </xdr:cNvPr>
        <xdr:cNvCxnSpPr/>
      </xdr:nvCxnSpPr>
      <xdr:spPr>
        <a:xfrm>
          <a:off x="10388600" y="1489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58800</xdr:rowOff>
    </xdr:from>
    <xdr:ext cx="469744" cy="259045"/>
    <xdr:sp macro="" textlink="">
      <xdr:nvSpPr>
        <xdr:cNvPr id="350" name="【福祉施設】&#10;一人当たり面積最大値テキスト">
          <a:extLst>
            <a:ext uri="{FF2B5EF4-FFF2-40B4-BE49-F238E27FC236}">
              <a16:creationId xmlns:a16="http://schemas.microsoft.com/office/drawing/2014/main" id="{94BE12C8-EBDA-4990-A9AC-74925DF313E4}"/>
            </a:ext>
          </a:extLst>
        </xdr:cNvPr>
        <xdr:cNvSpPr txBox="1"/>
      </xdr:nvSpPr>
      <xdr:spPr>
        <a:xfrm>
          <a:off x="10515600" y="1326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112123</xdr:rowOff>
    </xdr:from>
    <xdr:to>
      <xdr:col>55</xdr:col>
      <xdr:colOff>88900</xdr:colOff>
      <xdr:row>78</xdr:row>
      <xdr:rowOff>112123</xdr:rowOff>
    </xdr:to>
    <xdr:cxnSp macro="">
      <xdr:nvCxnSpPr>
        <xdr:cNvPr id="351" name="直線コネクタ 350">
          <a:extLst>
            <a:ext uri="{FF2B5EF4-FFF2-40B4-BE49-F238E27FC236}">
              <a16:creationId xmlns:a16="http://schemas.microsoft.com/office/drawing/2014/main" id="{875C9DC7-C30C-4209-A12F-19D74B6B40F2}"/>
            </a:ext>
          </a:extLst>
        </xdr:cNvPr>
        <xdr:cNvCxnSpPr/>
      </xdr:nvCxnSpPr>
      <xdr:spPr>
        <a:xfrm>
          <a:off x="10388600" y="13485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154413</xdr:rowOff>
    </xdr:from>
    <xdr:ext cx="469744" cy="259045"/>
    <xdr:sp macro="" textlink="">
      <xdr:nvSpPr>
        <xdr:cNvPr id="352" name="【福祉施設】&#10;一人当たり面積平均値テキスト">
          <a:extLst>
            <a:ext uri="{FF2B5EF4-FFF2-40B4-BE49-F238E27FC236}">
              <a16:creationId xmlns:a16="http://schemas.microsoft.com/office/drawing/2014/main" id="{660ADE3F-FF19-4D32-8273-66AFDB28D9BA}"/>
            </a:ext>
          </a:extLst>
        </xdr:cNvPr>
        <xdr:cNvSpPr txBox="1"/>
      </xdr:nvSpPr>
      <xdr:spPr>
        <a:xfrm>
          <a:off x="10515600" y="145562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131536</xdr:rowOff>
    </xdr:from>
    <xdr:to>
      <xdr:col>55</xdr:col>
      <xdr:colOff>50800</xdr:colOff>
      <xdr:row>86</xdr:row>
      <xdr:rowOff>61686</xdr:rowOff>
    </xdr:to>
    <xdr:sp macro="" textlink="">
      <xdr:nvSpPr>
        <xdr:cNvPr id="353" name="フローチャート: 判断 352">
          <a:extLst>
            <a:ext uri="{FF2B5EF4-FFF2-40B4-BE49-F238E27FC236}">
              <a16:creationId xmlns:a16="http://schemas.microsoft.com/office/drawing/2014/main" id="{6821A8EF-F61F-43F8-A267-2E5B50785FFD}"/>
            </a:ext>
          </a:extLst>
        </xdr:cNvPr>
        <xdr:cNvSpPr/>
      </xdr:nvSpPr>
      <xdr:spPr>
        <a:xfrm>
          <a:off x="10426700" y="1470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125005</xdr:rowOff>
    </xdr:from>
    <xdr:to>
      <xdr:col>50</xdr:col>
      <xdr:colOff>165100</xdr:colOff>
      <xdr:row>86</xdr:row>
      <xdr:rowOff>55155</xdr:rowOff>
    </xdr:to>
    <xdr:sp macro="" textlink="">
      <xdr:nvSpPr>
        <xdr:cNvPr id="354" name="フローチャート: 判断 353">
          <a:extLst>
            <a:ext uri="{FF2B5EF4-FFF2-40B4-BE49-F238E27FC236}">
              <a16:creationId xmlns:a16="http://schemas.microsoft.com/office/drawing/2014/main" id="{526E158C-1609-4CE4-A2E9-B6535CD9E739}"/>
            </a:ext>
          </a:extLst>
        </xdr:cNvPr>
        <xdr:cNvSpPr/>
      </xdr:nvSpPr>
      <xdr:spPr>
        <a:xfrm>
          <a:off x="9588500" y="1469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129358</xdr:rowOff>
    </xdr:from>
    <xdr:to>
      <xdr:col>46</xdr:col>
      <xdr:colOff>38100</xdr:colOff>
      <xdr:row>86</xdr:row>
      <xdr:rowOff>59508</xdr:rowOff>
    </xdr:to>
    <xdr:sp macro="" textlink="">
      <xdr:nvSpPr>
        <xdr:cNvPr id="355" name="フローチャート: 判断 354">
          <a:extLst>
            <a:ext uri="{FF2B5EF4-FFF2-40B4-BE49-F238E27FC236}">
              <a16:creationId xmlns:a16="http://schemas.microsoft.com/office/drawing/2014/main" id="{31D2C3B7-B481-4700-AE6C-BB76BD18ED98}"/>
            </a:ext>
          </a:extLst>
        </xdr:cNvPr>
        <xdr:cNvSpPr/>
      </xdr:nvSpPr>
      <xdr:spPr>
        <a:xfrm>
          <a:off x="8699500" y="1470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128270</xdr:rowOff>
    </xdr:from>
    <xdr:to>
      <xdr:col>41</xdr:col>
      <xdr:colOff>101600</xdr:colOff>
      <xdr:row>86</xdr:row>
      <xdr:rowOff>58420</xdr:rowOff>
    </xdr:to>
    <xdr:sp macro="" textlink="">
      <xdr:nvSpPr>
        <xdr:cNvPr id="356" name="フローチャート: 判断 355">
          <a:extLst>
            <a:ext uri="{FF2B5EF4-FFF2-40B4-BE49-F238E27FC236}">
              <a16:creationId xmlns:a16="http://schemas.microsoft.com/office/drawing/2014/main" id="{5BA2A2E2-342C-41B7-8F0E-DDB86E9B2D2C}"/>
            </a:ext>
          </a:extLst>
        </xdr:cNvPr>
        <xdr:cNvSpPr/>
      </xdr:nvSpPr>
      <xdr:spPr>
        <a:xfrm>
          <a:off x="7810500" y="1470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131536</xdr:rowOff>
    </xdr:from>
    <xdr:to>
      <xdr:col>36</xdr:col>
      <xdr:colOff>165100</xdr:colOff>
      <xdr:row>86</xdr:row>
      <xdr:rowOff>61686</xdr:rowOff>
    </xdr:to>
    <xdr:sp macro="" textlink="">
      <xdr:nvSpPr>
        <xdr:cNvPr id="357" name="フローチャート: 判断 356">
          <a:extLst>
            <a:ext uri="{FF2B5EF4-FFF2-40B4-BE49-F238E27FC236}">
              <a16:creationId xmlns:a16="http://schemas.microsoft.com/office/drawing/2014/main" id="{A32857CB-86BD-4F41-AE62-58114C6FF9D3}"/>
            </a:ext>
          </a:extLst>
        </xdr:cNvPr>
        <xdr:cNvSpPr/>
      </xdr:nvSpPr>
      <xdr:spPr>
        <a:xfrm>
          <a:off x="6921500" y="1470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DF3DC3DD-6CDF-494A-86E1-06C458DCC7A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60CD1056-94A7-4C37-B936-3C6AC51436B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3612A2F2-CC34-4CD3-95E7-1075021B70A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A45B68A0-BC81-469A-9ECC-A1F9400FC5F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C28E35C7-0AC7-41C8-9E71-C17CA1FDF17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49349</xdr:rowOff>
    </xdr:from>
    <xdr:to>
      <xdr:col>55</xdr:col>
      <xdr:colOff>50800</xdr:colOff>
      <xdr:row>86</xdr:row>
      <xdr:rowOff>150949</xdr:rowOff>
    </xdr:to>
    <xdr:sp macro="" textlink="">
      <xdr:nvSpPr>
        <xdr:cNvPr id="363" name="楕円 362">
          <a:extLst>
            <a:ext uri="{FF2B5EF4-FFF2-40B4-BE49-F238E27FC236}">
              <a16:creationId xmlns:a16="http://schemas.microsoft.com/office/drawing/2014/main" id="{FE85E3AA-F9BF-47F3-B37B-A4C43759BA8B}"/>
            </a:ext>
          </a:extLst>
        </xdr:cNvPr>
        <xdr:cNvSpPr/>
      </xdr:nvSpPr>
      <xdr:spPr>
        <a:xfrm>
          <a:off x="10426700" y="1479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135726</xdr:rowOff>
    </xdr:from>
    <xdr:ext cx="469744" cy="259045"/>
    <xdr:sp macro="" textlink="">
      <xdr:nvSpPr>
        <xdr:cNvPr id="364" name="【福祉施設】&#10;一人当たり面積該当値テキスト">
          <a:extLst>
            <a:ext uri="{FF2B5EF4-FFF2-40B4-BE49-F238E27FC236}">
              <a16:creationId xmlns:a16="http://schemas.microsoft.com/office/drawing/2014/main" id="{C9712B87-F420-4BE1-BCAE-BD43DD5EDA3A}"/>
            </a:ext>
          </a:extLst>
        </xdr:cNvPr>
        <xdr:cNvSpPr txBox="1"/>
      </xdr:nvSpPr>
      <xdr:spPr>
        <a:xfrm>
          <a:off x="10515600" y="14708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153307</xdr:rowOff>
    </xdr:from>
    <xdr:to>
      <xdr:col>50</xdr:col>
      <xdr:colOff>165100</xdr:colOff>
      <xdr:row>86</xdr:row>
      <xdr:rowOff>83457</xdr:rowOff>
    </xdr:to>
    <xdr:sp macro="" textlink="">
      <xdr:nvSpPr>
        <xdr:cNvPr id="365" name="楕円 364">
          <a:extLst>
            <a:ext uri="{FF2B5EF4-FFF2-40B4-BE49-F238E27FC236}">
              <a16:creationId xmlns:a16="http://schemas.microsoft.com/office/drawing/2014/main" id="{F320254C-F448-4905-A057-E7D024AF57A7}"/>
            </a:ext>
          </a:extLst>
        </xdr:cNvPr>
        <xdr:cNvSpPr/>
      </xdr:nvSpPr>
      <xdr:spPr>
        <a:xfrm>
          <a:off x="95885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32657</xdr:rowOff>
    </xdr:from>
    <xdr:to>
      <xdr:col>55</xdr:col>
      <xdr:colOff>0</xdr:colOff>
      <xdr:row>86</xdr:row>
      <xdr:rowOff>100149</xdr:rowOff>
    </xdr:to>
    <xdr:cxnSp macro="">
      <xdr:nvCxnSpPr>
        <xdr:cNvPr id="366" name="直線コネクタ 365">
          <a:extLst>
            <a:ext uri="{FF2B5EF4-FFF2-40B4-BE49-F238E27FC236}">
              <a16:creationId xmlns:a16="http://schemas.microsoft.com/office/drawing/2014/main" id="{A0C166F5-1C1C-467C-AAA3-514E45CC4763}"/>
            </a:ext>
          </a:extLst>
        </xdr:cNvPr>
        <xdr:cNvCxnSpPr/>
      </xdr:nvCxnSpPr>
      <xdr:spPr>
        <a:xfrm>
          <a:off x="9639300" y="14777357"/>
          <a:ext cx="838200" cy="6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151130</xdr:rowOff>
    </xdr:from>
    <xdr:to>
      <xdr:col>46</xdr:col>
      <xdr:colOff>38100</xdr:colOff>
      <xdr:row>86</xdr:row>
      <xdr:rowOff>81280</xdr:rowOff>
    </xdr:to>
    <xdr:sp macro="" textlink="">
      <xdr:nvSpPr>
        <xdr:cNvPr id="367" name="楕円 366">
          <a:extLst>
            <a:ext uri="{FF2B5EF4-FFF2-40B4-BE49-F238E27FC236}">
              <a16:creationId xmlns:a16="http://schemas.microsoft.com/office/drawing/2014/main" id="{488B9781-40EE-4635-AC07-A959C200DEA5}"/>
            </a:ext>
          </a:extLst>
        </xdr:cNvPr>
        <xdr:cNvSpPr/>
      </xdr:nvSpPr>
      <xdr:spPr>
        <a:xfrm>
          <a:off x="8699500" y="1472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30480</xdr:rowOff>
    </xdr:from>
    <xdr:to>
      <xdr:col>50</xdr:col>
      <xdr:colOff>114300</xdr:colOff>
      <xdr:row>86</xdr:row>
      <xdr:rowOff>32657</xdr:rowOff>
    </xdr:to>
    <xdr:cxnSp macro="">
      <xdr:nvCxnSpPr>
        <xdr:cNvPr id="368" name="直線コネクタ 367">
          <a:extLst>
            <a:ext uri="{FF2B5EF4-FFF2-40B4-BE49-F238E27FC236}">
              <a16:creationId xmlns:a16="http://schemas.microsoft.com/office/drawing/2014/main" id="{30D7CFAD-2DC7-4D28-AAB2-202D28A2D757}"/>
            </a:ext>
          </a:extLst>
        </xdr:cNvPr>
        <xdr:cNvCxnSpPr/>
      </xdr:nvCxnSpPr>
      <xdr:spPr>
        <a:xfrm>
          <a:off x="8750300" y="14775180"/>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150042</xdr:rowOff>
    </xdr:from>
    <xdr:to>
      <xdr:col>41</xdr:col>
      <xdr:colOff>101600</xdr:colOff>
      <xdr:row>86</xdr:row>
      <xdr:rowOff>80192</xdr:rowOff>
    </xdr:to>
    <xdr:sp macro="" textlink="">
      <xdr:nvSpPr>
        <xdr:cNvPr id="369" name="楕円 368">
          <a:extLst>
            <a:ext uri="{FF2B5EF4-FFF2-40B4-BE49-F238E27FC236}">
              <a16:creationId xmlns:a16="http://schemas.microsoft.com/office/drawing/2014/main" id="{067FE5B3-A17B-4ABC-B870-A270EFA180D1}"/>
            </a:ext>
          </a:extLst>
        </xdr:cNvPr>
        <xdr:cNvSpPr/>
      </xdr:nvSpPr>
      <xdr:spPr>
        <a:xfrm>
          <a:off x="7810500" y="1472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29392</xdr:rowOff>
    </xdr:from>
    <xdr:to>
      <xdr:col>45</xdr:col>
      <xdr:colOff>177800</xdr:colOff>
      <xdr:row>86</xdr:row>
      <xdr:rowOff>30480</xdr:rowOff>
    </xdr:to>
    <xdr:cxnSp macro="">
      <xdr:nvCxnSpPr>
        <xdr:cNvPr id="370" name="直線コネクタ 369">
          <a:extLst>
            <a:ext uri="{FF2B5EF4-FFF2-40B4-BE49-F238E27FC236}">
              <a16:creationId xmlns:a16="http://schemas.microsoft.com/office/drawing/2014/main" id="{E3038E69-5B44-447E-8A55-09DE8B67630A}"/>
            </a:ext>
          </a:extLst>
        </xdr:cNvPr>
        <xdr:cNvCxnSpPr/>
      </xdr:nvCxnSpPr>
      <xdr:spPr>
        <a:xfrm>
          <a:off x="7861300" y="14774092"/>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148952</xdr:rowOff>
    </xdr:from>
    <xdr:to>
      <xdr:col>36</xdr:col>
      <xdr:colOff>165100</xdr:colOff>
      <xdr:row>86</xdr:row>
      <xdr:rowOff>79102</xdr:rowOff>
    </xdr:to>
    <xdr:sp macro="" textlink="">
      <xdr:nvSpPr>
        <xdr:cNvPr id="371" name="楕円 370">
          <a:extLst>
            <a:ext uri="{FF2B5EF4-FFF2-40B4-BE49-F238E27FC236}">
              <a16:creationId xmlns:a16="http://schemas.microsoft.com/office/drawing/2014/main" id="{820BFB3F-0E10-42C7-B1AF-0F05C1BF58EC}"/>
            </a:ext>
          </a:extLst>
        </xdr:cNvPr>
        <xdr:cNvSpPr/>
      </xdr:nvSpPr>
      <xdr:spPr>
        <a:xfrm>
          <a:off x="6921500" y="1472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28302</xdr:rowOff>
    </xdr:from>
    <xdr:to>
      <xdr:col>41</xdr:col>
      <xdr:colOff>50800</xdr:colOff>
      <xdr:row>86</xdr:row>
      <xdr:rowOff>29392</xdr:rowOff>
    </xdr:to>
    <xdr:cxnSp macro="">
      <xdr:nvCxnSpPr>
        <xdr:cNvPr id="372" name="直線コネクタ 371">
          <a:extLst>
            <a:ext uri="{FF2B5EF4-FFF2-40B4-BE49-F238E27FC236}">
              <a16:creationId xmlns:a16="http://schemas.microsoft.com/office/drawing/2014/main" id="{09326C24-DC64-4105-B1B0-CBA70408D0BF}"/>
            </a:ext>
          </a:extLst>
        </xdr:cNvPr>
        <xdr:cNvCxnSpPr/>
      </xdr:nvCxnSpPr>
      <xdr:spPr>
        <a:xfrm>
          <a:off x="6972300" y="14773002"/>
          <a:ext cx="889000" cy="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71682</xdr:rowOff>
    </xdr:from>
    <xdr:ext cx="469744" cy="259045"/>
    <xdr:sp macro="" textlink="">
      <xdr:nvSpPr>
        <xdr:cNvPr id="373" name="n_1aveValue【福祉施設】&#10;一人当たり面積">
          <a:extLst>
            <a:ext uri="{FF2B5EF4-FFF2-40B4-BE49-F238E27FC236}">
              <a16:creationId xmlns:a16="http://schemas.microsoft.com/office/drawing/2014/main" id="{BB1CD7FC-48F7-47B1-B176-13B276877F56}"/>
            </a:ext>
          </a:extLst>
        </xdr:cNvPr>
        <xdr:cNvSpPr txBox="1"/>
      </xdr:nvSpPr>
      <xdr:spPr>
        <a:xfrm>
          <a:off x="9391727" y="1447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76035</xdr:rowOff>
    </xdr:from>
    <xdr:ext cx="469744" cy="259045"/>
    <xdr:sp macro="" textlink="">
      <xdr:nvSpPr>
        <xdr:cNvPr id="374" name="n_2aveValue【福祉施設】&#10;一人当たり面積">
          <a:extLst>
            <a:ext uri="{FF2B5EF4-FFF2-40B4-BE49-F238E27FC236}">
              <a16:creationId xmlns:a16="http://schemas.microsoft.com/office/drawing/2014/main" id="{75203E38-61C7-408A-9551-890D5FAA3C36}"/>
            </a:ext>
          </a:extLst>
        </xdr:cNvPr>
        <xdr:cNvSpPr txBox="1"/>
      </xdr:nvSpPr>
      <xdr:spPr>
        <a:xfrm>
          <a:off x="8515427" y="1447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74947</xdr:rowOff>
    </xdr:from>
    <xdr:ext cx="469744" cy="259045"/>
    <xdr:sp macro="" textlink="">
      <xdr:nvSpPr>
        <xdr:cNvPr id="375" name="n_3aveValue【福祉施設】&#10;一人当たり面積">
          <a:extLst>
            <a:ext uri="{FF2B5EF4-FFF2-40B4-BE49-F238E27FC236}">
              <a16:creationId xmlns:a16="http://schemas.microsoft.com/office/drawing/2014/main" id="{D1CBC3E7-BA53-4C04-A316-EF9905B326A4}"/>
            </a:ext>
          </a:extLst>
        </xdr:cNvPr>
        <xdr:cNvSpPr txBox="1"/>
      </xdr:nvSpPr>
      <xdr:spPr>
        <a:xfrm>
          <a:off x="7626427" y="14476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78213</xdr:rowOff>
    </xdr:from>
    <xdr:ext cx="469744" cy="259045"/>
    <xdr:sp macro="" textlink="">
      <xdr:nvSpPr>
        <xdr:cNvPr id="376" name="n_4aveValue【福祉施設】&#10;一人当たり面積">
          <a:extLst>
            <a:ext uri="{FF2B5EF4-FFF2-40B4-BE49-F238E27FC236}">
              <a16:creationId xmlns:a16="http://schemas.microsoft.com/office/drawing/2014/main" id="{6C337D37-D34D-4BDE-B43E-67231344F951}"/>
            </a:ext>
          </a:extLst>
        </xdr:cNvPr>
        <xdr:cNvSpPr txBox="1"/>
      </xdr:nvSpPr>
      <xdr:spPr>
        <a:xfrm>
          <a:off x="6737427" y="1448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74584</xdr:rowOff>
    </xdr:from>
    <xdr:ext cx="469744" cy="259045"/>
    <xdr:sp macro="" textlink="">
      <xdr:nvSpPr>
        <xdr:cNvPr id="377" name="n_1mainValue【福祉施設】&#10;一人当たり面積">
          <a:extLst>
            <a:ext uri="{FF2B5EF4-FFF2-40B4-BE49-F238E27FC236}">
              <a16:creationId xmlns:a16="http://schemas.microsoft.com/office/drawing/2014/main" id="{8DDE76EE-5641-43AE-BC83-E1F96F48B998}"/>
            </a:ext>
          </a:extLst>
        </xdr:cNvPr>
        <xdr:cNvSpPr txBox="1"/>
      </xdr:nvSpPr>
      <xdr:spPr>
        <a:xfrm>
          <a:off x="9391727"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72407</xdr:rowOff>
    </xdr:from>
    <xdr:ext cx="469744" cy="259045"/>
    <xdr:sp macro="" textlink="">
      <xdr:nvSpPr>
        <xdr:cNvPr id="378" name="n_2mainValue【福祉施設】&#10;一人当たり面積">
          <a:extLst>
            <a:ext uri="{FF2B5EF4-FFF2-40B4-BE49-F238E27FC236}">
              <a16:creationId xmlns:a16="http://schemas.microsoft.com/office/drawing/2014/main" id="{5BA4FA6B-3687-4C3F-8E51-C2824196FCE0}"/>
            </a:ext>
          </a:extLst>
        </xdr:cNvPr>
        <xdr:cNvSpPr txBox="1"/>
      </xdr:nvSpPr>
      <xdr:spPr>
        <a:xfrm>
          <a:off x="8515427"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71319</xdr:rowOff>
    </xdr:from>
    <xdr:ext cx="469744" cy="259045"/>
    <xdr:sp macro="" textlink="">
      <xdr:nvSpPr>
        <xdr:cNvPr id="379" name="n_3mainValue【福祉施設】&#10;一人当たり面積">
          <a:extLst>
            <a:ext uri="{FF2B5EF4-FFF2-40B4-BE49-F238E27FC236}">
              <a16:creationId xmlns:a16="http://schemas.microsoft.com/office/drawing/2014/main" id="{238C1969-9F82-482F-9B3B-016DDF346F61}"/>
            </a:ext>
          </a:extLst>
        </xdr:cNvPr>
        <xdr:cNvSpPr txBox="1"/>
      </xdr:nvSpPr>
      <xdr:spPr>
        <a:xfrm>
          <a:off x="7626427" y="1481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70229</xdr:rowOff>
    </xdr:from>
    <xdr:ext cx="469744" cy="259045"/>
    <xdr:sp macro="" textlink="">
      <xdr:nvSpPr>
        <xdr:cNvPr id="380" name="n_4mainValue【福祉施設】&#10;一人当たり面積">
          <a:extLst>
            <a:ext uri="{FF2B5EF4-FFF2-40B4-BE49-F238E27FC236}">
              <a16:creationId xmlns:a16="http://schemas.microsoft.com/office/drawing/2014/main" id="{B7A6B566-36B5-444A-88D4-49784F6C5C47}"/>
            </a:ext>
          </a:extLst>
        </xdr:cNvPr>
        <xdr:cNvSpPr txBox="1"/>
      </xdr:nvSpPr>
      <xdr:spPr>
        <a:xfrm>
          <a:off x="6737427" y="1481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A61CB2DC-FF47-41A3-BEF3-B5CC234305E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625937AC-77F1-487B-806A-C426760BAB3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9C5129C5-88F2-4F8B-B578-FE28FBB3510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6A6DD9C8-D0AA-431E-8B87-3F9F953353F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E9CD9258-5B38-4206-BF2B-C33346E18CD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546D4340-DC4F-4C79-A906-932C5D6C1E7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F11FDD93-7DB9-41D3-8216-4B6F7EEA394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9BA0A619-413D-485E-A6F2-8C24B204BCAE}"/>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a:extLst>
            <a:ext uri="{FF2B5EF4-FFF2-40B4-BE49-F238E27FC236}">
              <a16:creationId xmlns:a16="http://schemas.microsoft.com/office/drawing/2014/main" id="{A431C4AE-1965-4254-A648-D217A0CAB11F}"/>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a:extLst>
            <a:ext uri="{FF2B5EF4-FFF2-40B4-BE49-F238E27FC236}">
              <a16:creationId xmlns:a16="http://schemas.microsoft.com/office/drawing/2014/main" id="{E9CA46F8-CD48-4B08-8FB9-A85C6EFCC9B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a:extLst>
            <a:ext uri="{FF2B5EF4-FFF2-40B4-BE49-F238E27FC236}">
              <a16:creationId xmlns:a16="http://schemas.microsoft.com/office/drawing/2014/main" id="{71155A40-C45C-4705-82A3-5171EA521DD2}"/>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2" name="直線コネクタ 391">
          <a:extLst>
            <a:ext uri="{FF2B5EF4-FFF2-40B4-BE49-F238E27FC236}">
              <a16:creationId xmlns:a16="http://schemas.microsoft.com/office/drawing/2014/main" id="{626753C6-132E-47BD-80BE-0CEFC483B24D}"/>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3" name="テキスト ボックス 392">
          <a:extLst>
            <a:ext uri="{FF2B5EF4-FFF2-40B4-BE49-F238E27FC236}">
              <a16:creationId xmlns:a16="http://schemas.microsoft.com/office/drawing/2014/main" id="{B89B278C-AC01-4938-9302-DA9C8E45D43E}"/>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4" name="直線コネクタ 393">
          <a:extLst>
            <a:ext uri="{FF2B5EF4-FFF2-40B4-BE49-F238E27FC236}">
              <a16:creationId xmlns:a16="http://schemas.microsoft.com/office/drawing/2014/main" id="{F6A7B711-90F5-49AC-ACB2-68D17455E54A}"/>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5" name="テキスト ボックス 394">
          <a:extLst>
            <a:ext uri="{FF2B5EF4-FFF2-40B4-BE49-F238E27FC236}">
              <a16:creationId xmlns:a16="http://schemas.microsoft.com/office/drawing/2014/main" id="{8CECF7C9-AFE0-488F-B57A-0111FFC81C0B}"/>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6" name="直線コネクタ 395">
          <a:extLst>
            <a:ext uri="{FF2B5EF4-FFF2-40B4-BE49-F238E27FC236}">
              <a16:creationId xmlns:a16="http://schemas.microsoft.com/office/drawing/2014/main" id="{826BDB0C-99D0-4A4B-AFAC-C97C31DEE2A6}"/>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7" name="テキスト ボックス 396">
          <a:extLst>
            <a:ext uri="{FF2B5EF4-FFF2-40B4-BE49-F238E27FC236}">
              <a16:creationId xmlns:a16="http://schemas.microsoft.com/office/drawing/2014/main" id="{D54AF02C-84AA-47ED-962A-E948310CE7F9}"/>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8" name="直線コネクタ 397">
          <a:extLst>
            <a:ext uri="{FF2B5EF4-FFF2-40B4-BE49-F238E27FC236}">
              <a16:creationId xmlns:a16="http://schemas.microsoft.com/office/drawing/2014/main" id="{DF3ABDC0-6943-400D-A843-EC7B0C567473}"/>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9" name="テキスト ボックス 398">
          <a:extLst>
            <a:ext uri="{FF2B5EF4-FFF2-40B4-BE49-F238E27FC236}">
              <a16:creationId xmlns:a16="http://schemas.microsoft.com/office/drawing/2014/main" id="{ECCCBCAB-6972-4912-AB9B-7CC06824CEE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0" name="直線コネクタ 399">
          <a:extLst>
            <a:ext uri="{FF2B5EF4-FFF2-40B4-BE49-F238E27FC236}">
              <a16:creationId xmlns:a16="http://schemas.microsoft.com/office/drawing/2014/main" id="{DE778FAD-A340-44EC-9B5E-2505B3D6A4D6}"/>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1" name="テキスト ボックス 400">
          <a:extLst>
            <a:ext uri="{FF2B5EF4-FFF2-40B4-BE49-F238E27FC236}">
              <a16:creationId xmlns:a16="http://schemas.microsoft.com/office/drawing/2014/main" id="{03F7018A-C5C6-4EBD-82AC-1C82E6F49027}"/>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2" name="直線コネクタ 401">
          <a:extLst>
            <a:ext uri="{FF2B5EF4-FFF2-40B4-BE49-F238E27FC236}">
              <a16:creationId xmlns:a16="http://schemas.microsoft.com/office/drawing/2014/main" id="{C5315B61-407D-4724-AEFA-A9A7187A8C55}"/>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3" name="テキスト ボックス 402">
          <a:extLst>
            <a:ext uri="{FF2B5EF4-FFF2-40B4-BE49-F238E27FC236}">
              <a16:creationId xmlns:a16="http://schemas.microsoft.com/office/drawing/2014/main" id="{E3F97723-7BB9-4F4F-81CB-5D20DCD6D43E}"/>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a:extLst>
            <a:ext uri="{FF2B5EF4-FFF2-40B4-BE49-F238E27FC236}">
              <a16:creationId xmlns:a16="http://schemas.microsoft.com/office/drawing/2014/main" id="{1EF22FD5-0BB4-49B1-97E8-250E6F1FAEB3}"/>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a:extLst>
            <a:ext uri="{FF2B5EF4-FFF2-40B4-BE49-F238E27FC236}">
              <a16:creationId xmlns:a16="http://schemas.microsoft.com/office/drawing/2014/main" id="{AE8C9481-4E79-4984-9E0B-07D0A02A4E5F}"/>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109</xdr:row>
      <xdr:rowOff>27214</xdr:rowOff>
    </xdr:to>
    <xdr:cxnSp macro="">
      <xdr:nvCxnSpPr>
        <xdr:cNvPr id="406" name="直線コネクタ 405">
          <a:extLst>
            <a:ext uri="{FF2B5EF4-FFF2-40B4-BE49-F238E27FC236}">
              <a16:creationId xmlns:a16="http://schemas.microsoft.com/office/drawing/2014/main" id="{94605AB4-762C-4CA1-96B3-519EADC61EF8}"/>
            </a:ext>
          </a:extLst>
        </xdr:cNvPr>
        <xdr:cNvCxnSpPr/>
      </xdr:nvCxnSpPr>
      <xdr:spPr>
        <a:xfrm flipV="1">
          <a:off x="4634865" y="17090571"/>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31041</xdr:rowOff>
    </xdr:from>
    <xdr:ext cx="405111" cy="259045"/>
    <xdr:sp macro="" textlink="">
      <xdr:nvSpPr>
        <xdr:cNvPr id="407" name="【市民会館】&#10;有形固定資産減価償却率最小値テキスト">
          <a:extLst>
            <a:ext uri="{FF2B5EF4-FFF2-40B4-BE49-F238E27FC236}">
              <a16:creationId xmlns:a16="http://schemas.microsoft.com/office/drawing/2014/main" id="{CC3DD5AC-310A-4CB3-8D73-9743FFCAA6A7}"/>
            </a:ext>
          </a:extLst>
        </xdr:cNvPr>
        <xdr:cNvSpPr txBox="1"/>
      </xdr:nvSpPr>
      <xdr:spPr>
        <a:xfrm>
          <a:off x="4673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27214</xdr:rowOff>
    </xdr:from>
    <xdr:to>
      <xdr:col>24</xdr:col>
      <xdr:colOff>152400</xdr:colOff>
      <xdr:row>109</xdr:row>
      <xdr:rowOff>27214</xdr:rowOff>
    </xdr:to>
    <xdr:cxnSp macro="">
      <xdr:nvCxnSpPr>
        <xdr:cNvPr id="408" name="直線コネクタ 407">
          <a:extLst>
            <a:ext uri="{FF2B5EF4-FFF2-40B4-BE49-F238E27FC236}">
              <a16:creationId xmlns:a16="http://schemas.microsoft.com/office/drawing/2014/main" id="{AFA7FFB4-DB18-4A59-BE4C-D819D825E2F8}"/>
            </a:ext>
          </a:extLst>
        </xdr:cNvPr>
        <xdr:cNvCxnSpPr/>
      </xdr:nvCxnSpPr>
      <xdr:spPr>
        <a:xfrm>
          <a:off x="4546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340478" cy="259045"/>
    <xdr:sp macro="" textlink="">
      <xdr:nvSpPr>
        <xdr:cNvPr id="409" name="【市民会館】&#10;有形固定資産減価償却率最大値テキスト">
          <a:extLst>
            <a:ext uri="{FF2B5EF4-FFF2-40B4-BE49-F238E27FC236}">
              <a16:creationId xmlns:a16="http://schemas.microsoft.com/office/drawing/2014/main" id="{497C6EB5-2D23-4717-955C-D539853DC128}"/>
            </a:ext>
          </a:extLst>
        </xdr:cNvPr>
        <xdr:cNvSpPr txBox="1"/>
      </xdr:nvSpPr>
      <xdr:spPr>
        <a:xfrm>
          <a:off x="4673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410" name="直線コネクタ 409">
          <a:extLst>
            <a:ext uri="{FF2B5EF4-FFF2-40B4-BE49-F238E27FC236}">
              <a16:creationId xmlns:a16="http://schemas.microsoft.com/office/drawing/2014/main" id="{ECA514AB-9E87-4EE3-9022-6E9AF7C0E1E1}"/>
            </a:ext>
          </a:extLst>
        </xdr:cNvPr>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121756</xdr:rowOff>
    </xdr:from>
    <xdr:ext cx="405111" cy="259045"/>
    <xdr:sp macro="" textlink="">
      <xdr:nvSpPr>
        <xdr:cNvPr id="411" name="【市民会館】&#10;有形固定資産減価償却率平均値テキスト">
          <a:extLst>
            <a:ext uri="{FF2B5EF4-FFF2-40B4-BE49-F238E27FC236}">
              <a16:creationId xmlns:a16="http://schemas.microsoft.com/office/drawing/2014/main" id="{70EF5DC7-A49B-42C2-ABB1-2F0DAFA3A36A}"/>
            </a:ext>
          </a:extLst>
        </xdr:cNvPr>
        <xdr:cNvSpPr txBox="1"/>
      </xdr:nvSpPr>
      <xdr:spPr>
        <a:xfrm>
          <a:off x="4673600" y="1778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98879</xdr:rowOff>
    </xdr:from>
    <xdr:to>
      <xdr:col>24</xdr:col>
      <xdr:colOff>114300</xdr:colOff>
      <xdr:row>105</xdr:row>
      <xdr:rowOff>29029</xdr:rowOff>
    </xdr:to>
    <xdr:sp macro="" textlink="">
      <xdr:nvSpPr>
        <xdr:cNvPr id="412" name="フローチャート: 判断 411">
          <a:extLst>
            <a:ext uri="{FF2B5EF4-FFF2-40B4-BE49-F238E27FC236}">
              <a16:creationId xmlns:a16="http://schemas.microsoft.com/office/drawing/2014/main" id="{8A4FABCE-25ED-4A03-899C-1B7BB51FBF29}"/>
            </a:ext>
          </a:extLst>
        </xdr:cNvPr>
        <xdr:cNvSpPr/>
      </xdr:nvSpPr>
      <xdr:spPr>
        <a:xfrm>
          <a:off x="45847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3" name="フローチャート: 判断 412">
          <a:extLst>
            <a:ext uri="{FF2B5EF4-FFF2-40B4-BE49-F238E27FC236}">
              <a16:creationId xmlns:a16="http://schemas.microsoft.com/office/drawing/2014/main" id="{A831E7C6-1135-46AD-BF82-C45F62D6D0DC}"/>
            </a:ext>
          </a:extLst>
        </xdr:cNvPr>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33564</xdr:rowOff>
    </xdr:from>
    <xdr:to>
      <xdr:col>15</xdr:col>
      <xdr:colOff>101600</xdr:colOff>
      <xdr:row>104</xdr:row>
      <xdr:rowOff>135164</xdr:rowOff>
    </xdr:to>
    <xdr:sp macro="" textlink="">
      <xdr:nvSpPr>
        <xdr:cNvPr id="414" name="フローチャート: 判断 413">
          <a:extLst>
            <a:ext uri="{FF2B5EF4-FFF2-40B4-BE49-F238E27FC236}">
              <a16:creationId xmlns:a16="http://schemas.microsoft.com/office/drawing/2014/main" id="{A27B3AB1-10FB-44F9-8237-1632F44D3955}"/>
            </a:ext>
          </a:extLst>
        </xdr:cNvPr>
        <xdr:cNvSpPr/>
      </xdr:nvSpPr>
      <xdr:spPr>
        <a:xfrm>
          <a:off x="2857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10705</xdr:rowOff>
    </xdr:from>
    <xdr:to>
      <xdr:col>10</xdr:col>
      <xdr:colOff>165100</xdr:colOff>
      <xdr:row>104</xdr:row>
      <xdr:rowOff>112305</xdr:rowOff>
    </xdr:to>
    <xdr:sp macro="" textlink="">
      <xdr:nvSpPr>
        <xdr:cNvPr id="415" name="フローチャート: 判断 414">
          <a:extLst>
            <a:ext uri="{FF2B5EF4-FFF2-40B4-BE49-F238E27FC236}">
              <a16:creationId xmlns:a16="http://schemas.microsoft.com/office/drawing/2014/main" id="{2283D16E-8C9A-46A2-A159-4683B3EB076C}"/>
            </a:ext>
          </a:extLst>
        </xdr:cNvPr>
        <xdr:cNvSpPr/>
      </xdr:nvSpPr>
      <xdr:spPr>
        <a:xfrm>
          <a:off x="1968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5806</xdr:rowOff>
    </xdr:from>
    <xdr:to>
      <xdr:col>6</xdr:col>
      <xdr:colOff>38100</xdr:colOff>
      <xdr:row>104</xdr:row>
      <xdr:rowOff>107406</xdr:rowOff>
    </xdr:to>
    <xdr:sp macro="" textlink="">
      <xdr:nvSpPr>
        <xdr:cNvPr id="416" name="フローチャート: 判断 415">
          <a:extLst>
            <a:ext uri="{FF2B5EF4-FFF2-40B4-BE49-F238E27FC236}">
              <a16:creationId xmlns:a16="http://schemas.microsoft.com/office/drawing/2014/main" id="{86D3BAC9-C274-4F98-859D-4490323B02CC}"/>
            </a:ext>
          </a:extLst>
        </xdr:cNvPr>
        <xdr:cNvSpPr/>
      </xdr:nvSpPr>
      <xdr:spPr>
        <a:xfrm>
          <a:off x="1079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AC7C7E49-B50F-4D8A-9110-3A5A1BBD3F39}"/>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DC73E85-B35B-407D-B410-F00088666C6E}"/>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DAB5FAED-57E3-4442-8F2B-25DF2B63A298}"/>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8BC293F7-C2CD-4E06-8166-9F43A67D24F3}"/>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679D8256-EC1F-4002-A503-29857C54FBAF}"/>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5806</xdr:rowOff>
    </xdr:from>
    <xdr:to>
      <xdr:col>24</xdr:col>
      <xdr:colOff>114300</xdr:colOff>
      <xdr:row>105</xdr:row>
      <xdr:rowOff>107406</xdr:rowOff>
    </xdr:to>
    <xdr:sp macro="" textlink="">
      <xdr:nvSpPr>
        <xdr:cNvPr id="422" name="楕円 421">
          <a:extLst>
            <a:ext uri="{FF2B5EF4-FFF2-40B4-BE49-F238E27FC236}">
              <a16:creationId xmlns:a16="http://schemas.microsoft.com/office/drawing/2014/main" id="{5504757E-4BD9-4570-81BF-C98A9C27877C}"/>
            </a:ext>
          </a:extLst>
        </xdr:cNvPr>
        <xdr:cNvSpPr/>
      </xdr:nvSpPr>
      <xdr:spPr>
        <a:xfrm>
          <a:off x="4584700" y="1800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155683</xdr:rowOff>
    </xdr:from>
    <xdr:ext cx="405111" cy="259045"/>
    <xdr:sp macro="" textlink="">
      <xdr:nvSpPr>
        <xdr:cNvPr id="423" name="【市民会館】&#10;有形固定資産減価償却率該当値テキスト">
          <a:extLst>
            <a:ext uri="{FF2B5EF4-FFF2-40B4-BE49-F238E27FC236}">
              <a16:creationId xmlns:a16="http://schemas.microsoft.com/office/drawing/2014/main" id="{E1E3D808-898D-43C2-A01F-1B067DC77F2F}"/>
            </a:ext>
          </a:extLst>
        </xdr:cNvPr>
        <xdr:cNvSpPr txBox="1"/>
      </xdr:nvSpPr>
      <xdr:spPr>
        <a:xfrm>
          <a:off x="4673600" y="1798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144599</xdr:rowOff>
    </xdr:from>
    <xdr:to>
      <xdr:col>20</xdr:col>
      <xdr:colOff>38100</xdr:colOff>
      <xdr:row>105</xdr:row>
      <xdr:rowOff>74749</xdr:rowOff>
    </xdr:to>
    <xdr:sp macro="" textlink="">
      <xdr:nvSpPr>
        <xdr:cNvPr id="424" name="楕円 423">
          <a:extLst>
            <a:ext uri="{FF2B5EF4-FFF2-40B4-BE49-F238E27FC236}">
              <a16:creationId xmlns:a16="http://schemas.microsoft.com/office/drawing/2014/main" id="{97FD9CD5-6B7A-4F5D-9AAD-9670B8C1EB75}"/>
            </a:ext>
          </a:extLst>
        </xdr:cNvPr>
        <xdr:cNvSpPr/>
      </xdr:nvSpPr>
      <xdr:spPr>
        <a:xfrm>
          <a:off x="3746500" y="1797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23949</xdr:rowOff>
    </xdr:from>
    <xdr:to>
      <xdr:col>24</xdr:col>
      <xdr:colOff>63500</xdr:colOff>
      <xdr:row>105</xdr:row>
      <xdr:rowOff>56606</xdr:rowOff>
    </xdr:to>
    <xdr:cxnSp macro="">
      <xdr:nvCxnSpPr>
        <xdr:cNvPr id="425" name="直線コネクタ 424">
          <a:extLst>
            <a:ext uri="{FF2B5EF4-FFF2-40B4-BE49-F238E27FC236}">
              <a16:creationId xmlns:a16="http://schemas.microsoft.com/office/drawing/2014/main" id="{B09BB8EA-E01C-491F-992C-2248F6E317A7}"/>
            </a:ext>
          </a:extLst>
        </xdr:cNvPr>
        <xdr:cNvCxnSpPr/>
      </xdr:nvCxnSpPr>
      <xdr:spPr>
        <a:xfrm>
          <a:off x="3797300" y="1802619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108676</xdr:rowOff>
    </xdr:from>
    <xdr:to>
      <xdr:col>15</xdr:col>
      <xdr:colOff>101600</xdr:colOff>
      <xdr:row>105</xdr:row>
      <xdr:rowOff>38826</xdr:rowOff>
    </xdr:to>
    <xdr:sp macro="" textlink="">
      <xdr:nvSpPr>
        <xdr:cNvPr id="426" name="楕円 425">
          <a:extLst>
            <a:ext uri="{FF2B5EF4-FFF2-40B4-BE49-F238E27FC236}">
              <a16:creationId xmlns:a16="http://schemas.microsoft.com/office/drawing/2014/main" id="{AEE162E9-0797-46EF-B651-A3E3D8C64204}"/>
            </a:ext>
          </a:extLst>
        </xdr:cNvPr>
        <xdr:cNvSpPr/>
      </xdr:nvSpPr>
      <xdr:spPr>
        <a:xfrm>
          <a:off x="2857500" y="1793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159476</xdr:rowOff>
    </xdr:from>
    <xdr:to>
      <xdr:col>19</xdr:col>
      <xdr:colOff>177800</xdr:colOff>
      <xdr:row>105</xdr:row>
      <xdr:rowOff>23949</xdr:rowOff>
    </xdr:to>
    <xdr:cxnSp macro="">
      <xdr:nvCxnSpPr>
        <xdr:cNvPr id="427" name="直線コネクタ 426">
          <a:extLst>
            <a:ext uri="{FF2B5EF4-FFF2-40B4-BE49-F238E27FC236}">
              <a16:creationId xmlns:a16="http://schemas.microsoft.com/office/drawing/2014/main" id="{A9611342-4472-4228-A3D0-5BC33B02F4A5}"/>
            </a:ext>
          </a:extLst>
        </xdr:cNvPr>
        <xdr:cNvCxnSpPr/>
      </xdr:nvCxnSpPr>
      <xdr:spPr>
        <a:xfrm>
          <a:off x="2908300" y="1799027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72752</xdr:rowOff>
    </xdr:from>
    <xdr:to>
      <xdr:col>10</xdr:col>
      <xdr:colOff>165100</xdr:colOff>
      <xdr:row>105</xdr:row>
      <xdr:rowOff>2902</xdr:rowOff>
    </xdr:to>
    <xdr:sp macro="" textlink="">
      <xdr:nvSpPr>
        <xdr:cNvPr id="428" name="楕円 427">
          <a:extLst>
            <a:ext uri="{FF2B5EF4-FFF2-40B4-BE49-F238E27FC236}">
              <a16:creationId xmlns:a16="http://schemas.microsoft.com/office/drawing/2014/main" id="{64D9D01F-98F6-460B-9927-FA4688663BCF}"/>
            </a:ext>
          </a:extLst>
        </xdr:cNvPr>
        <xdr:cNvSpPr/>
      </xdr:nvSpPr>
      <xdr:spPr>
        <a:xfrm>
          <a:off x="1968500" y="1790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123552</xdr:rowOff>
    </xdr:from>
    <xdr:to>
      <xdr:col>15</xdr:col>
      <xdr:colOff>50800</xdr:colOff>
      <xdr:row>104</xdr:row>
      <xdr:rowOff>159476</xdr:rowOff>
    </xdr:to>
    <xdr:cxnSp macro="">
      <xdr:nvCxnSpPr>
        <xdr:cNvPr id="429" name="直線コネクタ 428">
          <a:extLst>
            <a:ext uri="{FF2B5EF4-FFF2-40B4-BE49-F238E27FC236}">
              <a16:creationId xmlns:a16="http://schemas.microsoft.com/office/drawing/2014/main" id="{11AB4972-0D90-4ADC-98C3-1E2451A166DA}"/>
            </a:ext>
          </a:extLst>
        </xdr:cNvPr>
        <xdr:cNvCxnSpPr/>
      </xdr:nvCxnSpPr>
      <xdr:spPr>
        <a:xfrm>
          <a:off x="2019300" y="1795435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36830</xdr:rowOff>
    </xdr:from>
    <xdr:to>
      <xdr:col>6</xdr:col>
      <xdr:colOff>38100</xdr:colOff>
      <xdr:row>104</xdr:row>
      <xdr:rowOff>138430</xdr:rowOff>
    </xdr:to>
    <xdr:sp macro="" textlink="">
      <xdr:nvSpPr>
        <xdr:cNvPr id="430" name="楕円 429">
          <a:extLst>
            <a:ext uri="{FF2B5EF4-FFF2-40B4-BE49-F238E27FC236}">
              <a16:creationId xmlns:a16="http://schemas.microsoft.com/office/drawing/2014/main" id="{04136200-7A7E-40D1-8DCE-8906D51B1AE0}"/>
            </a:ext>
          </a:extLst>
        </xdr:cNvPr>
        <xdr:cNvSpPr/>
      </xdr:nvSpPr>
      <xdr:spPr>
        <a:xfrm>
          <a:off x="1079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87630</xdr:rowOff>
    </xdr:from>
    <xdr:to>
      <xdr:col>10</xdr:col>
      <xdr:colOff>114300</xdr:colOff>
      <xdr:row>104</xdr:row>
      <xdr:rowOff>123552</xdr:rowOff>
    </xdr:to>
    <xdr:cxnSp macro="">
      <xdr:nvCxnSpPr>
        <xdr:cNvPr id="431" name="直線コネクタ 430">
          <a:extLst>
            <a:ext uri="{FF2B5EF4-FFF2-40B4-BE49-F238E27FC236}">
              <a16:creationId xmlns:a16="http://schemas.microsoft.com/office/drawing/2014/main" id="{ADCEF23E-569F-4EED-8A7F-6AA9E60F21A0}"/>
            </a:ext>
          </a:extLst>
        </xdr:cNvPr>
        <xdr:cNvCxnSpPr/>
      </xdr:nvCxnSpPr>
      <xdr:spPr>
        <a:xfrm>
          <a:off x="1130300" y="17918430"/>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432" name="n_1aveValue【市民会館】&#10;有形固定資産減価償却率">
          <a:extLst>
            <a:ext uri="{FF2B5EF4-FFF2-40B4-BE49-F238E27FC236}">
              <a16:creationId xmlns:a16="http://schemas.microsoft.com/office/drawing/2014/main" id="{D8F0A722-A20E-41FD-A9D0-6FD45133A149}"/>
            </a:ext>
          </a:extLst>
        </xdr:cNvPr>
        <xdr:cNvSpPr txBox="1"/>
      </xdr:nvSpPr>
      <xdr:spPr>
        <a:xfrm>
          <a:off x="3582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151691</xdr:rowOff>
    </xdr:from>
    <xdr:ext cx="405111" cy="259045"/>
    <xdr:sp macro="" textlink="">
      <xdr:nvSpPr>
        <xdr:cNvPr id="433" name="n_2aveValue【市民会館】&#10;有形固定資産減価償却率">
          <a:extLst>
            <a:ext uri="{FF2B5EF4-FFF2-40B4-BE49-F238E27FC236}">
              <a16:creationId xmlns:a16="http://schemas.microsoft.com/office/drawing/2014/main" id="{C03D3B27-0E10-4495-8D58-C8A61F9E8EE1}"/>
            </a:ext>
          </a:extLst>
        </xdr:cNvPr>
        <xdr:cNvSpPr txBox="1"/>
      </xdr:nvSpPr>
      <xdr:spPr>
        <a:xfrm>
          <a:off x="27057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128832</xdr:rowOff>
    </xdr:from>
    <xdr:ext cx="405111" cy="259045"/>
    <xdr:sp macro="" textlink="">
      <xdr:nvSpPr>
        <xdr:cNvPr id="434" name="n_3aveValue【市民会館】&#10;有形固定資産減価償却率">
          <a:extLst>
            <a:ext uri="{FF2B5EF4-FFF2-40B4-BE49-F238E27FC236}">
              <a16:creationId xmlns:a16="http://schemas.microsoft.com/office/drawing/2014/main" id="{37221EDD-DED4-42D8-A368-2759F7F08EAD}"/>
            </a:ext>
          </a:extLst>
        </xdr:cNvPr>
        <xdr:cNvSpPr txBox="1"/>
      </xdr:nvSpPr>
      <xdr:spPr>
        <a:xfrm>
          <a:off x="1816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123933</xdr:rowOff>
    </xdr:from>
    <xdr:ext cx="405111" cy="259045"/>
    <xdr:sp macro="" textlink="">
      <xdr:nvSpPr>
        <xdr:cNvPr id="435" name="n_4aveValue【市民会館】&#10;有形固定資産減価償却率">
          <a:extLst>
            <a:ext uri="{FF2B5EF4-FFF2-40B4-BE49-F238E27FC236}">
              <a16:creationId xmlns:a16="http://schemas.microsoft.com/office/drawing/2014/main" id="{8E9C9ECA-4875-4DA6-A069-DA05F8C59B5F}"/>
            </a:ext>
          </a:extLst>
        </xdr:cNvPr>
        <xdr:cNvSpPr txBox="1"/>
      </xdr:nvSpPr>
      <xdr:spPr>
        <a:xfrm>
          <a:off x="927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65876</xdr:rowOff>
    </xdr:from>
    <xdr:ext cx="405111" cy="259045"/>
    <xdr:sp macro="" textlink="">
      <xdr:nvSpPr>
        <xdr:cNvPr id="436" name="n_1mainValue【市民会館】&#10;有形固定資産減価償却率">
          <a:extLst>
            <a:ext uri="{FF2B5EF4-FFF2-40B4-BE49-F238E27FC236}">
              <a16:creationId xmlns:a16="http://schemas.microsoft.com/office/drawing/2014/main" id="{E5C31E41-9FB8-4EAE-80B6-161203788343}"/>
            </a:ext>
          </a:extLst>
        </xdr:cNvPr>
        <xdr:cNvSpPr txBox="1"/>
      </xdr:nvSpPr>
      <xdr:spPr>
        <a:xfrm>
          <a:off x="3582044" y="1806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29953</xdr:rowOff>
    </xdr:from>
    <xdr:ext cx="405111" cy="259045"/>
    <xdr:sp macro="" textlink="">
      <xdr:nvSpPr>
        <xdr:cNvPr id="437" name="n_2mainValue【市民会館】&#10;有形固定資産減価償却率">
          <a:extLst>
            <a:ext uri="{FF2B5EF4-FFF2-40B4-BE49-F238E27FC236}">
              <a16:creationId xmlns:a16="http://schemas.microsoft.com/office/drawing/2014/main" id="{117B50B3-B935-406B-BE25-41B3DEE5FF93}"/>
            </a:ext>
          </a:extLst>
        </xdr:cNvPr>
        <xdr:cNvSpPr txBox="1"/>
      </xdr:nvSpPr>
      <xdr:spPr>
        <a:xfrm>
          <a:off x="27057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165479</xdr:rowOff>
    </xdr:from>
    <xdr:ext cx="405111" cy="259045"/>
    <xdr:sp macro="" textlink="">
      <xdr:nvSpPr>
        <xdr:cNvPr id="438" name="n_3mainValue【市民会館】&#10;有形固定資産減価償却率">
          <a:extLst>
            <a:ext uri="{FF2B5EF4-FFF2-40B4-BE49-F238E27FC236}">
              <a16:creationId xmlns:a16="http://schemas.microsoft.com/office/drawing/2014/main" id="{5D1C8BC5-B88E-4D94-9B95-2A24BF8D0BFD}"/>
            </a:ext>
          </a:extLst>
        </xdr:cNvPr>
        <xdr:cNvSpPr txBox="1"/>
      </xdr:nvSpPr>
      <xdr:spPr>
        <a:xfrm>
          <a:off x="1816744" y="1799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129557</xdr:rowOff>
    </xdr:from>
    <xdr:ext cx="405111" cy="259045"/>
    <xdr:sp macro="" textlink="">
      <xdr:nvSpPr>
        <xdr:cNvPr id="439" name="n_4mainValue【市民会館】&#10;有形固定資産減価償却率">
          <a:extLst>
            <a:ext uri="{FF2B5EF4-FFF2-40B4-BE49-F238E27FC236}">
              <a16:creationId xmlns:a16="http://schemas.microsoft.com/office/drawing/2014/main" id="{A688E3D9-42C3-420B-B279-D4CDD37170F5}"/>
            </a:ext>
          </a:extLst>
        </xdr:cNvPr>
        <xdr:cNvSpPr txBox="1"/>
      </xdr:nvSpPr>
      <xdr:spPr>
        <a:xfrm>
          <a:off x="9277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40CF7499-0041-4B3C-8850-1B2C0CA1FA9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10AD930E-EFC2-490E-9BB2-FE268544330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7F173495-B64E-4DF6-A76D-A23FABE02B1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67B25533-4C41-48DE-A454-45348AC5528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5D04222C-7B3E-40A6-983C-C66C873FDF6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90069579-BA4E-43D8-9B18-657BF1B58B7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0558C93F-09A8-4FE3-9C21-31F7190A398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D3126162-1728-4409-B36D-78B1227B5BED}"/>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E3227852-3B1A-40B3-917A-CD9E6D348659}"/>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5148BE78-E3FF-4195-B2BD-2D8D5E8D89BC}"/>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0" name="直線コネクタ 449">
          <a:extLst>
            <a:ext uri="{FF2B5EF4-FFF2-40B4-BE49-F238E27FC236}">
              <a16:creationId xmlns:a16="http://schemas.microsoft.com/office/drawing/2014/main" id="{F270F1C8-C163-4FB4-8B00-EEFD836E176A}"/>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1" name="テキスト ボックス 450">
          <a:extLst>
            <a:ext uri="{FF2B5EF4-FFF2-40B4-BE49-F238E27FC236}">
              <a16:creationId xmlns:a16="http://schemas.microsoft.com/office/drawing/2014/main" id="{2B719F9A-3600-4DB5-A895-4CAC34579B68}"/>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2" name="直線コネクタ 451">
          <a:extLst>
            <a:ext uri="{FF2B5EF4-FFF2-40B4-BE49-F238E27FC236}">
              <a16:creationId xmlns:a16="http://schemas.microsoft.com/office/drawing/2014/main" id="{73935D58-40DE-4EBE-A176-789AA1CCDDC3}"/>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3" name="テキスト ボックス 452">
          <a:extLst>
            <a:ext uri="{FF2B5EF4-FFF2-40B4-BE49-F238E27FC236}">
              <a16:creationId xmlns:a16="http://schemas.microsoft.com/office/drawing/2014/main" id="{70930633-3B9E-4292-9B91-A20C6A33D9E7}"/>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4" name="直線コネクタ 453">
          <a:extLst>
            <a:ext uri="{FF2B5EF4-FFF2-40B4-BE49-F238E27FC236}">
              <a16:creationId xmlns:a16="http://schemas.microsoft.com/office/drawing/2014/main" id="{066FEC1A-65AA-4251-A4E0-4E2D4761090F}"/>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5" name="テキスト ボックス 454">
          <a:extLst>
            <a:ext uri="{FF2B5EF4-FFF2-40B4-BE49-F238E27FC236}">
              <a16:creationId xmlns:a16="http://schemas.microsoft.com/office/drawing/2014/main" id="{AB2E57BE-26FC-4B09-8C9F-CA05B0AFFDF2}"/>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6" name="直線コネクタ 455">
          <a:extLst>
            <a:ext uri="{FF2B5EF4-FFF2-40B4-BE49-F238E27FC236}">
              <a16:creationId xmlns:a16="http://schemas.microsoft.com/office/drawing/2014/main" id="{0FE7D89C-7D02-4CBD-830A-91B07F7500D7}"/>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7" name="テキスト ボックス 456">
          <a:extLst>
            <a:ext uri="{FF2B5EF4-FFF2-40B4-BE49-F238E27FC236}">
              <a16:creationId xmlns:a16="http://schemas.microsoft.com/office/drawing/2014/main" id="{8E11485E-96A0-4C6F-9F48-BA0CFC6B29BB}"/>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8" name="直線コネクタ 457">
          <a:extLst>
            <a:ext uri="{FF2B5EF4-FFF2-40B4-BE49-F238E27FC236}">
              <a16:creationId xmlns:a16="http://schemas.microsoft.com/office/drawing/2014/main" id="{11D50A0A-84C9-4106-9829-D6398B8A4D3D}"/>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9" name="テキスト ボックス 458">
          <a:extLst>
            <a:ext uri="{FF2B5EF4-FFF2-40B4-BE49-F238E27FC236}">
              <a16:creationId xmlns:a16="http://schemas.microsoft.com/office/drawing/2014/main" id="{B28506F8-30BE-4B37-92F4-A1FA9788ECF8}"/>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a:extLst>
            <a:ext uri="{FF2B5EF4-FFF2-40B4-BE49-F238E27FC236}">
              <a16:creationId xmlns:a16="http://schemas.microsoft.com/office/drawing/2014/main" id="{BDF7986B-F4E0-4539-9A77-FBBD21862AD9}"/>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1" name="テキスト ボックス 460">
          <a:extLst>
            <a:ext uri="{FF2B5EF4-FFF2-40B4-BE49-F238E27FC236}">
              <a16:creationId xmlns:a16="http://schemas.microsoft.com/office/drawing/2014/main" id="{ABF12AFC-EFE3-4426-A9B2-7D7A43592059}"/>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市民会館】&#10;一人当たり面積グラフ枠">
          <a:extLst>
            <a:ext uri="{FF2B5EF4-FFF2-40B4-BE49-F238E27FC236}">
              <a16:creationId xmlns:a16="http://schemas.microsoft.com/office/drawing/2014/main" id="{3A8E4BD1-0F9C-4417-9AE9-C448802D5D53}"/>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46989</xdr:rowOff>
    </xdr:from>
    <xdr:to>
      <xdr:col>54</xdr:col>
      <xdr:colOff>189865</xdr:colOff>
      <xdr:row>108</xdr:row>
      <xdr:rowOff>124461</xdr:rowOff>
    </xdr:to>
    <xdr:cxnSp macro="">
      <xdr:nvCxnSpPr>
        <xdr:cNvPr id="463" name="直線コネクタ 462">
          <a:extLst>
            <a:ext uri="{FF2B5EF4-FFF2-40B4-BE49-F238E27FC236}">
              <a16:creationId xmlns:a16="http://schemas.microsoft.com/office/drawing/2014/main" id="{F98575E5-881E-46EF-BABC-C0FFD9F01E20}"/>
            </a:ext>
          </a:extLst>
        </xdr:cNvPr>
        <xdr:cNvCxnSpPr/>
      </xdr:nvCxnSpPr>
      <xdr:spPr>
        <a:xfrm flipV="1">
          <a:off x="10476865" y="17363439"/>
          <a:ext cx="0" cy="1277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128288</xdr:rowOff>
    </xdr:from>
    <xdr:ext cx="469744" cy="259045"/>
    <xdr:sp macro="" textlink="">
      <xdr:nvSpPr>
        <xdr:cNvPr id="464" name="【市民会館】&#10;一人当たり面積最小値テキスト">
          <a:extLst>
            <a:ext uri="{FF2B5EF4-FFF2-40B4-BE49-F238E27FC236}">
              <a16:creationId xmlns:a16="http://schemas.microsoft.com/office/drawing/2014/main" id="{CE47E969-6A2A-4FAB-A45C-AF2073D36C2B}"/>
            </a:ext>
          </a:extLst>
        </xdr:cNvPr>
        <xdr:cNvSpPr txBox="1"/>
      </xdr:nvSpPr>
      <xdr:spPr>
        <a:xfrm>
          <a:off x="10515600" y="18644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124461</xdr:rowOff>
    </xdr:from>
    <xdr:to>
      <xdr:col>55</xdr:col>
      <xdr:colOff>88900</xdr:colOff>
      <xdr:row>108</xdr:row>
      <xdr:rowOff>124461</xdr:rowOff>
    </xdr:to>
    <xdr:cxnSp macro="">
      <xdr:nvCxnSpPr>
        <xdr:cNvPr id="465" name="直線コネクタ 464">
          <a:extLst>
            <a:ext uri="{FF2B5EF4-FFF2-40B4-BE49-F238E27FC236}">
              <a16:creationId xmlns:a16="http://schemas.microsoft.com/office/drawing/2014/main" id="{B1CECFCA-DD0C-4214-B397-1CAAF9014479}"/>
            </a:ext>
          </a:extLst>
        </xdr:cNvPr>
        <xdr:cNvCxnSpPr/>
      </xdr:nvCxnSpPr>
      <xdr:spPr>
        <a:xfrm>
          <a:off x="10388600" y="1864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165116</xdr:rowOff>
    </xdr:from>
    <xdr:ext cx="469744" cy="259045"/>
    <xdr:sp macro="" textlink="">
      <xdr:nvSpPr>
        <xdr:cNvPr id="466" name="【市民会館】&#10;一人当たり面積最大値テキスト">
          <a:extLst>
            <a:ext uri="{FF2B5EF4-FFF2-40B4-BE49-F238E27FC236}">
              <a16:creationId xmlns:a16="http://schemas.microsoft.com/office/drawing/2014/main" id="{B12F9B24-A3F0-4956-8AE9-ADE733BE3E41}"/>
            </a:ext>
          </a:extLst>
        </xdr:cNvPr>
        <xdr:cNvSpPr txBox="1"/>
      </xdr:nvSpPr>
      <xdr:spPr>
        <a:xfrm>
          <a:off x="10515600" y="1713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46989</xdr:rowOff>
    </xdr:from>
    <xdr:to>
      <xdr:col>55</xdr:col>
      <xdr:colOff>88900</xdr:colOff>
      <xdr:row>101</xdr:row>
      <xdr:rowOff>46989</xdr:rowOff>
    </xdr:to>
    <xdr:cxnSp macro="">
      <xdr:nvCxnSpPr>
        <xdr:cNvPr id="467" name="直線コネクタ 466">
          <a:extLst>
            <a:ext uri="{FF2B5EF4-FFF2-40B4-BE49-F238E27FC236}">
              <a16:creationId xmlns:a16="http://schemas.microsoft.com/office/drawing/2014/main" id="{D0F16C35-4915-4652-A6ED-BB09D039FCCF}"/>
            </a:ext>
          </a:extLst>
        </xdr:cNvPr>
        <xdr:cNvCxnSpPr/>
      </xdr:nvCxnSpPr>
      <xdr:spPr>
        <a:xfrm>
          <a:off x="10388600" y="17363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64788</xdr:rowOff>
    </xdr:from>
    <xdr:ext cx="469744" cy="259045"/>
    <xdr:sp macro="" textlink="">
      <xdr:nvSpPr>
        <xdr:cNvPr id="468" name="【市民会館】&#10;一人当たり面積平均値テキスト">
          <a:extLst>
            <a:ext uri="{FF2B5EF4-FFF2-40B4-BE49-F238E27FC236}">
              <a16:creationId xmlns:a16="http://schemas.microsoft.com/office/drawing/2014/main" id="{57ADA406-B67E-4055-9AF8-31B862730C83}"/>
            </a:ext>
          </a:extLst>
        </xdr:cNvPr>
        <xdr:cNvSpPr txBox="1"/>
      </xdr:nvSpPr>
      <xdr:spPr>
        <a:xfrm>
          <a:off x="10515600" y="18238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41911</xdr:rowOff>
    </xdr:from>
    <xdr:to>
      <xdr:col>55</xdr:col>
      <xdr:colOff>50800</xdr:colOff>
      <xdr:row>107</xdr:row>
      <xdr:rowOff>143511</xdr:rowOff>
    </xdr:to>
    <xdr:sp macro="" textlink="">
      <xdr:nvSpPr>
        <xdr:cNvPr id="469" name="フローチャート: 判断 468">
          <a:extLst>
            <a:ext uri="{FF2B5EF4-FFF2-40B4-BE49-F238E27FC236}">
              <a16:creationId xmlns:a16="http://schemas.microsoft.com/office/drawing/2014/main" id="{71A9C1CD-6779-4B1B-9A3B-497217250801}"/>
            </a:ext>
          </a:extLst>
        </xdr:cNvPr>
        <xdr:cNvSpPr/>
      </xdr:nvSpPr>
      <xdr:spPr>
        <a:xfrm>
          <a:off x="10426700" y="18387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35561</xdr:rowOff>
    </xdr:from>
    <xdr:to>
      <xdr:col>50</xdr:col>
      <xdr:colOff>165100</xdr:colOff>
      <xdr:row>107</xdr:row>
      <xdr:rowOff>137161</xdr:rowOff>
    </xdr:to>
    <xdr:sp macro="" textlink="">
      <xdr:nvSpPr>
        <xdr:cNvPr id="470" name="フローチャート: 判断 469">
          <a:extLst>
            <a:ext uri="{FF2B5EF4-FFF2-40B4-BE49-F238E27FC236}">
              <a16:creationId xmlns:a16="http://schemas.microsoft.com/office/drawing/2014/main" id="{3D11BF29-9669-4CC3-8DFD-1081C04B463F}"/>
            </a:ext>
          </a:extLst>
        </xdr:cNvPr>
        <xdr:cNvSpPr/>
      </xdr:nvSpPr>
      <xdr:spPr>
        <a:xfrm>
          <a:off x="9588500" y="1838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44450</xdr:rowOff>
    </xdr:from>
    <xdr:to>
      <xdr:col>46</xdr:col>
      <xdr:colOff>38100</xdr:colOff>
      <xdr:row>107</xdr:row>
      <xdr:rowOff>146050</xdr:rowOff>
    </xdr:to>
    <xdr:sp macro="" textlink="">
      <xdr:nvSpPr>
        <xdr:cNvPr id="471" name="フローチャート: 判断 470">
          <a:extLst>
            <a:ext uri="{FF2B5EF4-FFF2-40B4-BE49-F238E27FC236}">
              <a16:creationId xmlns:a16="http://schemas.microsoft.com/office/drawing/2014/main" id="{22A7BB5C-786F-4633-BB72-94F5064FCF53}"/>
            </a:ext>
          </a:extLst>
        </xdr:cNvPr>
        <xdr:cNvSpPr/>
      </xdr:nvSpPr>
      <xdr:spPr>
        <a:xfrm>
          <a:off x="8699500" y="183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50800</xdr:rowOff>
    </xdr:from>
    <xdr:to>
      <xdr:col>41</xdr:col>
      <xdr:colOff>101600</xdr:colOff>
      <xdr:row>107</xdr:row>
      <xdr:rowOff>152400</xdr:rowOff>
    </xdr:to>
    <xdr:sp macro="" textlink="">
      <xdr:nvSpPr>
        <xdr:cNvPr id="472" name="フローチャート: 判断 471">
          <a:extLst>
            <a:ext uri="{FF2B5EF4-FFF2-40B4-BE49-F238E27FC236}">
              <a16:creationId xmlns:a16="http://schemas.microsoft.com/office/drawing/2014/main" id="{4ED183BE-DEE9-4097-B26B-17E18CEF4EA8}"/>
            </a:ext>
          </a:extLst>
        </xdr:cNvPr>
        <xdr:cNvSpPr/>
      </xdr:nvSpPr>
      <xdr:spPr>
        <a:xfrm>
          <a:off x="7810500" y="1839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45720</xdr:rowOff>
    </xdr:from>
    <xdr:to>
      <xdr:col>36</xdr:col>
      <xdr:colOff>165100</xdr:colOff>
      <xdr:row>107</xdr:row>
      <xdr:rowOff>147320</xdr:rowOff>
    </xdr:to>
    <xdr:sp macro="" textlink="">
      <xdr:nvSpPr>
        <xdr:cNvPr id="473" name="フローチャート: 判断 472">
          <a:extLst>
            <a:ext uri="{FF2B5EF4-FFF2-40B4-BE49-F238E27FC236}">
              <a16:creationId xmlns:a16="http://schemas.microsoft.com/office/drawing/2014/main" id="{ACC2B82C-374B-4A13-81A5-6DE9AA2D42AE}"/>
            </a:ext>
          </a:extLst>
        </xdr:cNvPr>
        <xdr:cNvSpPr/>
      </xdr:nvSpPr>
      <xdr:spPr>
        <a:xfrm>
          <a:off x="6921500" y="1839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E72BAC95-1607-49B2-9498-52B474C6DB17}"/>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788FA071-900D-47D9-BB71-8CC99047605F}"/>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234DCD62-2555-4D2F-A9EF-82C83D0A0EA4}"/>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6C12D563-E836-4748-89D5-F4AA9492109B}"/>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7BEF64DF-5130-4D48-A2CE-C63700DF7362}"/>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162561</xdr:rowOff>
    </xdr:from>
    <xdr:to>
      <xdr:col>55</xdr:col>
      <xdr:colOff>50800</xdr:colOff>
      <xdr:row>108</xdr:row>
      <xdr:rowOff>92711</xdr:rowOff>
    </xdr:to>
    <xdr:sp macro="" textlink="">
      <xdr:nvSpPr>
        <xdr:cNvPr id="479" name="楕円 478">
          <a:extLst>
            <a:ext uri="{FF2B5EF4-FFF2-40B4-BE49-F238E27FC236}">
              <a16:creationId xmlns:a16="http://schemas.microsoft.com/office/drawing/2014/main" id="{59A374C8-BA21-4185-882C-152CD5A26E76}"/>
            </a:ext>
          </a:extLst>
        </xdr:cNvPr>
        <xdr:cNvSpPr/>
      </xdr:nvSpPr>
      <xdr:spPr>
        <a:xfrm>
          <a:off x="10426700" y="1850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77488</xdr:rowOff>
    </xdr:from>
    <xdr:ext cx="469744" cy="259045"/>
    <xdr:sp macro="" textlink="">
      <xdr:nvSpPr>
        <xdr:cNvPr id="480" name="【市民会館】&#10;一人当たり面積該当値テキスト">
          <a:extLst>
            <a:ext uri="{FF2B5EF4-FFF2-40B4-BE49-F238E27FC236}">
              <a16:creationId xmlns:a16="http://schemas.microsoft.com/office/drawing/2014/main" id="{8AB5BAF2-3353-4683-8210-21089CBD12CB}"/>
            </a:ext>
          </a:extLst>
        </xdr:cNvPr>
        <xdr:cNvSpPr txBox="1"/>
      </xdr:nvSpPr>
      <xdr:spPr>
        <a:xfrm>
          <a:off x="10515600" y="1842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160020</xdr:rowOff>
    </xdr:from>
    <xdr:to>
      <xdr:col>50</xdr:col>
      <xdr:colOff>165100</xdr:colOff>
      <xdr:row>108</xdr:row>
      <xdr:rowOff>90170</xdr:rowOff>
    </xdr:to>
    <xdr:sp macro="" textlink="">
      <xdr:nvSpPr>
        <xdr:cNvPr id="481" name="楕円 480">
          <a:extLst>
            <a:ext uri="{FF2B5EF4-FFF2-40B4-BE49-F238E27FC236}">
              <a16:creationId xmlns:a16="http://schemas.microsoft.com/office/drawing/2014/main" id="{0AA1954D-B573-4534-B5D9-5E1A29A66DA1}"/>
            </a:ext>
          </a:extLst>
        </xdr:cNvPr>
        <xdr:cNvSpPr/>
      </xdr:nvSpPr>
      <xdr:spPr>
        <a:xfrm>
          <a:off x="9588500" y="1850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39370</xdr:rowOff>
    </xdr:from>
    <xdr:to>
      <xdr:col>55</xdr:col>
      <xdr:colOff>0</xdr:colOff>
      <xdr:row>108</xdr:row>
      <xdr:rowOff>41911</xdr:rowOff>
    </xdr:to>
    <xdr:cxnSp macro="">
      <xdr:nvCxnSpPr>
        <xdr:cNvPr id="482" name="直線コネクタ 481">
          <a:extLst>
            <a:ext uri="{FF2B5EF4-FFF2-40B4-BE49-F238E27FC236}">
              <a16:creationId xmlns:a16="http://schemas.microsoft.com/office/drawing/2014/main" id="{011B3C2F-8FF3-4450-83D2-B772D280D954}"/>
            </a:ext>
          </a:extLst>
        </xdr:cNvPr>
        <xdr:cNvCxnSpPr/>
      </xdr:nvCxnSpPr>
      <xdr:spPr>
        <a:xfrm>
          <a:off x="9639300" y="18555970"/>
          <a:ext cx="8382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158750</xdr:rowOff>
    </xdr:from>
    <xdr:to>
      <xdr:col>46</xdr:col>
      <xdr:colOff>38100</xdr:colOff>
      <xdr:row>108</xdr:row>
      <xdr:rowOff>88900</xdr:rowOff>
    </xdr:to>
    <xdr:sp macro="" textlink="">
      <xdr:nvSpPr>
        <xdr:cNvPr id="483" name="楕円 482">
          <a:extLst>
            <a:ext uri="{FF2B5EF4-FFF2-40B4-BE49-F238E27FC236}">
              <a16:creationId xmlns:a16="http://schemas.microsoft.com/office/drawing/2014/main" id="{47473785-0645-477C-9E42-7967AA4328E9}"/>
            </a:ext>
          </a:extLst>
        </xdr:cNvPr>
        <xdr:cNvSpPr/>
      </xdr:nvSpPr>
      <xdr:spPr>
        <a:xfrm>
          <a:off x="8699500" y="185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38100</xdr:rowOff>
    </xdr:from>
    <xdr:to>
      <xdr:col>50</xdr:col>
      <xdr:colOff>114300</xdr:colOff>
      <xdr:row>108</xdr:row>
      <xdr:rowOff>39370</xdr:rowOff>
    </xdr:to>
    <xdr:cxnSp macro="">
      <xdr:nvCxnSpPr>
        <xdr:cNvPr id="484" name="直線コネクタ 483">
          <a:extLst>
            <a:ext uri="{FF2B5EF4-FFF2-40B4-BE49-F238E27FC236}">
              <a16:creationId xmlns:a16="http://schemas.microsoft.com/office/drawing/2014/main" id="{46315A89-633B-4866-9944-8AB0818D8CD5}"/>
            </a:ext>
          </a:extLst>
        </xdr:cNvPr>
        <xdr:cNvCxnSpPr/>
      </xdr:nvCxnSpPr>
      <xdr:spPr>
        <a:xfrm>
          <a:off x="8750300" y="1855470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157480</xdr:rowOff>
    </xdr:from>
    <xdr:to>
      <xdr:col>41</xdr:col>
      <xdr:colOff>101600</xdr:colOff>
      <xdr:row>108</xdr:row>
      <xdr:rowOff>87630</xdr:rowOff>
    </xdr:to>
    <xdr:sp macro="" textlink="">
      <xdr:nvSpPr>
        <xdr:cNvPr id="485" name="楕円 484">
          <a:extLst>
            <a:ext uri="{FF2B5EF4-FFF2-40B4-BE49-F238E27FC236}">
              <a16:creationId xmlns:a16="http://schemas.microsoft.com/office/drawing/2014/main" id="{5A857949-1FA8-4939-B7E5-7DF2A200BD63}"/>
            </a:ext>
          </a:extLst>
        </xdr:cNvPr>
        <xdr:cNvSpPr/>
      </xdr:nvSpPr>
      <xdr:spPr>
        <a:xfrm>
          <a:off x="7810500" y="1850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36830</xdr:rowOff>
    </xdr:from>
    <xdr:to>
      <xdr:col>45</xdr:col>
      <xdr:colOff>177800</xdr:colOff>
      <xdr:row>108</xdr:row>
      <xdr:rowOff>38100</xdr:rowOff>
    </xdr:to>
    <xdr:cxnSp macro="">
      <xdr:nvCxnSpPr>
        <xdr:cNvPr id="486" name="直線コネクタ 485">
          <a:extLst>
            <a:ext uri="{FF2B5EF4-FFF2-40B4-BE49-F238E27FC236}">
              <a16:creationId xmlns:a16="http://schemas.microsoft.com/office/drawing/2014/main" id="{2262BD2D-28FC-4F73-A025-8D441EA9756C}"/>
            </a:ext>
          </a:extLst>
        </xdr:cNvPr>
        <xdr:cNvCxnSpPr/>
      </xdr:nvCxnSpPr>
      <xdr:spPr>
        <a:xfrm>
          <a:off x="7861300" y="1855343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157480</xdr:rowOff>
    </xdr:from>
    <xdr:to>
      <xdr:col>36</xdr:col>
      <xdr:colOff>165100</xdr:colOff>
      <xdr:row>108</xdr:row>
      <xdr:rowOff>87630</xdr:rowOff>
    </xdr:to>
    <xdr:sp macro="" textlink="">
      <xdr:nvSpPr>
        <xdr:cNvPr id="487" name="楕円 486">
          <a:extLst>
            <a:ext uri="{FF2B5EF4-FFF2-40B4-BE49-F238E27FC236}">
              <a16:creationId xmlns:a16="http://schemas.microsoft.com/office/drawing/2014/main" id="{5E56B2AF-82DB-4A6D-A629-15E9CAEE17BD}"/>
            </a:ext>
          </a:extLst>
        </xdr:cNvPr>
        <xdr:cNvSpPr/>
      </xdr:nvSpPr>
      <xdr:spPr>
        <a:xfrm>
          <a:off x="6921500" y="1850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36830</xdr:rowOff>
    </xdr:from>
    <xdr:to>
      <xdr:col>41</xdr:col>
      <xdr:colOff>50800</xdr:colOff>
      <xdr:row>108</xdr:row>
      <xdr:rowOff>36830</xdr:rowOff>
    </xdr:to>
    <xdr:cxnSp macro="">
      <xdr:nvCxnSpPr>
        <xdr:cNvPr id="488" name="直線コネクタ 487">
          <a:extLst>
            <a:ext uri="{FF2B5EF4-FFF2-40B4-BE49-F238E27FC236}">
              <a16:creationId xmlns:a16="http://schemas.microsoft.com/office/drawing/2014/main" id="{3D8716A3-1229-435A-ACE1-945689AB6904}"/>
            </a:ext>
          </a:extLst>
        </xdr:cNvPr>
        <xdr:cNvCxnSpPr/>
      </xdr:nvCxnSpPr>
      <xdr:spPr>
        <a:xfrm>
          <a:off x="6972300" y="185534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153688</xdr:rowOff>
    </xdr:from>
    <xdr:ext cx="469744" cy="259045"/>
    <xdr:sp macro="" textlink="">
      <xdr:nvSpPr>
        <xdr:cNvPr id="489" name="n_1aveValue【市民会館】&#10;一人当たり面積">
          <a:extLst>
            <a:ext uri="{FF2B5EF4-FFF2-40B4-BE49-F238E27FC236}">
              <a16:creationId xmlns:a16="http://schemas.microsoft.com/office/drawing/2014/main" id="{FE27C304-E163-4BFC-B1E0-954425099AC8}"/>
            </a:ext>
          </a:extLst>
        </xdr:cNvPr>
        <xdr:cNvSpPr txBox="1"/>
      </xdr:nvSpPr>
      <xdr:spPr>
        <a:xfrm>
          <a:off x="9391727" y="18155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162577</xdr:rowOff>
    </xdr:from>
    <xdr:ext cx="469744" cy="259045"/>
    <xdr:sp macro="" textlink="">
      <xdr:nvSpPr>
        <xdr:cNvPr id="490" name="n_2aveValue【市民会館】&#10;一人当たり面積">
          <a:extLst>
            <a:ext uri="{FF2B5EF4-FFF2-40B4-BE49-F238E27FC236}">
              <a16:creationId xmlns:a16="http://schemas.microsoft.com/office/drawing/2014/main" id="{721DACA4-13C0-499A-AA25-074A9AC46925}"/>
            </a:ext>
          </a:extLst>
        </xdr:cNvPr>
        <xdr:cNvSpPr txBox="1"/>
      </xdr:nvSpPr>
      <xdr:spPr>
        <a:xfrm>
          <a:off x="8515427" y="1816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168927</xdr:rowOff>
    </xdr:from>
    <xdr:ext cx="469744" cy="259045"/>
    <xdr:sp macro="" textlink="">
      <xdr:nvSpPr>
        <xdr:cNvPr id="491" name="n_3aveValue【市民会館】&#10;一人当たり面積">
          <a:extLst>
            <a:ext uri="{FF2B5EF4-FFF2-40B4-BE49-F238E27FC236}">
              <a16:creationId xmlns:a16="http://schemas.microsoft.com/office/drawing/2014/main" id="{BC2663E2-B1FB-4EFF-BFC8-A92BA30B8F5B}"/>
            </a:ext>
          </a:extLst>
        </xdr:cNvPr>
        <xdr:cNvSpPr txBox="1"/>
      </xdr:nvSpPr>
      <xdr:spPr>
        <a:xfrm>
          <a:off x="7626427" y="1817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163847</xdr:rowOff>
    </xdr:from>
    <xdr:ext cx="469744" cy="259045"/>
    <xdr:sp macro="" textlink="">
      <xdr:nvSpPr>
        <xdr:cNvPr id="492" name="n_4aveValue【市民会館】&#10;一人当たり面積">
          <a:extLst>
            <a:ext uri="{FF2B5EF4-FFF2-40B4-BE49-F238E27FC236}">
              <a16:creationId xmlns:a16="http://schemas.microsoft.com/office/drawing/2014/main" id="{D011B338-5402-4650-BAC7-87AC6BCF3305}"/>
            </a:ext>
          </a:extLst>
        </xdr:cNvPr>
        <xdr:cNvSpPr txBox="1"/>
      </xdr:nvSpPr>
      <xdr:spPr>
        <a:xfrm>
          <a:off x="6737427" y="1816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81297</xdr:rowOff>
    </xdr:from>
    <xdr:ext cx="469744" cy="259045"/>
    <xdr:sp macro="" textlink="">
      <xdr:nvSpPr>
        <xdr:cNvPr id="493" name="n_1mainValue【市民会館】&#10;一人当たり面積">
          <a:extLst>
            <a:ext uri="{FF2B5EF4-FFF2-40B4-BE49-F238E27FC236}">
              <a16:creationId xmlns:a16="http://schemas.microsoft.com/office/drawing/2014/main" id="{06E0E925-5B9A-4FC9-B535-D6C5BA8E08D6}"/>
            </a:ext>
          </a:extLst>
        </xdr:cNvPr>
        <xdr:cNvSpPr txBox="1"/>
      </xdr:nvSpPr>
      <xdr:spPr>
        <a:xfrm>
          <a:off x="9391727" y="18597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80027</xdr:rowOff>
    </xdr:from>
    <xdr:ext cx="469744" cy="259045"/>
    <xdr:sp macro="" textlink="">
      <xdr:nvSpPr>
        <xdr:cNvPr id="494" name="n_2mainValue【市民会館】&#10;一人当たり面積">
          <a:extLst>
            <a:ext uri="{FF2B5EF4-FFF2-40B4-BE49-F238E27FC236}">
              <a16:creationId xmlns:a16="http://schemas.microsoft.com/office/drawing/2014/main" id="{E5E05619-0798-4DF1-A187-F265811815BF}"/>
            </a:ext>
          </a:extLst>
        </xdr:cNvPr>
        <xdr:cNvSpPr txBox="1"/>
      </xdr:nvSpPr>
      <xdr:spPr>
        <a:xfrm>
          <a:off x="8515427"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78757</xdr:rowOff>
    </xdr:from>
    <xdr:ext cx="469744" cy="259045"/>
    <xdr:sp macro="" textlink="">
      <xdr:nvSpPr>
        <xdr:cNvPr id="495" name="n_3mainValue【市民会館】&#10;一人当たり面積">
          <a:extLst>
            <a:ext uri="{FF2B5EF4-FFF2-40B4-BE49-F238E27FC236}">
              <a16:creationId xmlns:a16="http://schemas.microsoft.com/office/drawing/2014/main" id="{78353734-BBFF-42D4-AF01-2DDAFEA56337}"/>
            </a:ext>
          </a:extLst>
        </xdr:cNvPr>
        <xdr:cNvSpPr txBox="1"/>
      </xdr:nvSpPr>
      <xdr:spPr>
        <a:xfrm>
          <a:off x="7626427" y="18595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78757</xdr:rowOff>
    </xdr:from>
    <xdr:ext cx="469744" cy="259045"/>
    <xdr:sp macro="" textlink="">
      <xdr:nvSpPr>
        <xdr:cNvPr id="496" name="n_4mainValue【市民会館】&#10;一人当たり面積">
          <a:extLst>
            <a:ext uri="{FF2B5EF4-FFF2-40B4-BE49-F238E27FC236}">
              <a16:creationId xmlns:a16="http://schemas.microsoft.com/office/drawing/2014/main" id="{A84A54AD-C683-40C7-B48B-6F813DC3ADE8}"/>
            </a:ext>
          </a:extLst>
        </xdr:cNvPr>
        <xdr:cNvSpPr txBox="1"/>
      </xdr:nvSpPr>
      <xdr:spPr>
        <a:xfrm>
          <a:off x="6737427" y="18595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a:extLst>
            <a:ext uri="{FF2B5EF4-FFF2-40B4-BE49-F238E27FC236}">
              <a16:creationId xmlns:a16="http://schemas.microsoft.com/office/drawing/2014/main" id="{3F4244C6-D30F-4DD1-8219-F144EFE2AC2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a:extLst>
            <a:ext uri="{FF2B5EF4-FFF2-40B4-BE49-F238E27FC236}">
              <a16:creationId xmlns:a16="http://schemas.microsoft.com/office/drawing/2014/main" id="{6908EE19-1647-43B3-A01A-20D431CDCEF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a:extLst>
            <a:ext uri="{FF2B5EF4-FFF2-40B4-BE49-F238E27FC236}">
              <a16:creationId xmlns:a16="http://schemas.microsoft.com/office/drawing/2014/main" id="{12F41113-BC56-4A5B-AB07-F6CC1B18256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a:extLst>
            <a:ext uri="{FF2B5EF4-FFF2-40B4-BE49-F238E27FC236}">
              <a16:creationId xmlns:a16="http://schemas.microsoft.com/office/drawing/2014/main" id="{B14EC6DA-C10D-47F3-B717-8B1B8CF31ED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a:extLst>
            <a:ext uri="{FF2B5EF4-FFF2-40B4-BE49-F238E27FC236}">
              <a16:creationId xmlns:a16="http://schemas.microsoft.com/office/drawing/2014/main" id="{FD843133-258A-4528-B8D9-7216A10BF4C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a:extLst>
            <a:ext uri="{FF2B5EF4-FFF2-40B4-BE49-F238E27FC236}">
              <a16:creationId xmlns:a16="http://schemas.microsoft.com/office/drawing/2014/main" id="{DC2F3913-E499-4122-A073-4EDCFAE3884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a:extLst>
            <a:ext uri="{FF2B5EF4-FFF2-40B4-BE49-F238E27FC236}">
              <a16:creationId xmlns:a16="http://schemas.microsoft.com/office/drawing/2014/main" id="{AA671810-BCB4-4A73-9FA7-BA5153C8E85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a:extLst>
            <a:ext uri="{FF2B5EF4-FFF2-40B4-BE49-F238E27FC236}">
              <a16:creationId xmlns:a16="http://schemas.microsoft.com/office/drawing/2014/main" id="{8637F631-97D1-452A-9C03-F7D032B4044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a:extLst>
            <a:ext uri="{FF2B5EF4-FFF2-40B4-BE49-F238E27FC236}">
              <a16:creationId xmlns:a16="http://schemas.microsoft.com/office/drawing/2014/main" id="{F5E620EC-2EC3-4FD3-A49F-3903F526AAC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a:extLst>
            <a:ext uri="{FF2B5EF4-FFF2-40B4-BE49-F238E27FC236}">
              <a16:creationId xmlns:a16="http://schemas.microsoft.com/office/drawing/2014/main" id="{6EB44ED7-42E8-45B1-9D97-F82D4D55480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7" name="テキスト ボックス 506">
          <a:extLst>
            <a:ext uri="{FF2B5EF4-FFF2-40B4-BE49-F238E27FC236}">
              <a16:creationId xmlns:a16="http://schemas.microsoft.com/office/drawing/2014/main" id="{3D9077BC-853A-4976-BED0-63F041EEF138}"/>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8" name="直線コネクタ 507">
          <a:extLst>
            <a:ext uri="{FF2B5EF4-FFF2-40B4-BE49-F238E27FC236}">
              <a16:creationId xmlns:a16="http://schemas.microsoft.com/office/drawing/2014/main" id="{019149E5-8E84-4F01-8BAE-C81E349962BB}"/>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9" name="テキスト ボックス 508">
          <a:extLst>
            <a:ext uri="{FF2B5EF4-FFF2-40B4-BE49-F238E27FC236}">
              <a16:creationId xmlns:a16="http://schemas.microsoft.com/office/drawing/2014/main" id="{8ADD2BA9-AAF6-438A-B118-FA44C24D70EA}"/>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0" name="直線コネクタ 509">
          <a:extLst>
            <a:ext uri="{FF2B5EF4-FFF2-40B4-BE49-F238E27FC236}">
              <a16:creationId xmlns:a16="http://schemas.microsoft.com/office/drawing/2014/main" id="{1EA66F63-8646-4AF2-9CB5-AE5127D21538}"/>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1" name="テキスト ボックス 510">
          <a:extLst>
            <a:ext uri="{FF2B5EF4-FFF2-40B4-BE49-F238E27FC236}">
              <a16:creationId xmlns:a16="http://schemas.microsoft.com/office/drawing/2014/main" id="{D83CE7CB-578F-483E-BC1C-28EBDAF739F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2" name="直線コネクタ 511">
          <a:extLst>
            <a:ext uri="{FF2B5EF4-FFF2-40B4-BE49-F238E27FC236}">
              <a16:creationId xmlns:a16="http://schemas.microsoft.com/office/drawing/2014/main" id="{5272D1A1-01C3-45A5-B27C-C1A68DD78757}"/>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3" name="テキスト ボックス 512">
          <a:extLst>
            <a:ext uri="{FF2B5EF4-FFF2-40B4-BE49-F238E27FC236}">
              <a16:creationId xmlns:a16="http://schemas.microsoft.com/office/drawing/2014/main" id="{2F9E383E-DF58-4593-A2F6-E702D687C452}"/>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4" name="直線コネクタ 513">
          <a:extLst>
            <a:ext uri="{FF2B5EF4-FFF2-40B4-BE49-F238E27FC236}">
              <a16:creationId xmlns:a16="http://schemas.microsoft.com/office/drawing/2014/main" id="{090DA415-E410-4A0C-8F8D-9C80C311498C}"/>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5" name="テキスト ボックス 514">
          <a:extLst>
            <a:ext uri="{FF2B5EF4-FFF2-40B4-BE49-F238E27FC236}">
              <a16:creationId xmlns:a16="http://schemas.microsoft.com/office/drawing/2014/main" id="{28695604-CD92-46F2-8B60-24E775322CDE}"/>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6" name="直線コネクタ 515">
          <a:extLst>
            <a:ext uri="{FF2B5EF4-FFF2-40B4-BE49-F238E27FC236}">
              <a16:creationId xmlns:a16="http://schemas.microsoft.com/office/drawing/2014/main" id="{A2F7ADBF-9A47-4031-864D-3CB46050B4CF}"/>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7" name="テキスト ボックス 516">
          <a:extLst>
            <a:ext uri="{FF2B5EF4-FFF2-40B4-BE49-F238E27FC236}">
              <a16:creationId xmlns:a16="http://schemas.microsoft.com/office/drawing/2014/main" id="{5BEA936C-1872-49FD-AA7A-D5A1F0CC5019}"/>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8" name="直線コネクタ 517">
          <a:extLst>
            <a:ext uri="{FF2B5EF4-FFF2-40B4-BE49-F238E27FC236}">
              <a16:creationId xmlns:a16="http://schemas.microsoft.com/office/drawing/2014/main" id="{90557ECC-5DB5-44BA-A201-89092A0349F5}"/>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9" name="テキスト ボックス 518">
          <a:extLst>
            <a:ext uri="{FF2B5EF4-FFF2-40B4-BE49-F238E27FC236}">
              <a16:creationId xmlns:a16="http://schemas.microsoft.com/office/drawing/2014/main" id="{9B68E6DF-4C17-4CD3-B3D0-98FBF7298878}"/>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0" name="直線コネクタ 519">
          <a:extLst>
            <a:ext uri="{FF2B5EF4-FFF2-40B4-BE49-F238E27FC236}">
              <a16:creationId xmlns:a16="http://schemas.microsoft.com/office/drawing/2014/main" id="{19F8CFA6-5D56-4F66-8DBC-00DA295F45D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1" name="【一般廃棄物処理施設】&#10;有形固定資産減価償却率グラフ枠">
          <a:extLst>
            <a:ext uri="{FF2B5EF4-FFF2-40B4-BE49-F238E27FC236}">
              <a16:creationId xmlns:a16="http://schemas.microsoft.com/office/drawing/2014/main" id="{11F16D50-B3F1-4489-9EE6-6DB1C6F4ED1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102326</xdr:rowOff>
    </xdr:from>
    <xdr:to>
      <xdr:col>85</xdr:col>
      <xdr:colOff>126364</xdr:colOff>
      <xdr:row>42</xdr:row>
      <xdr:rowOff>92528</xdr:rowOff>
    </xdr:to>
    <xdr:cxnSp macro="">
      <xdr:nvCxnSpPr>
        <xdr:cNvPr id="522" name="直線コネクタ 521">
          <a:extLst>
            <a:ext uri="{FF2B5EF4-FFF2-40B4-BE49-F238E27FC236}">
              <a16:creationId xmlns:a16="http://schemas.microsoft.com/office/drawing/2014/main" id="{8022EEC3-1913-4605-A9E8-3C1B97F53572}"/>
            </a:ext>
          </a:extLst>
        </xdr:cNvPr>
        <xdr:cNvCxnSpPr/>
      </xdr:nvCxnSpPr>
      <xdr:spPr>
        <a:xfrm flipV="1">
          <a:off x="16318864" y="5760176"/>
          <a:ext cx="0" cy="1533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3" name="【一般廃棄物処理施設】&#10;有形固定資産減価償却率最小値テキスト">
          <a:extLst>
            <a:ext uri="{FF2B5EF4-FFF2-40B4-BE49-F238E27FC236}">
              <a16:creationId xmlns:a16="http://schemas.microsoft.com/office/drawing/2014/main" id="{A5B0C7CB-BAE2-4B6E-BFBC-1B4C0504059A}"/>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4" name="直線コネクタ 523">
          <a:extLst>
            <a:ext uri="{FF2B5EF4-FFF2-40B4-BE49-F238E27FC236}">
              <a16:creationId xmlns:a16="http://schemas.microsoft.com/office/drawing/2014/main" id="{FFABD1A1-FE60-4D22-9418-1BEE7A0FC654}"/>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49003</xdr:rowOff>
    </xdr:from>
    <xdr:ext cx="340478" cy="259045"/>
    <xdr:sp macro="" textlink="">
      <xdr:nvSpPr>
        <xdr:cNvPr id="525" name="【一般廃棄物処理施設】&#10;有形固定資産減価償却率最大値テキスト">
          <a:extLst>
            <a:ext uri="{FF2B5EF4-FFF2-40B4-BE49-F238E27FC236}">
              <a16:creationId xmlns:a16="http://schemas.microsoft.com/office/drawing/2014/main" id="{A5357B1C-91D1-4B22-99A8-CECAC433ACC4}"/>
            </a:ext>
          </a:extLst>
        </xdr:cNvPr>
        <xdr:cNvSpPr txBox="1"/>
      </xdr:nvSpPr>
      <xdr:spPr>
        <a:xfrm>
          <a:off x="16357600" y="55354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102326</xdr:rowOff>
    </xdr:from>
    <xdr:to>
      <xdr:col>86</xdr:col>
      <xdr:colOff>25400</xdr:colOff>
      <xdr:row>33</xdr:row>
      <xdr:rowOff>102326</xdr:rowOff>
    </xdr:to>
    <xdr:cxnSp macro="">
      <xdr:nvCxnSpPr>
        <xdr:cNvPr id="526" name="直線コネクタ 525">
          <a:extLst>
            <a:ext uri="{FF2B5EF4-FFF2-40B4-BE49-F238E27FC236}">
              <a16:creationId xmlns:a16="http://schemas.microsoft.com/office/drawing/2014/main" id="{F916BB73-0380-4A27-ABD1-8727C0C1C86D}"/>
            </a:ext>
          </a:extLst>
        </xdr:cNvPr>
        <xdr:cNvCxnSpPr/>
      </xdr:nvCxnSpPr>
      <xdr:spPr>
        <a:xfrm>
          <a:off x="16230600" y="576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119760</xdr:rowOff>
    </xdr:from>
    <xdr:ext cx="405111" cy="259045"/>
    <xdr:sp macro="" textlink="">
      <xdr:nvSpPr>
        <xdr:cNvPr id="527" name="【一般廃棄物処理施設】&#10;有形固定資産減価償却率平均値テキスト">
          <a:extLst>
            <a:ext uri="{FF2B5EF4-FFF2-40B4-BE49-F238E27FC236}">
              <a16:creationId xmlns:a16="http://schemas.microsoft.com/office/drawing/2014/main" id="{0FA3D6F2-E6CB-48E7-A5F8-F32F056826B2}"/>
            </a:ext>
          </a:extLst>
        </xdr:cNvPr>
        <xdr:cNvSpPr txBox="1"/>
      </xdr:nvSpPr>
      <xdr:spPr>
        <a:xfrm>
          <a:off x="16357600" y="6634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141333</xdr:rowOff>
    </xdr:from>
    <xdr:to>
      <xdr:col>85</xdr:col>
      <xdr:colOff>177800</xdr:colOff>
      <xdr:row>39</xdr:row>
      <xdr:rowOff>71483</xdr:rowOff>
    </xdr:to>
    <xdr:sp macro="" textlink="">
      <xdr:nvSpPr>
        <xdr:cNvPr id="528" name="フローチャート: 判断 527">
          <a:extLst>
            <a:ext uri="{FF2B5EF4-FFF2-40B4-BE49-F238E27FC236}">
              <a16:creationId xmlns:a16="http://schemas.microsoft.com/office/drawing/2014/main" id="{F232DE06-9609-4E84-ABBC-A7020B8FA8B2}"/>
            </a:ext>
          </a:extLst>
        </xdr:cNvPr>
        <xdr:cNvSpPr/>
      </xdr:nvSpPr>
      <xdr:spPr>
        <a:xfrm>
          <a:off x="16268700" y="665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49893</xdr:rowOff>
    </xdr:from>
    <xdr:to>
      <xdr:col>81</xdr:col>
      <xdr:colOff>101600</xdr:colOff>
      <xdr:row>38</xdr:row>
      <xdr:rowOff>151493</xdr:rowOff>
    </xdr:to>
    <xdr:sp macro="" textlink="">
      <xdr:nvSpPr>
        <xdr:cNvPr id="529" name="フローチャート: 判断 528">
          <a:extLst>
            <a:ext uri="{FF2B5EF4-FFF2-40B4-BE49-F238E27FC236}">
              <a16:creationId xmlns:a16="http://schemas.microsoft.com/office/drawing/2014/main" id="{424BCC83-84E3-4AC1-BD70-079C6004B219}"/>
            </a:ext>
          </a:extLst>
        </xdr:cNvPr>
        <xdr:cNvSpPr/>
      </xdr:nvSpPr>
      <xdr:spPr>
        <a:xfrm>
          <a:off x="154305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48260</xdr:rowOff>
    </xdr:from>
    <xdr:to>
      <xdr:col>76</xdr:col>
      <xdr:colOff>165100</xdr:colOff>
      <xdr:row>38</xdr:row>
      <xdr:rowOff>149860</xdr:rowOff>
    </xdr:to>
    <xdr:sp macro="" textlink="">
      <xdr:nvSpPr>
        <xdr:cNvPr id="530" name="フローチャート: 判断 529">
          <a:extLst>
            <a:ext uri="{FF2B5EF4-FFF2-40B4-BE49-F238E27FC236}">
              <a16:creationId xmlns:a16="http://schemas.microsoft.com/office/drawing/2014/main" id="{60A1898B-9F0B-4E99-B1CC-87E4B63AF78A}"/>
            </a:ext>
          </a:extLst>
        </xdr:cNvPr>
        <xdr:cNvSpPr/>
      </xdr:nvSpPr>
      <xdr:spPr>
        <a:xfrm>
          <a:off x="1454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35197</xdr:rowOff>
    </xdr:from>
    <xdr:to>
      <xdr:col>72</xdr:col>
      <xdr:colOff>38100</xdr:colOff>
      <xdr:row>38</xdr:row>
      <xdr:rowOff>136797</xdr:rowOff>
    </xdr:to>
    <xdr:sp macro="" textlink="">
      <xdr:nvSpPr>
        <xdr:cNvPr id="531" name="フローチャート: 判断 530">
          <a:extLst>
            <a:ext uri="{FF2B5EF4-FFF2-40B4-BE49-F238E27FC236}">
              <a16:creationId xmlns:a16="http://schemas.microsoft.com/office/drawing/2014/main" id="{433C2F12-038C-4B7D-B638-1F1110AB3BA9}"/>
            </a:ext>
          </a:extLst>
        </xdr:cNvPr>
        <xdr:cNvSpPr/>
      </xdr:nvSpPr>
      <xdr:spPr>
        <a:xfrm>
          <a:off x="13652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139700</xdr:rowOff>
    </xdr:from>
    <xdr:to>
      <xdr:col>67</xdr:col>
      <xdr:colOff>101600</xdr:colOff>
      <xdr:row>35</xdr:row>
      <xdr:rowOff>69850</xdr:rowOff>
    </xdr:to>
    <xdr:sp macro="" textlink="">
      <xdr:nvSpPr>
        <xdr:cNvPr id="532" name="フローチャート: 判断 531">
          <a:extLst>
            <a:ext uri="{FF2B5EF4-FFF2-40B4-BE49-F238E27FC236}">
              <a16:creationId xmlns:a16="http://schemas.microsoft.com/office/drawing/2014/main" id="{3BACDE69-D238-42DF-960B-206583B36A6D}"/>
            </a:ext>
          </a:extLst>
        </xdr:cNvPr>
        <xdr:cNvSpPr/>
      </xdr:nvSpPr>
      <xdr:spPr>
        <a:xfrm>
          <a:off x="12763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B46EDC2F-8D7E-4513-855A-798864A4471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A4A289C-E202-4DC8-8A09-894914CAE1D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EE15C228-9DBC-4417-80F7-850A2580FBD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EEAD024-817B-4813-828F-83B9A205BDD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4A890883-5DB3-4190-A87C-837C42E6161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123372</xdr:rowOff>
    </xdr:from>
    <xdr:to>
      <xdr:col>85</xdr:col>
      <xdr:colOff>177800</xdr:colOff>
      <xdr:row>38</xdr:row>
      <xdr:rowOff>53522</xdr:rowOff>
    </xdr:to>
    <xdr:sp macro="" textlink="">
      <xdr:nvSpPr>
        <xdr:cNvPr id="538" name="楕円 537">
          <a:extLst>
            <a:ext uri="{FF2B5EF4-FFF2-40B4-BE49-F238E27FC236}">
              <a16:creationId xmlns:a16="http://schemas.microsoft.com/office/drawing/2014/main" id="{CDEA0E1D-44F3-4157-9F99-DC52D4C63F97}"/>
            </a:ext>
          </a:extLst>
        </xdr:cNvPr>
        <xdr:cNvSpPr/>
      </xdr:nvSpPr>
      <xdr:spPr>
        <a:xfrm>
          <a:off x="16268700" y="646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146249</xdr:rowOff>
    </xdr:from>
    <xdr:ext cx="405111" cy="259045"/>
    <xdr:sp macro="" textlink="">
      <xdr:nvSpPr>
        <xdr:cNvPr id="539" name="【一般廃棄物処理施設】&#10;有形固定資産減価償却率該当値テキスト">
          <a:extLst>
            <a:ext uri="{FF2B5EF4-FFF2-40B4-BE49-F238E27FC236}">
              <a16:creationId xmlns:a16="http://schemas.microsoft.com/office/drawing/2014/main" id="{FC3B2BD7-E65D-43EF-B7E8-0551FA3899F3}"/>
            </a:ext>
          </a:extLst>
        </xdr:cNvPr>
        <xdr:cNvSpPr txBox="1"/>
      </xdr:nvSpPr>
      <xdr:spPr>
        <a:xfrm>
          <a:off x="16357600" y="6318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72753</xdr:rowOff>
    </xdr:from>
    <xdr:to>
      <xdr:col>81</xdr:col>
      <xdr:colOff>101600</xdr:colOff>
      <xdr:row>37</xdr:row>
      <xdr:rowOff>2903</xdr:rowOff>
    </xdr:to>
    <xdr:sp macro="" textlink="">
      <xdr:nvSpPr>
        <xdr:cNvPr id="540" name="楕円 539">
          <a:extLst>
            <a:ext uri="{FF2B5EF4-FFF2-40B4-BE49-F238E27FC236}">
              <a16:creationId xmlns:a16="http://schemas.microsoft.com/office/drawing/2014/main" id="{32C37E54-AE53-446C-AFFE-245CF6AE0B1A}"/>
            </a:ext>
          </a:extLst>
        </xdr:cNvPr>
        <xdr:cNvSpPr/>
      </xdr:nvSpPr>
      <xdr:spPr>
        <a:xfrm>
          <a:off x="15430500" y="624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123553</xdr:rowOff>
    </xdr:from>
    <xdr:to>
      <xdr:col>85</xdr:col>
      <xdr:colOff>127000</xdr:colOff>
      <xdr:row>38</xdr:row>
      <xdr:rowOff>2722</xdr:rowOff>
    </xdr:to>
    <xdr:cxnSp macro="">
      <xdr:nvCxnSpPr>
        <xdr:cNvPr id="541" name="直線コネクタ 540">
          <a:extLst>
            <a:ext uri="{FF2B5EF4-FFF2-40B4-BE49-F238E27FC236}">
              <a16:creationId xmlns:a16="http://schemas.microsoft.com/office/drawing/2014/main" id="{A8FF6AEA-6BE8-4B89-A39B-E3B947E767F2}"/>
            </a:ext>
          </a:extLst>
        </xdr:cNvPr>
        <xdr:cNvCxnSpPr/>
      </xdr:nvCxnSpPr>
      <xdr:spPr>
        <a:xfrm>
          <a:off x="15481300" y="6295753"/>
          <a:ext cx="838200" cy="22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33564</xdr:rowOff>
    </xdr:from>
    <xdr:to>
      <xdr:col>76</xdr:col>
      <xdr:colOff>165100</xdr:colOff>
      <xdr:row>36</xdr:row>
      <xdr:rowOff>135164</xdr:rowOff>
    </xdr:to>
    <xdr:sp macro="" textlink="">
      <xdr:nvSpPr>
        <xdr:cNvPr id="542" name="楕円 541">
          <a:extLst>
            <a:ext uri="{FF2B5EF4-FFF2-40B4-BE49-F238E27FC236}">
              <a16:creationId xmlns:a16="http://schemas.microsoft.com/office/drawing/2014/main" id="{11F7220D-43C9-468E-8936-5424441C5602}"/>
            </a:ext>
          </a:extLst>
        </xdr:cNvPr>
        <xdr:cNvSpPr/>
      </xdr:nvSpPr>
      <xdr:spPr>
        <a:xfrm>
          <a:off x="14541500" y="620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84364</xdr:rowOff>
    </xdr:from>
    <xdr:to>
      <xdr:col>81</xdr:col>
      <xdr:colOff>50800</xdr:colOff>
      <xdr:row>36</xdr:row>
      <xdr:rowOff>123553</xdr:rowOff>
    </xdr:to>
    <xdr:cxnSp macro="">
      <xdr:nvCxnSpPr>
        <xdr:cNvPr id="543" name="直線コネクタ 542">
          <a:extLst>
            <a:ext uri="{FF2B5EF4-FFF2-40B4-BE49-F238E27FC236}">
              <a16:creationId xmlns:a16="http://schemas.microsoft.com/office/drawing/2014/main" id="{8EF6F9B5-B789-4A6D-8A7B-0757590751ED}"/>
            </a:ext>
          </a:extLst>
        </xdr:cNvPr>
        <xdr:cNvCxnSpPr/>
      </xdr:nvCxnSpPr>
      <xdr:spPr>
        <a:xfrm>
          <a:off x="14592300" y="625656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22134</xdr:rowOff>
    </xdr:from>
    <xdr:to>
      <xdr:col>72</xdr:col>
      <xdr:colOff>38100</xdr:colOff>
      <xdr:row>36</xdr:row>
      <xdr:rowOff>123734</xdr:rowOff>
    </xdr:to>
    <xdr:sp macro="" textlink="">
      <xdr:nvSpPr>
        <xdr:cNvPr id="544" name="楕円 543">
          <a:extLst>
            <a:ext uri="{FF2B5EF4-FFF2-40B4-BE49-F238E27FC236}">
              <a16:creationId xmlns:a16="http://schemas.microsoft.com/office/drawing/2014/main" id="{CD194D4F-0400-492F-9518-9D85CC54993A}"/>
            </a:ext>
          </a:extLst>
        </xdr:cNvPr>
        <xdr:cNvSpPr/>
      </xdr:nvSpPr>
      <xdr:spPr>
        <a:xfrm>
          <a:off x="13652500" y="619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72934</xdr:rowOff>
    </xdr:from>
    <xdr:to>
      <xdr:col>76</xdr:col>
      <xdr:colOff>114300</xdr:colOff>
      <xdr:row>36</xdr:row>
      <xdr:rowOff>84364</xdr:rowOff>
    </xdr:to>
    <xdr:cxnSp macro="">
      <xdr:nvCxnSpPr>
        <xdr:cNvPr id="545" name="直線コネクタ 544">
          <a:extLst>
            <a:ext uri="{FF2B5EF4-FFF2-40B4-BE49-F238E27FC236}">
              <a16:creationId xmlns:a16="http://schemas.microsoft.com/office/drawing/2014/main" id="{EE93B75C-86AF-4F86-9DA0-842606802B66}"/>
            </a:ext>
          </a:extLst>
        </xdr:cNvPr>
        <xdr:cNvCxnSpPr/>
      </xdr:nvCxnSpPr>
      <xdr:spPr>
        <a:xfrm>
          <a:off x="13703300" y="624513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32</xdr:row>
      <xdr:rowOff>160927</xdr:rowOff>
    </xdr:from>
    <xdr:to>
      <xdr:col>67</xdr:col>
      <xdr:colOff>101600</xdr:colOff>
      <xdr:row>33</xdr:row>
      <xdr:rowOff>91077</xdr:rowOff>
    </xdr:to>
    <xdr:sp macro="" textlink="">
      <xdr:nvSpPr>
        <xdr:cNvPr id="546" name="楕円 545">
          <a:extLst>
            <a:ext uri="{FF2B5EF4-FFF2-40B4-BE49-F238E27FC236}">
              <a16:creationId xmlns:a16="http://schemas.microsoft.com/office/drawing/2014/main" id="{74A06059-F99C-4C71-AA3A-BF2F64E25807}"/>
            </a:ext>
          </a:extLst>
        </xdr:cNvPr>
        <xdr:cNvSpPr/>
      </xdr:nvSpPr>
      <xdr:spPr>
        <a:xfrm>
          <a:off x="12763500" y="564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40277</xdr:rowOff>
    </xdr:from>
    <xdr:to>
      <xdr:col>71</xdr:col>
      <xdr:colOff>177800</xdr:colOff>
      <xdr:row>36</xdr:row>
      <xdr:rowOff>72934</xdr:rowOff>
    </xdr:to>
    <xdr:cxnSp macro="">
      <xdr:nvCxnSpPr>
        <xdr:cNvPr id="547" name="直線コネクタ 546">
          <a:extLst>
            <a:ext uri="{FF2B5EF4-FFF2-40B4-BE49-F238E27FC236}">
              <a16:creationId xmlns:a16="http://schemas.microsoft.com/office/drawing/2014/main" id="{7DAD2795-DD2B-48F7-B6DB-22FE2266097E}"/>
            </a:ext>
          </a:extLst>
        </xdr:cNvPr>
        <xdr:cNvCxnSpPr/>
      </xdr:nvCxnSpPr>
      <xdr:spPr>
        <a:xfrm>
          <a:off x="12814300" y="5698127"/>
          <a:ext cx="889000" cy="54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142620</xdr:rowOff>
    </xdr:from>
    <xdr:ext cx="405111" cy="259045"/>
    <xdr:sp macro="" textlink="">
      <xdr:nvSpPr>
        <xdr:cNvPr id="548" name="n_1aveValue【一般廃棄物処理施設】&#10;有形固定資産減価償却率">
          <a:extLst>
            <a:ext uri="{FF2B5EF4-FFF2-40B4-BE49-F238E27FC236}">
              <a16:creationId xmlns:a16="http://schemas.microsoft.com/office/drawing/2014/main" id="{766A9FC7-BBEA-4672-B444-0C9FBAB0E529}"/>
            </a:ext>
          </a:extLst>
        </xdr:cNvPr>
        <xdr:cNvSpPr txBox="1"/>
      </xdr:nvSpPr>
      <xdr:spPr>
        <a:xfrm>
          <a:off x="15266044" y="665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140987</xdr:rowOff>
    </xdr:from>
    <xdr:ext cx="405111" cy="259045"/>
    <xdr:sp macro="" textlink="">
      <xdr:nvSpPr>
        <xdr:cNvPr id="549" name="n_2aveValue【一般廃棄物処理施設】&#10;有形固定資産減価償却率">
          <a:extLst>
            <a:ext uri="{FF2B5EF4-FFF2-40B4-BE49-F238E27FC236}">
              <a16:creationId xmlns:a16="http://schemas.microsoft.com/office/drawing/2014/main" id="{AB83806A-7A4C-4C8E-A0DF-8411F9970F46}"/>
            </a:ext>
          </a:extLst>
        </xdr:cNvPr>
        <xdr:cNvSpPr txBox="1"/>
      </xdr:nvSpPr>
      <xdr:spPr>
        <a:xfrm>
          <a:off x="14389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127924</xdr:rowOff>
    </xdr:from>
    <xdr:ext cx="405111" cy="259045"/>
    <xdr:sp macro="" textlink="">
      <xdr:nvSpPr>
        <xdr:cNvPr id="550" name="n_3aveValue【一般廃棄物処理施設】&#10;有形固定資産減価償却率">
          <a:extLst>
            <a:ext uri="{FF2B5EF4-FFF2-40B4-BE49-F238E27FC236}">
              <a16:creationId xmlns:a16="http://schemas.microsoft.com/office/drawing/2014/main" id="{0DEE9A40-218F-4597-8916-20AC5A1181F2}"/>
            </a:ext>
          </a:extLst>
        </xdr:cNvPr>
        <xdr:cNvSpPr txBox="1"/>
      </xdr:nvSpPr>
      <xdr:spPr>
        <a:xfrm>
          <a:off x="135007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60977</xdr:rowOff>
    </xdr:from>
    <xdr:ext cx="405111" cy="259045"/>
    <xdr:sp macro="" textlink="">
      <xdr:nvSpPr>
        <xdr:cNvPr id="551" name="n_4aveValue【一般廃棄物処理施設】&#10;有形固定資産減価償却率">
          <a:extLst>
            <a:ext uri="{FF2B5EF4-FFF2-40B4-BE49-F238E27FC236}">
              <a16:creationId xmlns:a16="http://schemas.microsoft.com/office/drawing/2014/main" id="{1C3C9D49-E84B-45A7-95D3-B813E728AFB6}"/>
            </a:ext>
          </a:extLst>
        </xdr:cNvPr>
        <xdr:cNvSpPr txBox="1"/>
      </xdr:nvSpPr>
      <xdr:spPr>
        <a:xfrm>
          <a:off x="12611744" y="606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19430</xdr:rowOff>
    </xdr:from>
    <xdr:ext cx="405111" cy="259045"/>
    <xdr:sp macro="" textlink="">
      <xdr:nvSpPr>
        <xdr:cNvPr id="552" name="n_1mainValue【一般廃棄物処理施設】&#10;有形固定資産減価償却率">
          <a:extLst>
            <a:ext uri="{FF2B5EF4-FFF2-40B4-BE49-F238E27FC236}">
              <a16:creationId xmlns:a16="http://schemas.microsoft.com/office/drawing/2014/main" id="{2B16091F-CE29-4C05-B6E3-F0CF9C1B29CB}"/>
            </a:ext>
          </a:extLst>
        </xdr:cNvPr>
        <xdr:cNvSpPr txBox="1"/>
      </xdr:nvSpPr>
      <xdr:spPr>
        <a:xfrm>
          <a:off x="15266044" y="602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151691</xdr:rowOff>
    </xdr:from>
    <xdr:ext cx="405111" cy="259045"/>
    <xdr:sp macro="" textlink="">
      <xdr:nvSpPr>
        <xdr:cNvPr id="553" name="n_2mainValue【一般廃棄物処理施設】&#10;有形固定資産減価償却率">
          <a:extLst>
            <a:ext uri="{FF2B5EF4-FFF2-40B4-BE49-F238E27FC236}">
              <a16:creationId xmlns:a16="http://schemas.microsoft.com/office/drawing/2014/main" id="{C82E1F27-8987-4D0C-B8A2-69992E3D34C3}"/>
            </a:ext>
          </a:extLst>
        </xdr:cNvPr>
        <xdr:cNvSpPr txBox="1"/>
      </xdr:nvSpPr>
      <xdr:spPr>
        <a:xfrm>
          <a:off x="14389744" y="598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140261</xdr:rowOff>
    </xdr:from>
    <xdr:ext cx="405111" cy="259045"/>
    <xdr:sp macro="" textlink="">
      <xdr:nvSpPr>
        <xdr:cNvPr id="554" name="n_3mainValue【一般廃棄物処理施設】&#10;有形固定資産減価償却率">
          <a:extLst>
            <a:ext uri="{FF2B5EF4-FFF2-40B4-BE49-F238E27FC236}">
              <a16:creationId xmlns:a16="http://schemas.microsoft.com/office/drawing/2014/main" id="{091E6043-CCDB-4DC9-BD2C-53D6FDF1E0EC}"/>
            </a:ext>
          </a:extLst>
        </xdr:cNvPr>
        <xdr:cNvSpPr txBox="1"/>
      </xdr:nvSpPr>
      <xdr:spPr>
        <a:xfrm>
          <a:off x="13500744" y="596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31</xdr:row>
      <xdr:rowOff>107604</xdr:rowOff>
    </xdr:from>
    <xdr:ext cx="340478" cy="259045"/>
    <xdr:sp macro="" textlink="">
      <xdr:nvSpPr>
        <xdr:cNvPr id="555" name="n_4mainValue【一般廃棄物処理施設】&#10;有形固定資産減価償却率">
          <a:extLst>
            <a:ext uri="{FF2B5EF4-FFF2-40B4-BE49-F238E27FC236}">
              <a16:creationId xmlns:a16="http://schemas.microsoft.com/office/drawing/2014/main" id="{C80C65AC-F85C-4770-A953-096AB4036810}"/>
            </a:ext>
          </a:extLst>
        </xdr:cNvPr>
        <xdr:cNvSpPr txBox="1"/>
      </xdr:nvSpPr>
      <xdr:spPr>
        <a:xfrm>
          <a:off x="12644061" y="54225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6" name="正方形/長方形 555">
          <a:extLst>
            <a:ext uri="{FF2B5EF4-FFF2-40B4-BE49-F238E27FC236}">
              <a16:creationId xmlns:a16="http://schemas.microsoft.com/office/drawing/2014/main" id="{763A3173-24FF-4766-9774-25C948AD332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7" name="正方形/長方形 556">
          <a:extLst>
            <a:ext uri="{FF2B5EF4-FFF2-40B4-BE49-F238E27FC236}">
              <a16:creationId xmlns:a16="http://schemas.microsoft.com/office/drawing/2014/main" id="{5955E591-D8D7-4B5D-99E6-FDD32F74BB2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8" name="正方形/長方形 557">
          <a:extLst>
            <a:ext uri="{FF2B5EF4-FFF2-40B4-BE49-F238E27FC236}">
              <a16:creationId xmlns:a16="http://schemas.microsoft.com/office/drawing/2014/main" id="{9F51966B-364A-4D0D-A8D8-413784622F5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9" name="正方形/長方形 558">
          <a:extLst>
            <a:ext uri="{FF2B5EF4-FFF2-40B4-BE49-F238E27FC236}">
              <a16:creationId xmlns:a16="http://schemas.microsoft.com/office/drawing/2014/main" id="{DCEDB31A-690B-469D-9C55-CB9F9E28222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0" name="正方形/長方形 559">
          <a:extLst>
            <a:ext uri="{FF2B5EF4-FFF2-40B4-BE49-F238E27FC236}">
              <a16:creationId xmlns:a16="http://schemas.microsoft.com/office/drawing/2014/main" id="{9CBAE52D-E408-4B34-8CDC-9D0D9C490DB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1" name="正方形/長方形 560">
          <a:extLst>
            <a:ext uri="{FF2B5EF4-FFF2-40B4-BE49-F238E27FC236}">
              <a16:creationId xmlns:a16="http://schemas.microsoft.com/office/drawing/2014/main" id="{5C2EB7E3-186E-4A66-A121-25D68ED7A6D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2" name="正方形/長方形 561">
          <a:extLst>
            <a:ext uri="{FF2B5EF4-FFF2-40B4-BE49-F238E27FC236}">
              <a16:creationId xmlns:a16="http://schemas.microsoft.com/office/drawing/2014/main" id="{71389861-896A-4CFF-9A52-0E21AAFD6BD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3" name="正方形/長方形 562">
          <a:extLst>
            <a:ext uri="{FF2B5EF4-FFF2-40B4-BE49-F238E27FC236}">
              <a16:creationId xmlns:a16="http://schemas.microsoft.com/office/drawing/2014/main" id="{5B8A3503-9B12-42B3-A24A-931580F45AC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4" name="テキスト ボックス 563">
          <a:extLst>
            <a:ext uri="{FF2B5EF4-FFF2-40B4-BE49-F238E27FC236}">
              <a16:creationId xmlns:a16="http://schemas.microsoft.com/office/drawing/2014/main" id="{20AA6BE9-35F0-4E94-9833-7F95B94C90F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5" name="直線コネクタ 564">
          <a:extLst>
            <a:ext uri="{FF2B5EF4-FFF2-40B4-BE49-F238E27FC236}">
              <a16:creationId xmlns:a16="http://schemas.microsoft.com/office/drawing/2014/main" id="{0139978D-2A59-404A-B1CE-2718F70E468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6" name="直線コネクタ 565">
          <a:extLst>
            <a:ext uri="{FF2B5EF4-FFF2-40B4-BE49-F238E27FC236}">
              <a16:creationId xmlns:a16="http://schemas.microsoft.com/office/drawing/2014/main" id="{04AAB130-E535-4D83-BE9C-9D975554CEBC}"/>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7" name="テキスト ボックス 566">
          <a:extLst>
            <a:ext uri="{FF2B5EF4-FFF2-40B4-BE49-F238E27FC236}">
              <a16:creationId xmlns:a16="http://schemas.microsoft.com/office/drawing/2014/main" id="{856BF585-3FDE-4EE1-BA05-53729DA14901}"/>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8" name="直線コネクタ 567">
          <a:extLst>
            <a:ext uri="{FF2B5EF4-FFF2-40B4-BE49-F238E27FC236}">
              <a16:creationId xmlns:a16="http://schemas.microsoft.com/office/drawing/2014/main" id="{184C6117-C33B-4D04-A965-E6FF48CF5015}"/>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569" name="テキスト ボックス 568">
          <a:extLst>
            <a:ext uri="{FF2B5EF4-FFF2-40B4-BE49-F238E27FC236}">
              <a16:creationId xmlns:a16="http://schemas.microsoft.com/office/drawing/2014/main" id="{4A5A2805-2B42-4834-80BC-5FD0C4B4A918}"/>
            </a:ext>
          </a:extLst>
        </xdr:cNvPr>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70" name="直線コネクタ 569">
          <a:extLst>
            <a:ext uri="{FF2B5EF4-FFF2-40B4-BE49-F238E27FC236}">
              <a16:creationId xmlns:a16="http://schemas.microsoft.com/office/drawing/2014/main" id="{AD1BCAB7-2614-43BB-BFDB-41AC008C1179}"/>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35</xdr:row>
      <xdr:rowOff>105427</xdr:rowOff>
    </xdr:from>
    <xdr:ext cx="749692" cy="259045"/>
    <xdr:sp macro="" textlink="">
      <xdr:nvSpPr>
        <xdr:cNvPr id="571" name="テキスト ボックス 570">
          <a:extLst>
            <a:ext uri="{FF2B5EF4-FFF2-40B4-BE49-F238E27FC236}">
              <a16:creationId xmlns:a16="http://schemas.microsoft.com/office/drawing/2014/main" id="{7EF65C05-818B-45D5-B7B2-9C18088853EA}"/>
            </a:ext>
          </a:extLst>
        </xdr:cNvPr>
        <xdr:cNvSpPr txBox="1"/>
      </xdr:nvSpPr>
      <xdr:spPr>
        <a:xfrm>
          <a:off x="17538308" y="61061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2" name="直線コネクタ 571">
          <a:extLst>
            <a:ext uri="{FF2B5EF4-FFF2-40B4-BE49-F238E27FC236}">
              <a16:creationId xmlns:a16="http://schemas.microsoft.com/office/drawing/2014/main" id="{AB4B5D8B-A30D-4802-A40A-1E0BDC71FE38}"/>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32</xdr:row>
      <xdr:rowOff>162577</xdr:rowOff>
    </xdr:from>
    <xdr:ext cx="749692" cy="259045"/>
    <xdr:sp macro="" textlink="">
      <xdr:nvSpPr>
        <xdr:cNvPr id="573" name="テキスト ボックス 572">
          <a:extLst>
            <a:ext uri="{FF2B5EF4-FFF2-40B4-BE49-F238E27FC236}">
              <a16:creationId xmlns:a16="http://schemas.microsoft.com/office/drawing/2014/main" id="{FED5D7EF-0422-47D5-843D-14FA1129453A}"/>
            </a:ext>
          </a:extLst>
        </xdr:cNvPr>
        <xdr:cNvSpPr txBox="1"/>
      </xdr:nvSpPr>
      <xdr:spPr>
        <a:xfrm>
          <a:off x="17538308" y="56489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4" name="直線コネクタ 573">
          <a:extLst>
            <a:ext uri="{FF2B5EF4-FFF2-40B4-BE49-F238E27FC236}">
              <a16:creationId xmlns:a16="http://schemas.microsoft.com/office/drawing/2014/main" id="{4634E34A-EE81-4C6C-A901-8677CE01E9E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30</xdr:row>
      <xdr:rowOff>48277</xdr:rowOff>
    </xdr:from>
    <xdr:ext cx="749692" cy="259045"/>
    <xdr:sp macro="" textlink="">
      <xdr:nvSpPr>
        <xdr:cNvPr id="575" name="テキスト ボックス 574">
          <a:extLst>
            <a:ext uri="{FF2B5EF4-FFF2-40B4-BE49-F238E27FC236}">
              <a16:creationId xmlns:a16="http://schemas.microsoft.com/office/drawing/2014/main" id="{BA905CD5-0B88-4428-912D-1939342260BB}"/>
            </a:ext>
          </a:extLst>
        </xdr:cNvPr>
        <xdr:cNvSpPr txBox="1"/>
      </xdr:nvSpPr>
      <xdr:spPr>
        <a:xfrm>
          <a:off x="17538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6" name="【一般廃棄物処理施設】&#10;一人当たり有形固定資産（償却資産）額グラフ枠">
          <a:extLst>
            <a:ext uri="{FF2B5EF4-FFF2-40B4-BE49-F238E27FC236}">
              <a16:creationId xmlns:a16="http://schemas.microsoft.com/office/drawing/2014/main" id="{B455FD69-A58D-42A2-B0D5-91AAEE888B6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41</xdr:row>
      <xdr:rowOff>73899</xdr:rowOff>
    </xdr:from>
    <xdr:to>
      <xdr:col>116</xdr:col>
      <xdr:colOff>62864</xdr:colOff>
      <xdr:row>41</xdr:row>
      <xdr:rowOff>133201</xdr:rowOff>
    </xdr:to>
    <xdr:cxnSp macro="">
      <xdr:nvCxnSpPr>
        <xdr:cNvPr id="577" name="直線コネクタ 576">
          <a:extLst>
            <a:ext uri="{FF2B5EF4-FFF2-40B4-BE49-F238E27FC236}">
              <a16:creationId xmlns:a16="http://schemas.microsoft.com/office/drawing/2014/main" id="{CB925574-6605-49FB-B577-3B1372B74B38}"/>
            </a:ext>
          </a:extLst>
        </xdr:cNvPr>
        <xdr:cNvCxnSpPr/>
      </xdr:nvCxnSpPr>
      <xdr:spPr>
        <a:xfrm flipV="1">
          <a:off x="22160864" y="7103349"/>
          <a:ext cx="0" cy="5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58676</xdr:rowOff>
    </xdr:from>
    <xdr:ext cx="469744" cy="259045"/>
    <xdr:sp macro="" textlink="">
      <xdr:nvSpPr>
        <xdr:cNvPr id="578" name="【一般廃棄物処理施設】&#10;一人当たり有形固定資産（償却資産）額最小値テキスト">
          <a:extLst>
            <a:ext uri="{FF2B5EF4-FFF2-40B4-BE49-F238E27FC236}">
              <a16:creationId xmlns:a16="http://schemas.microsoft.com/office/drawing/2014/main" id="{E427FC45-A499-4E95-9234-04023124E261}"/>
            </a:ext>
          </a:extLst>
        </xdr:cNvPr>
        <xdr:cNvSpPr txBox="1"/>
      </xdr:nvSpPr>
      <xdr:spPr>
        <a:xfrm>
          <a:off x="22199600" y="725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133201</xdr:rowOff>
    </xdr:from>
    <xdr:to>
      <xdr:col>116</xdr:col>
      <xdr:colOff>152400</xdr:colOff>
      <xdr:row>41</xdr:row>
      <xdr:rowOff>133201</xdr:rowOff>
    </xdr:to>
    <xdr:cxnSp macro="">
      <xdr:nvCxnSpPr>
        <xdr:cNvPr id="579" name="直線コネクタ 578">
          <a:extLst>
            <a:ext uri="{FF2B5EF4-FFF2-40B4-BE49-F238E27FC236}">
              <a16:creationId xmlns:a16="http://schemas.microsoft.com/office/drawing/2014/main" id="{A6C287C6-74FC-4B93-B554-3AA8BAD2CF33}"/>
            </a:ext>
          </a:extLst>
        </xdr:cNvPr>
        <xdr:cNvCxnSpPr/>
      </xdr:nvCxnSpPr>
      <xdr:spPr>
        <a:xfrm>
          <a:off x="22072600" y="716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20576</xdr:rowOff>
    </xdr:from>
    <xdr:ext cx="599010" cy="259045"/>
    <xdr:sp macro="" textlink="">
      <xdr:nvSpPr>
        <xdr:cNvPr id="580" name="【一般廃棄物処理施設】&#10;一人当たり有形固定資産（償却資産）額最大値テキスト">
          <a:extLst>
            <a:ext uri="{FF2B5EF4-FFF2-40B4-BE49-F238E27FC236}">
              <a16:creationId xmlns:a16="http://schemas.microsoft.com/office/drawing/2014/main" id="{4D3001BC-EA7E-4713-9B03-55BA3B15AD56}"/>
            </a:ext>
          </a:extLst>
        </xdr:cNvPr>
        <xdr:cNvSpPr txBox="1"/>
      </xdr:nvSpPr>
      <xdr:spPr>
        <a:xfrm>
          <a:off x="22199600" y="6878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73899</xdr:rowOff>
    </xdr:from>
    <xdr:to>
      <xdr:col>116</xdr:col>
      <xdr:colOff>152400</xdr:colOff>
      <xdr:row>41</xdr:row>
      <xdr:rowOff>73899</xdr:rowOff>
    </xdr:to>
    <xdr:cxnSp macro="">
      <xdr:nvCxnSpPr>
        <xdr:cNvPr id="581" name="直線コネクタ 580">
          <a:extLst>
            <a:ext uri="{FF2B5EF4-FFF2-40B4-BE49-F238E27FC236}">
              <a16:creationId xmlns:a16="http://schemas.microsoft.com/office/drawing/2014/main" id="{CCE00043-4430-4F7B-9FB0-F1E6630275ED}"/>
            </a:ext>
          </a:extLst>
        </xdr:cNvPr>
        <xdr:cNvCxnSpPr/>
      </xdr:nvCxnSpPr>
      <xdr:spPr>
        <a:xfrm>
          <a:off x="22072600" y="7103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147576</xdr:rowOff>
    </xdr:from>
    <xdr:ext cx="599010" cy="259045"/>
    <xdr:sp macro="" textlink="">
      <xdr:nvSpPr>
        <xdr:cNvPr id="582" name="【一般廃棄物処理施設】&#10;一人当たり有形固定資産（償却資産）額平均値テキスト">
          <a:extLst>
            <a:ext uri="{FF2B5EF4-FFF2-40B4-BE49-F238E27FC236}">
              <a16:creationId xmlns:a16="http://schemas.microsoft.com/office/drawing/2014/main" id="{4F334B65-E141-4998-812B-E141ABAFBA44}"/>
            </a:ext>
          </a:extLst>
        </xdr:cNvPr>
        <xdr:cNvSpPr txBox="1"/>
      </xdr:nvSpPr>
      <xdr:spPr>
        <a:xfrm>
          <a:off x="22199600" y="70055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71868</xdr:rowOff>
    </xdr:from>
    <xdr:to>
      <xdr:col>116</xdr:col>
      <xdr:colOff>114300</xdr:colOff>
      <xdr:row>42</xdr:row>
      <xdr:rowOff>2018</xdr:rowOff>
    </xdr:to>
    <xdr:sp macro="" textlink="">
      <xdr:nvSpPr>
        <xdr:cNvPr id="583" name="フローチャート: 判断 582">
          <a:extLst>
            <a:ext uri="{FF2B5EF4-FFF2-40B4-BE49-F238E27FC236}">
              <a16:creationId xmlns:a16="http://schemas.microsoft.com/office/drawing/2014/main" id="{32FF7158-03F5-47B9-9951-F70BCD7950AB}"/>
            </a:ext>
          </a:extLst>
        </xdr:cNvPr>
        <xdr:cNvSpPr/>
      </xdr:nvSpPr>
      <xdr:spPr>
        <a:xfrm>
          <a:off x="22110700" y="710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72134</xdr:rowOff>
    </xdr:from>
    <xdr:to>
      <xdr:col>112</xdr:col>
      <xdr:colOff>38100</xdr:colOff>
      <xdr:row>42</xdr:row>
      <xdr:rowOff>2284</xdr:rowOff>
    </xdr:to>
    <xdr:sp macro="" textlink="">
      <xdr:nvSpPr>
        <xdr:cNvPr id="584" name="フローチャート: 判断 583">
          <a:extLst>
            <a:ext uri="{FF2B5EF4-FFF2-40B4-BE49-F238E27FC236}">
              <a16:creationId xmlns:a16="http://schemas.microsoft.com/office/drawing/2014/main" id="{C3E98A83-B599-429A-B854-134EE7FE95D5}"/>
            </a:ext>
          </a:extLst>
        </xdr:cNvPr>
        <xdr:cNvSpPr/>
      </xdr:nvSpPr>
      <xdr:spPr>
        <a:xfrm>
          <a:off x="21272500" y="710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72382</xdr:rowOff>
    </xdr:from>
    <xdr:to>
      <xdr:col>107</xdr:col>
      <xdr:colOff>101600</xdr:colOff>
      <xdr:row>42</xdr:row>
      <xdr:rowOff>2532</xdr:rowOff>
    </xdr:to>
    <xdr:sp macro="" textlink="">
      <xdr:nvSpPr>
        <xdr:cNvPr id="585" name="フローチャート: 判断 584">
          <a:extLst>
            <a:ext uri="{FF2B5EF4-FFF2-40B4-BE49-F238E27FC236}">
              <a16:creationId xmlns:a16="http://schemas.microsoft.com/office/drawing/2014/main" id="{C593CDE2-7607-4DFF-993D-E84B11FACE88}"/>
            </a:ext>
          </a:extLst>
        </xdr:cNvPr>
        <xdr:cNvSpPr/>
      </xdr:nvSpPr>
      <xdr:spPr>
        <a:xfrm>
          <a:off x="20383500" y="710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72723</xdr:rowOff>
    </xdr:from>
    <xdr:to>
      <xdr:col>102</xdr:col>
      <xdr:colOff>165100</xdr:colOff>
      <xdr:row>42</xdr:row>
      <xdr:rowOff>2873</xdr:rowOff>
    </xdr:to>
    <xdr:sp macro="" textlink="">
      <xdr:nvSpPr>
        <xdr:cNvPr id="586" name="フローチャート: 判断 585">
          <a:extLst>
            <a:ext uri="{FF2B5EF4-FFF2-40B4-BE49-F238E27FC236}">
              <a16:creationId xmlns:a16="http://schemas.microsoft.com/office/drawing/2014/main" id="{4A2BD26C-9F34-4AF1-8378-D1E2A7AAA8A2}"/>
            </a:ext>
          </a:extLst>
        </xdr:cNvPr>
        <xdr:cNvSpPr/>
      </xdr:nvSpPr>
      <xdr:spPr>
        <a:xfrm>
          <a:off x="19494500" y="710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56606</xdr:rowOff>
    </xdr:from>
    <xdr:to>
      <xdr:col>98</xdr:col>
      <xdr:colOff>38100</xdr:colOff>
      <xdr:row>41</xdr:row>
      <xdr:rowOff>158206</xdr:rowOff>
    </xdr:to>
    <xdr:sp macro="" textlink="">
      <xdr:nvSpPr>
        <xdr:cNvPr id="587" name="フローチャート: 判断 586">
          <a:extLst>
            <a:ext uri="{FF2B5EF4-FFF2-40B4-BE49-F238E27FC236}">
              <a16:creationId xmlns:a16="http://schemas.microsoft.com/office/drawing/2014/main" id="{302B9D63-A78E-44F4-86F7-24A1059F0404}"/>
            </a:ext>
          </a:extLst>
        </xdr:cNvPr>
        <xdr:cNvSpPr/>
      </xdr:nvSpPr>
      <xdr:spPr>
        <a:xfrm>
          <a:off x="18605500" y="70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87C0A36D-FD4C-489B-83BC-A34AF95FCCF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8962AE41-5904-455C-AEE5-95DA1A5786D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EE7A3A19-34C4-48D6-86BC-E699C2D13AE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8DDB25E5-0492-4216-B4A1-E8177D666D8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A31A732B-6B8E-40B0-BE91-6C92299E07F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77817</xdr:rowOff>
    </xdr:from>
    <xdr:to>
      <xdr:col>116</xdr:col>
      <xdr:colOff>114300</xdr:colOff>
      <xdr:row>42</xdr:row>
      <xdr:rowOff>7967</xdr:rowOff>
    </xdr:to>
    <xdr:sp macro="" textlink="">
      <xdr:nvSpPr>
        <xdr:cNvPr id="593" name="楕円 592">
          <a:extLst>
            <a:ext uri="{FF2B5EF4-FFF2-40B4-BE49-F238E27FC236}">
              <a16:creationId xmlns:a16="http://schemas.microsoft.com/office/drawing/2014/main" id="{7898EE2D-BA5F-4217-A6C4-5C00CC0C0024}"/>
            </a:ext>
          </a:extLst>
        </xdr:cNvPr>
        <xdr:cNvSpPr/>
      </xdr:nvSpPr>
      <xdr:spPr>
        <a:xfrm>
          <a:off x="22110700" y="710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103126</xdr:rowOff>
    </xdr:from>
    <xdr:ext cx="534377" cy="259045"/>
    <xdr:sp macro="" textlink="">
      <xdr:nvSpPr>
        <xdr:cNvPr id="594" name="【一般廃棄物処理施設】&#10;一人当たり有形固定資産（償却資産）額該当値テキスト">
          <a:extLst>
            <a:ext uri="{FF2B5EF4-FFF2-40B4-BE49-F238E27FC236}">
              <a16:creationId xmlns:a16="http://schemas.microsoft.com/office/drawing/2014/main" id="{65056BCF-87F1-4DB4-9676-AF3D9DE6B665}"/>
            </a:ext>
          </a:extLst>
        </xdr:cNvPr>
        <xdr:cNvSpPr txBox="1"/>
      </xdr:nvSpPr>
      <xdr:spPr>
        <a:xfrm>
          <a:off x="22199600" y="7132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76247</xdr:rowOff>
    </xdr:from>
    <xdr:to>
      <xdr:col>112</xdr:col>
      <xdr:colOff>38100</xdr:colOff>
      <xdr:row>42</xdr:row>
      <xdr:rowOff>6397</xdr:rowOff>
    </xdr:to>
    <xdr:sp macro="" textlink="">
      <xdr:nvSpPr>
        <xdr:cNvPr id="595" name="楕円 594">
          <a:extLst>
            <a:ext uri="{FF2B5EF4-FFF2-40B4-BE49-F238E27FC236}">
              <a16:creationId xmlns:a16="http://schemas.microsoft.com/office/drawing/2014/main" id="{3904DD08-A490-4BB1-B713-51198E8269BD}"/>
            </a:ext>
          </a:extLst>
        </xdr:cNvPr>
        <xdr:cNvSpPr/>
      </xdr:nvSpPr>
      <xdr:spPr>
        <a:xfrm>
          <a:off x="21272500" y="710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127047</xdr:rowOff>
    </xdr:from>
    <xdr:to>
      <xdr:col>116</xdr:col>
      <xdr:colOff>63500</xdr:colOff>
      <xdr:row>41</xdr:row>
      <xdr:rowOff>128617</xdr:rowOff>
    </xdr:to>
    <xdr:cxnSp macro="">
      <xdr:nvCxnSpPr>
        <xdr:cNvPr id="596" name="直線コネクタ 595">
          <a:extLst>
            <a:ext uri="{FF2B5EF4-FFF2-40B4-BE49-F238E27FC236}">
              <a16:creationId xmlns:a16="http://schemas.microsoft.com/office/drawing/2014/main" id="{8E1CA8FB-4393-4F42-B1E7-39A7705D610B}"/>
            </a:ext>
          </a:extLst>
        </xdr:cNvPr>
        <xdr:cNvCxnSpPr/>
      </xdr:nvCxnSpPr>
      <xdr:spPr>
        <a:xfrm>
          <a:off x="21323300" y="7156497"/>
          <a:ext cx="838200" cy="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77663</xdr:rowOff>
    </xdr:from>
    <xdr:to>
      <xdr:col>107</xdr:col>
      <xdr:colOff>101600</xdr:colOff>
      <xdr:row>42</xdr:row>
      <xdr:rowOff>7813</xdr:rowOff>
    </xdr:to>
    <xdr:sp macro="" textlink="">
      <xdr:nvSpPr>
        <xdr:cNvPr id="597" name="楕円 596">
          <a:extLst>
            <a:ext uri="{FF2B5EF4-FFF2-40B4-BE49-F238E27FC236}">
              <a16:creationId xmlns:a16="http://schemas.microsoft.com/office/drawing/2014/main" id="{C3B6C7B6-CBB1-4D10-A952-0405D5AE2F34}"/>
            </a:ext>
          </a:extLst>
        </xdr:cNvPr>
        <xdr:cNvSpPr/>
      </xdr:nvSpPr>
      <xdr:spPr>
        <a:xfrm>
          <a:off x="20383500" y="710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127047</xdr:rowOff>
    </xdr:from>
    <xdr:to>
      <xdr:col>111</xdr:col>
      <xdr:colOff>177800</xdr:colOff>
      <xdr:row>41</xdr:row>
      <xdr:rowOff>128463</xdr:rowOff>
    </xdr:to>
    <xdr:cxnSp macro="">
      <xdr:nvCxnSpPr>
        <xdr:cNvPr id="598" name="直線コネクタ 597">
          <a:extLst>
            <a:ext uri="{FF2B5EF4-FFF2-40B4-BE49-F238E27FC236}">
              <a16:creationId xmlns:a16="http://schemas.microsoft.com/office/drawing/2014/main" id="{321568F7-AAA7-44E4-94D3-A3991D4099B7}"/>
            </a:ext>
          </a:extLst>
        </xdr:cNvPr>
        <xdr:cNvCxnSpPr/>
      </xdr:nvCxnSpPr>
      <xdr:spPr>
        <a:xfrm flipV="1">
          <a:off x="20434300" y="7156497"/>
          <a:ext cx="889000" cy="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78425</xdr:rowOff>
    </xdr:from>
    <xdr:to>
      <xdr:col>102</xdr:col>
      <xdr:colOff>165100</xdr:colOff>
      <xdr:row>42</xdr:row>
      <xdr:rowOff>8575</xdr:rowOff>
    </xdr:to>
    <xdr:sp macro="" textlink="">
      <xdr:nvSpPr>
        <xdr:cNvPr id="599" name="楕円 598">
          <a:extLst>
            <a:ext uri="{FF2B5EF4-FFF2-40B4-BE49-F238E27FC236}">
              <a16:creationId xmlns:a16="http://schemas.microsoft.com/office/drawing/2014/main" id="{D09F8CE7-8FBE-4F12-9114-817E8EE64680}"/>
            </a:ext>
          </a:extLst>
        </xdr:cNvPr>
        <xdr:cNvSpPr/>
      </xdr:nvSpPr>
      <xdr:spPr>
        <a:xfrm>
          <a:off x="19494500" y="710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128463</xdr:rowOff>
    </xdr:from>
    <xdr:to>
      <xdr:col>107</xdr:col>
      <xdr:colOff>50800</xdr:colOff>
      <xdr:row>41</xdr:row>
      <xdr:rowOff>129225</xdr:rowOff>
    </xdr:to>
    <xdr:cxnSp macro="">
      <xdr:nvCxnSpPr>
        <xdr:cNvPr id="600" name="直線コネクタ 599">
          <a:extLst>
            <a:ext uri="{FF2B5EF4-FFF2-40B4-BE49-F238E27FC236}">
              <a16:creationId xmlns:a16="http://schemas.microsoft.com/office/drawing/2014/main" id="{DFBE5935-DFF2-4840-9679-0DE78066AF86}"/>
            </a:ext>
          </a:extLst>
        </xdr:cNvPr>
        <xdr:cNvCxnSpPr/>
      </xdr:nvCxnSpPr>
      <xdr:spPr>
        <a:xfrm flipV="1">
          <a:off x="19545300" y="7157913"/>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33</xdr:row>
      <xdr:rowOff>57455</xdr:rowOff>
    </xdr:from>
    <xdr:to>
      <xdr:col>98</xdr:col>
      <xdr:colOff>38100</xdr:colOff>
      <xdr:row>33</xdr:row>
      <xdr:rowOff>159055</xdr:rowOff>
    </xdr:to>
    <xdr:sp macro="" textlink="">
      <xdr:nvSpPr>
        <xdr:cNvPr id="601" name="楕円 600">
          <a:extLst>
            <a:ext uri="{FF2B5EF4-FFF2-40B4-BE49-F238E27FC236}">
              <a16:creationId xmlns:a16="http://schemas.microsoft.com/office/drawing/2014/main" id="{1C778D83-0E18-46DB-AC58-D482AA789D1A}"/>
            </a:ext>
          </a:extLst>
        </xdr:cNvPr>
        <xdr:cNvSpPr/>
      </xdr:nvSpPr>
      <xdr:spPr>
        <a:xfrm>
          <a:off x="18605500" y="571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33</xdr:row>
      <xdr:rowOff>108255</xdr:rowOff>
    </xdr:from>
    <xdr:to>
      <xdr:col>102</xdr:col>
      <xdr:colOff>114300</xdr:colOff>
      <xdr:row>41</xdr:row>
      <xdr:rowOff>129225</xdr:rowOff>
    </xdr:to>
    <xdr:cxnSp macro="">
      <xdr:nvCxnSpPr>
        <xdr:cNvPr id="602" name="直線コネクタ 601">
          <a:extLst>
            <a:ext uri="{FF2B5EF4-FFF2-40B4-BE49-F238E27FC236}">
              <a16:creationId xmlns:a16="http://schemas.microsoft.com/office/drawing/2014/main" id="{AA6D4D2F-7558-4F29-ACC5-507CEC803A00}"/>
            </a:ext>
          </a:extLst>
        </xdr:cNvPr>
        <xdr:cNvCxnSpPr/>
      </xdr:nvCxnSpPr>
      <xdr:spPr>
        <a:xfrm>
          <a:off x="18656300" y="5766105"/>
          <a:ext cx="889000" cy="139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18811</xdr:rowOff>
    </xdr:from>
    <xdr:ext cx="599010" cy="259045"/>
    <xdr:sp macro="" textlink="">
      <xdr:nvSpPr>
        <xdr:cNvPr id="603" name="n_1aveValue【一般廃棄物処理施設】&#10;一人当たり有形固定資産（償却資産）額">
          <a:extLst>
            <a:ext uri="{FF2B5EF4-FFF2-40B4-BE49-F238E27FC236}">
              <a16:creationId xmlns:a16="http://schemas.microsoft.com/office/drawing/2014/main" id="{9E2DC52A-2820-4374-AA74-E39A44619112}"/>
            </a:ext>
          </a:extLst>
        </xdr:cNvPr>
        <xdr:cNvSpPr txBox="1"/>
      </xdr:nvSpPr>
      <xdr:spPr>
        <a:xfrm>
          <a:off x="21011095" y="6876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19059</xdr:rowOff>
    </xdr:from>
    <xdr:ext cx="599010" cy="259045"/>
    <xdr:sp macro="" textlink="">
      <xdr:nvSpPr>
        <xdr:cNvPr id="604" name="n_2aveValue【一般廃棄物処理施設】&#10;一人当たり有形固定資産（償却資産）額">
          <a:extLst>
            <a:ext uri="{FF2B5EF4-FFF2-40B4-BE49-F238E27FC236}">
              <a16:creationId xmlns:a16="http://schemas.microsoft.com/office/drawing/2014/main" id="{F65EE2B0-2C13-4BC6-BB32-0845B6CEEC61}"/>
            </a:ext>
          </a:extLst>
        </xdr:cNvPr>
        <xdr:cNvSpPr txBox="1"/>
      </xdr:nvSpPr>
      <xdr:spPr>
        <a:xfrm>
          <a:off x="20134795" y="6877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19400</xdr:rowOff>
    </xdr:from>
    <xdr:ext cx="599010" cy="259045"/>
    <xdr:sp macro="" textlink="">
      <xdr:nvSpPr>
        <xdr:cNvPr id="605" name="n_3aveValue【一般廃棄物処理施設】&#10;一人当たり有形固定資産（償却資産）額">
          <a:extLst>
            <a:ext uri="{FF2B5EF4-FFF2-40B4-BE49-F238E27FC236}">
              <a16:creationId xmlns:a16="http://schemas.microsoft.com/office/drawing/2014/main" id="{03A6CDD1-E550-4849-B2C9-2F864515A572}"/>
            </a:ext>
          </a:extLst>
        </xdr:cNvPr>
        <xdr:cNvSpPr txBox="1"/>
      </xdr:nvSpPr>
      <xdr:spPr>
        <a:xfrm>
          <a:off x="19245795" y="6877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149333</xdr:rowOff>
    </xdr:from>
    <xdr:ext cx="599010" cy="259045"/>
    <xdr:sp macro="" textlink="">
      <xdr:nvSpPr>
        <xdr:cNvPr id="606" name="n_4aveValue【一般廃棄物処理施設】&#10;一人当たり有形固定資産（償却資産）額">
          <a:extLst>
            <a:ext uri="{FF2B5EF4-FFF2-40B4-BE49-F238E27FC236}">
              <a16:creationId xmlns:a16="http://schemas.microsoft.com/office/drawing/2014/main" id="{C7BBDC80-7AB2-4837-925B-E3CC963E387E}"/>
            </a:ext>
          </a:extLst>
        </xdr:cNvPr>
        <xdr:cNvSpPr txBox="1"/>
      </xdr:nvSpPr>
      <xdr:spPr>
        <a:xfrm>
          <a:off x="18356795" y="7178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168974</xdr:rowOff>
    </xdr:from>
    <xdr:ext cx="534377" cy="259045"/>
    <xdr:sp macro="" textlink="">
      <xdr:nvSpPr>
        <xdr:cNvPr id="607" name="n_1mainValue【一般廃棄物処理施設】&#10;一人当たり有形固定資産（償却資産）額">
          <a:extLst>
            <a:ext uri="{FF2B5EF4-FFF2-40B4-BE49-F238E27FC236}">
              <a16:creationId xmlns:a16="http://schemas.microsoft.com/office/drawing/2014/main" id="{5EEF8925-EC5D-418B-8032-ED9B6352505E}"/>
            </a:ext>
          </a:extLst>
        </xdr:cNvPr>
        <xdr:cNvSpPr txBox="1"/>
      </xdr:nvSpPr>
      <xdr:spPr>
        <a:xfrm>
          <a:off x="21043411" y="719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170390</xdr:rowOff>
    </xdr:from>
    <xdr:ext cx="534377" cy="259045"/>
    <xdr:sp macro="" textlink="">
      <xdr:nvSpPr>
        <xdr:cNvPr id="608" name="n_2mainValue【一般廃棄物処理施設】&#10;一人当たり有形固定資産（償却資産）額">
          <a:extLst>
            <a:ext uri="{FF2B5EF4-FFF2-40B4-BE49-F238E27FC236}">
              <a16:creationId xmlns:a16="http://schemas.microsoft.com/office/drawing/2014/main" id="{FCACD01E-2866-4ECC-82D6-B4B304521CF9}"/>
            </a:ext>
          </a:extLst>
        </xdr:cNvPr>
        <xdr:cNvSpPr txBox="1"/>
      </xdr:nvSpPr>
      <xdr:spPr>
        <a:xfrm>
          <a:off x="20167111" y="719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171152</xdr:rowOff>
    </xdr:from>
    <xdr:ext cx="534377" cy="259045"/>
    <xdr:sp macro="" textlink="">
      <xdr:nvSpPr>
        <xdr:cNvPr id="609" name="n_3mainValue【一般廃棄物処理施設】&#10;一人当たり有形固定資産（償却資産）額">
          <a:extLst>
            <a:ext uri="{FF2B5EF4-FFF2-40B4-BE49-F238E27FC236}">
              <a16:creationId xmlns:a16="http://schemas.microsoft.com/office/drawing/2014/main" id="{0D7205BE-7076-4AF5-923F-6069124C6471}"/>
            </a:ext>
          </a:extLst>
        </xdr:cNvPr>
        <xdr:cNvSpPr txBox="1"/>
      </xdr:nvSpPr>
      <xdr:spPr>
        <a:xfrm>
          <a:off x="19278111" y="720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95</xdr:col>
      <xdr:colOff>181388</xdr:colOff>
      <xdr:row>32</xdr:row>
      <xdr:rowOff>4132</xdr:rowOff>
    </xdr:from>
    <xdr:ext cx="754822" cy="259045"/>
    <xdr:sp macro="" textlink="">
      <xdr:nvSpPr>
        <xdr:cNvPr id="610" name="n_4mainValue【一般廃棄物処理施設】&#10;一人当たり有形固定資産（償却資産）額">
          <a:extLst>
            <a:ext uri="{FF2B5EF4-FFF2-40B4-BE49-F238E27FC236}">
              <a16:creationId xmlns:a16="http://schemas.microsoft.com/office/drawing/2014/main" id="{25B70C7E-CC90-4BBE-8505-AABF353CF970}"/>
            </a:ext>
          </a:extLst>
        </xdr:cNvPr>
        <xdr:cNvSpPr txBox="1"/>
      </xdr:nvSpPr>
      <xdr:spPr>
        <a:xfrm>
          <a:off x="18278888" y="5490532"/>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1" name="正方形/長方形 610">
          <a:extLst>
            <a:ext uri="{FF2B5EF4-FFF2-40B4-BE49-F238E27FC236}">
              <a16:creationId xmlns:a16="http://schemas.microsoft.com/office/drawing/2014/main" id="{B00CA462-B08B-4DBA-974F-F98DD85C651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2" name="正方形/長方形 611">
          <a:extLst>
            <a:ext uri="{FF2B5EF4-FFF2-40B4-BE49-F238E27FC236}">
              <a16:creationId xmlns:a16="http://schemas.microsoft.com/office/drawing/2014/main" id="{45170835-AD35-44CF-854B-310D03C8898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3" name="正方形/長方形 612">
          <a:extLst>
            <a:ext uri="{FF2B5EF4-FFF2-40B4-BE49-F238E27FC236}">
              <a16:creationId xmlns:a16="http://schemas.microsoft.com/office/drawing/2014/main" id="{F548ADEF-0788-42A5-9CFE-A3C4D56D361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4" name="正方形/長方形 613">
          <a:extLst>
            <a:ext uri="{FF2B5EF4-FFF2-40B4-BE49-F238E27FC236}">
              <a16:creationId xmlns:a16="http://schemas.microsoft.com/office/drawing/2014/main" id="{6169016B-D9F0-41F5-8556-8FDE88BE348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5" name="正方形/長方形 614">
          <a:extLst>
            <a:ext uri="{FF2B5EF4-FFF2-40B4-BE49-F238E27FC236}">
              <a16:creationId xmlns:a16="http://schemas.microsoft.com/office/drawing/2014/main" id="{4823E752-83AC-41C8-B85B-E258807A9B1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6" name="正方形/長方形 615">
          <a:extLst>
            <a:ext uri="{FF2B5EF4-FFF2-40B4-BE49-F238E27FC236}">
              <a16:creationId xmlns:a16="http://schemas.microsoft.com/office/drawing/2014/main" id="{EA4AA201-6D8C-4A88-A47E-537083C4194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7" name="正方形/長方形 616">
          <a:extLst>
            <a:ext uri="{FF2B5EF4-FFF2-40B4-BE49-F238E27FC236}">
              <a16:creationId xmlns:a16="http://schemas.microsoft.com/office/drawing/2014/main" id="{CCA43247-D461-4941-9382-A8697EBF40D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8" name="正方形/長方形 617">
          <a:extLst>
            <a:ext uri="{FF2B5EF4-FFF2-40B4-BE49-F238E27FC236}">
              <a16:creationId xmlns:a16="http://schemas.microsoft.com/office/drawing/2014/main" id="{F4AEF0F8-C29C-45F7-BE14-FC5CE190EE7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9" name="テキスト ボックス 618">
          <a:extLst>
            <a:ext uri="{FF2B5EF4-FFF2-40B4-BE49-F238E27FC236}">
              <a16:creationId xmlns:a16="http://schemas.microsoft.com/office/drawing/2014/main" id="{52E3A382-FFA2-4D8A-9B4F-E05F553CF9C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0" name="直線コネクタ 619">
          <a:extLst>
            <a:ext uri="{FF2B5EF4-FFF2-40B4-BE49-F238E27FC236}">
              <a16:creationId xmlns:a16="http://schemas.microsoft.com/office/drawing/2014/main" id="{7A5B850A-4DDC-414B-BF47-905B3E4BB0E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1" name="テキスト ボックス 620">
          <a:extLst>
            <a:ext uri="{FF2B5EF4-FFF2-40B4-BE49-F238E27FC236}">
              <a16:creationId xmlns:a16="http://schemas.microsoft.com/office/drawing/2014/main" id="{4E0F1E6D-EE22-44A2-906C-CF4D7C200B4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2" name="直線コネクタ 621">
          <a:extLst>
            <a:ext uri="{FF2B5EF4-FFF2-40B4-BE49-F238E27FC236}">
              <a16:creationId xmlns:a16="http://schemas.microsoft.com/office/drawing/2014/main" id="{44D4D213-4498-43C9-86D9-BC1DE899F0CE}"/>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3" name="テキスト ボックス 622">
          <a:extLst>
            <a:ext uri="{FF2B5EF4-FFF2-40B4-BE49-F238E27FC236}">
              <a16:creationId xmlns:a16="http://schemas.microsoft.com/office/drawing/2014/main" id="{5461977C-B813-4AD2-9E1D-6082982949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4" name="直線コネクタ 623">
          <a:extLst>
            <a:ext uri="{FF2B5EF4-FFF2-40B4-BE49-F238E27FC236}">
              <a16:creationId xmlns:a16="http://schemas.microsoft.com/office/drawing/2014/main" id="{E606354A-7C69-4E33-A555-EC46982525F5}"/>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5" name="テキスト ボックス 624">
          <a:extLst>
            <a:ext uri="{FF2B5EF4-FFF2-40B4-BE49-F238E27FC236}">
              <a16:creationId xmlns:a16="http://schemas.microsoft.com/office/drawing/2014/main" id="{837D3A04-CF19-4C0A-8D4D-A1D353BA734B}"/>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6" name="直線コネクタ 625">
          <a:extLst>
            <a:ext uri="{FF2B5EF4-FFF2-40B4-BE49-F238E27FC236}">
              <a16:creationId xmlns:a16="http://schemas.microsoft.com/office/drawing/2014/main" id="{2C544848-99D3-4F98-AEE1-C49EA2DC9039}"/>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7" name="テキスト ボックス 626">
          <a:extLst>
            <a:ext uri="{FF2B5EF4-FFF2-40B4-BE49-F238E27FC236}">
              <a16:creationId xmlns:a16="http://schemas.microsoft.com/office/drawing/2014/main" id="{A7788AF3-1262-434A-B4CF-BEF5A7797073}"/>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8" name="直線コネクタ 627">
          <a:extLst>
            <a:ext uri="{FF2B5EF4-FFF2-40B4-BE49-F238E27FC236}">
              <a16:creationId xmlns:a16="http://schemas.microsoft.com/office/drawing/2014/main" id="{E16A2166-7ABA-40F2-B7E9-5A0381175327}"/>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9" name="テキスト ボックス 628">
          <a:extLst>
            <a:ext uri="{FF2B5EF4-FFF2-40B4-BE49-F238E27FC236}">
              <a16:creationId xmlns:a16="http://schemas.microsoft.com/office/drawing/2014/main" id="{EA730D34-CE40-4952-B5F6-5777C8C77B94}"/>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0" name="直線コネクタ 629">
          <a:extLst>
            <a:ext uri="{FF2B5EF4-FFF2-40B4-BE49-F238E27FC236}">
              <a16:creationId xmlns:a16="http://schemas.microsoft.com/office/drawing/2014/main" id="{E37FC1C1-0948-415A-8A34-0BCDCD8F69C3}"/>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1" name="テキスト ボックス 630">
          <a:extLst>
            <a:ext uri="{FF2B5EF4-FFF2-40B4-BE49-F238E27FC236}">
              <a16:creationId xmlns:a16="http://schemas.microsoft.com/office/drawing/2014/main" id="{CF60232C-368A-4267-A988-108310F404A3}"/>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2" name="直線コネクタ 631">
          <a:extLst>
            <a:ext uri="{FF2B5EF4-FFF2-40B4-BE49-F238E27FC236}">
              <a16:creationId xmlns:a16="http://schemas.microsoft.com/office/drawing/2014/main" id="{CF5CD1B9-D137-43D1-BF98-6B76DDD751A2}"/>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3" name="テキスト ボックス 632">
          <a:extLst>
            <a:ext uri="{FF2B5EF4-FFF2-40B4-BE49-F238E27FC236}">
              <a16:creationId xmlns:a16="http://schemas.microsoft.com/office/drawing/2014/main" id="{FD2C10F5-FCCF-4EE7-8490-FC69BBF75CF2}"/>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4" name="直線コネクタ 633">
          <a:extLst>
            <a:ext uri="{FF2B5EF4-FFF2-40B4-BE49-F238E27FC236}">
              <a16:creationId xmlns:a16="http://schemas.microsoft.com/office/drawing/2014/main" id="{40463FAE-E1A6-4C1A-AA7E-8BCDEA81892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5" name="【保健センター・保健所】&#10;有形固定資産減価償却率グラフ枠">
          <a:extLst>
            <a:ext uri="{FF2B5EF4-FFF2-40B4-BE49-F238E27FC236}">
              <a16:creationId xmlns:a16="http://schemas.microsoft.com/office/drawing/2014/main" id="{408AC210-6EFF-4F20-9755-DC52A7416D4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76744</xdr:rowOff>
    </xdr:to>
    <xdr:cxnSp macro="">
      <xdr:nvCxnSpPr>
        <xdr:cNvPr id="636" name="直線コネクタ 635">
          <a:extLst>
            <a:ext uri="{FF2B5EF4-FFF2-40B4-BE49-F238E27FC236}">
              <a16:creationId xmlns:a16="http://schemas.microsoft.com/office/drawing/2014/main" id="{A94B0872-AAA6-41D0-9F56-D6C2F1D30526}"/>
            </a:ext>
          </a:extLst>
        </xdr:cNvPr>
        <xdr:cNvCxnSpPr/>
      </xdr:nvCxnSpPr>
      <xdr:spPr>
        <a:xfrm flipV="1">
          <a:off x="16318864" y="9535885"/>
          <a:ext cx="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80571</xdr:rowOff>
    </xdr:from>
    <xdr:ext cx="405111" cy="259045"/>
    <xdr:sp macro="" textlink="">
      <xdr:nvSpPr>
        <xdr:cNvPr id="637" name="【保健センター・保健所】&#10;有形固定資産減価償却率最小値テキスト">
          <a:extLst>
            <a:ext uri="{FF2B5EF4-FFF2-40B4-BE49-F238E27FC236}">
              <a16:creationId xmlns:a16="http://schemas.microsoft.com/office/drawing/2014/main" id="{5FBF5F28-5BB9-48A4-ADFC-F2F39008B5DF}"/>
            </a:ext>
          </a:extLst>
        </xdr:cNvPr>
        <xdr:cNvSpPr txBox="1"/>
      </xdr:nvSpPr>
      <xdr:spPr>
        <a:xfrm>
          <a:off x="16357600" y="1105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76744</xdr:rowOff>
    </xdr:from>
    <xdr:to>
      <xdr:col>86</xdr:col>
      <xdr:colOff>25400</xdr:colOff>
      <xdr:row>64</xdr:row>
      <xdr:rowOff>76744</xdr:rowOff>
    </xdr:to>
    <xdr:cxnSp macro="">
      <xdr:nvCxnSpPr>
        <xdr:cNvPr id="638" name="直線コネクタ 637">
          <a:extLst>
            <a:ext uri="{FF2B5EF4-FFF2-40B4-BE49-F238E27FC236}">
              <a16:creationId xmlns:a16="http://schemas.microsoft.com/office/drawing/2014/main" id="{DDC00935-D306-4A61-99DA-3C055901038A}"/>
            </a:ext>
          </a:extLst>
        </xdr:cNvPr>
        <xdr:cNvCxnSpPr/>
      </xdr:nvCxnSpPr>
      <xdr:spPr>
        <a:xfrm>
          <a:off x="16230600" y="1104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639" name="【保健センター・保健所】&#10;有形固定資産減価償却率最大値テキスト">
          <a:extLst>
            <a:ext uri="{FF2B5EF4-FFF2-40B4-BE49-F238E27FC236}">
              <a16:creationId xmlns:a16="http://schemas.microsoft.com/office/drawing/2014/main" id="{E7489AC5-8D8C-401F-A142-E2D50CB519EB}"/>
            </a:ext>
          </a:extLst>
        </xdr:cNvPr>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640" name="直線コネクタ 639">
          <a:extLst>
            <a:ext uri="{FF2B5EF4-FFF2-40B4-BE49-F238E27FC236}">
              <a16:creationId xmlns:a16="http://schemas.microsoft.com/office/drawing/2014/main" id="{C92A5799-FEE8-4B2D-B384-D6C550A4EF98}"/>
            </a:ext>
          </a:extLst>
        </xdr:cNvPr>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107242</xdr:rowOff>
    </xdr:from>
    <xdr:ext cx="405111" cy="259045"/>
    <xdr:sp macro="" textlink="">
      <xdr:nvSpPr>
        <xdr:cNvPr id="641" name="【保健センター・保健所】&#10;有形固定資産減価償却率平均値テキスト">
          <a:extLst>
            <a:ext uri="{FF2B5EF4-FFF2-40B4-BE49-F238E27FC236}">
              <a16:creationId xmlns:a16="http://schemas.microsoft.com/office/drawing/2014/main" id="{B7BE864B-54BD-4825-A606-3DB4FC358326}"/>
            </a:ext>
          </a:extLst>
        </xdr:cNvPr>
        <xdr:cNvSpPr txBox="1"/>
      </xdr:nvSpPr>
      <xdr:spPr>
        <a:xfrm>
          <a:off x="16357600" y="10222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128815</xdr:rowOff>
    </xdr:from>
    <xdr:to>
      <xdr:col>85</xdr:col>
      <xdr:colOff>177800</xdr:colOff>
      <xdr:row>60</xdr:row>
      <xdr:rowOff>58965</xdr:rowOff>
    </xdr:to>
    <xdr:sp macro="" textlink="">
      <xdr:nvSpPr>
        <xdr:cNvPr id="642" name="フローチャート: 判断 641">
          <a:extLst>
            <a:ext uri="{FF2B5EF4-FFF2-40B4-BE49-F238E27FC236}">
              <a16:creationId xmlns:a16="http://schemas.microsoft.com/office/drawing/2014/main" id="{D1D25666-7804-42C9-851B-07CEB63DC288}"/>
            </a:ext>
          </a:extLst>
        </xdr:cNvPr>
        <xdr:cNvSpPr/>
      </xdr:nvSpPr>
      <xdr:spPr>
        <a:xfrm>
          <a:off x="16268700" y="1024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643" name="フローチャート: 判断 642">
          <a:extLst>
            <a:ext uri="{FF2B5EF4-FFF2-40B4-BE49-F238E27FC236}">
              <a16:creationId xmlns:a16="http://schemas.microsoft.com/office/drawing/2014/main" id="{502993B0-CDF5-4F9E-86AA-845189ABCBE3}"/>
            </a:ext>
          </a:extLst>
        </xdr:cNvPr>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81462</xdr:rowOff>
    </xdr:from>
    <xdr:to>
      <xdr:col>76</xdr:col>
      <xdr:colOff>165100</xdr:colOff>
      <xdr:row>60</xdr:row>
      <xdr:rowOff>11612</xdr:rowOff>
    </xdr:to>
    <xdr:sp macro="" textlink="">
      <xdr:nvSpPr>
        <xdr:cNvPr id="644" name="フローチャート: 判断 643">
          <a:extLst>
            <a:ext uri="{FF2B5EF4-FFF2-40B4-BE49-F238E27FC236}">
              <a16:creationId xmlns:a16="http://schemas.microsoft.com/office/drawing/2014/main" id="{11F17243-2B1C-464E-8EAC-D4D088CF55BF}"/>
            </a:ext>
          </a:extLst>
        </xdr:cNvPr>
        <xdr:cNvSpPr/>
      </xdr:nvSpPr>
      <xdr:spPr>
        <a:xfrm>
          <a:off x="14541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45" name="フローチャート: 判断 644">
          <a:extLst>
            <a:ext uri="{FF2B5EF4-FFF2-40B4-BE49-F238E27FC236}">
              <a16:creationId xmlns:a16="http://schemas.microsoft.com/office/drawing/2014/main" id="{C42F49F9-736C-4815-BC53-EA66BC4FCD49}"/>
            </a:ext>
          </a:extLst>
        </xdr:cNvPr>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646" name="フローチャート: 判断 645">
          <a:extLst>
            <a:ext uri="{FF2B5EF4-FFF2-40B4-BE49-F238E27FC236}">
              <a16:creationId xmlns:a16="http://schemas.microsoft.com/office/drawing/2014/main" id="{A40AAEEE-C273-483E-845C-F3C5C807625A}"/>
            </a:ext>
          </a:extLst>
        </xdr:cNvPr>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99A96C54-1BA8-4923-9711-2DFEB186F23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FBDC0870-CE60-4448-80D8-F8DD5E84FF8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25014E56-DCCC-4CC7-A43A-9640FAEB8DC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77093035-4BE5-4949-9A86-26FD53CC4D4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81C3FEEC-54CD-47AF-BB3E-88BB81BF51D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120650</xdr:rowOff>
    </xdr:from>
    <xdr:to>
      <xdr:col>81</xdr:col>
      <xdr:colOff>101600</xdr:colOff>
      <xdr:row>60</xdr:row>
      <xdr:rowOff>50800</xdr:rowOff>
    </xdr:to>
    <xdr:sp macro="" textlink="">
      <xdr:nvSpPr>
        <xdr:cNvPr id="652" name="楕円 651">
          <a:extLst>
            <a:ext uri="{FF2B5EF4-FFF2-40B4-BE49-F238E27FC236}">
              <a16:creationId xmlns:a16="http://schemas.microsoft.com/office/drawing/2014/main" id="{F0504A4C-1724-48B8-9EF1-1349369C391F}"/>
            </a:ext>
          </a:extLst>
        </xdr:cNvPr>
        <xdr:cNvSpPr/>
      </xdr:nvSpPr>
      <xdr:spPr>
        <a:xfrm>
          <a:off x="15430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87993</xdr:rowOff>
    </xdr:from>
    <xdr:to>
      <xdr:col>76</xdr:col>
      <xdr:colOff>165100</xdr:colOff>
      <xdr:row>60</xdr:row>
      <xdr:rowOff>18143</xdr:rowOff>
    </xdr:to>
    <xdr:sp macro="" textlink="">
      <xdr:nvSpPr>
        <xdr:cNvPr id="653" name="楕円 652">
          <a:extLst>
            <a:ext uri="{FF2B5EF4-FFF2-40B4-BE49-F238E27FC236}">
              <a16:creationId xmlns:a16="http://schemas.microsoft.com/office/drawing/2014/main" id="{B96621B2-DD7B-461A-82C1-16984FD31455}"/>
            </a:ext>
          </a:extLst>
        </xdr:cNvPr>
        <xdr:cNvSpPr/>
      </xdr:nvSpPr>
      <xdr:spPr>
        <a:xfrm>
          <a:off x="145415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138793</xdr:rowOff>
    </xdr:from>
    <xdr:to>
      <xdr:col>81</xdr:col>
      <xdr:colOff>50800</xdr:colOff>
      <xdr:row>60</xdr:row>
      <xdr:rowOff>0</xdr:rowOff>
    </xdr:to>
    <xdr:cxnSp macro="">
      <xdr:nvCxnSpPr>
        <xdr:cNvPr id="654" name="直線コネクタ 653">
          <a:extLst>
            <a:ext uri="{FF2B5EF4-FFF2-40B4-BE49-F238E27FC236}">
              <a16:creationId xmlns:a16="http://schemas.microsoft.com/office/drawing/2014/main" id="{804AB383-6690-4729-A935-CE2456F2B282}"/>
            </a:ext>
          </a:extLst>
        </xdr:cNvPr>
        <xdr:cNvCxnSpPr/>
      </xdr:nvCxnSpPr>
      <xdr:spPr>
        <a:xfrm>
          <a:off x="14592300" y="10254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55335</xdr:rowOff>
    </xdr:from>
    <xdr:to>
      <xdr:col>72</xdr:col>
      <xdr:colOff>38100</xdr:colOff>
      <xdr:row>59</xdr:row>
      <xdr:rowOff>156935</xdr:rowOff>
    </xdr:to>
    <xdr:sp macro="" textlink="">
      <xdr:nvSpPr>
        <xdr:cNvPr id="655" name="楕円 654">
          <a:extLst>
            <a:ext uri="{FF2B5EF4-FFF2-40B4-BE49-F238E27FC236}">
              <a16:creationId xmlns:a16="http://schemas.microsoft.com/office/drawing/2014/main" id="{41C83CC5-E89C-4920-861A-010BAAE2B7EB}"/>
            </a:ext>
          </a:extLst>
        </xdr:cNvPr>
        <xdr:cNvSpPr/>
      </xdr:nvSpPr>
      <xdr:spPr>
        <a:xfrm>
          <a:off x="13652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106135</xdr:rowOff>
    </xdr:from>
    <xdr:to>
      <xdr:col>76</xdr:col>
      <xdr:colOff>114300</xdr:colOff>
      <xdr:row>59</xdr:row>
      <xdr:rowOff>138793</xdr:rowOff>
    </xdr:to>
    <xdr:cxnSp macro="">
      <xdr:nvCxnSpPr>
        <xdr:cNvPr id="656" name="直線コネクタ 655">
          <a:extLst>
            <a:ext uri="{FF2B5EF4-FFF2-40B4-BE49-F238E27FC236}">
              <a16:creationId xmlns:a16="http://schemas.microsoft.com/office/drawing/2014/main" id="{5628CA80-23EE-417C-A939-3B7524CB8F1D}"/>
            </a:ext>
          </a:extLst>
        </xdr:cNvPr>
        <xdr:cNvCxnSpPr/>
      </xdr:nvCxnSpPr>
      <xdr:spPr>
        <a:xfrm>
          <a:off x="13703300" y="102216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22678</xdr:rowOff>
    </xdr:from>
    <xdr:to>
      <xdr:col>67</xdr:col>
      <xdr:colOff>101600</xdr:colOff>
      <xdr:row>59</xdr:row>
      <xdr:rowOff>124278</xdr:rowOff>
    </xdr:to>
    <xdr:sp macro="" textlink="">
      <xdr:nvSpPr>
        <xdr:cNvPr id="657" name="楕円 656">
          <a:extLst>
            <a:ext uri="{FF2B5EF4-FFF2-40B4-BE49-F238E27FC236}">
              <a16:creationId xmlns:a16="http://schemas.microsoft.com/office/drawing/2014/main" id="{85B5021C-DCBF-47BC-A01D-1C7C57C24FD6}"/>
            </a:ext>
          </a:extLst>
        </xdr:cNvPr>
        <xdr:cNvSpPr/>
      </xdr:nvSpPr>
      <xdr:spPr>
        <a:xfrm>
          <a:off x="12763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73478</xdr:rowOff>
    </xdr:from>
    <xdr:to>
      <xdr:col>71</xdr:col>
      <xdr:colOff>177800</xdr:colOff>
      <xdr:row>59</xdr:row>
      <xdr:rowOff>106135</xdr:rowOff>
    </xdr:to>
    <xdr:cxnSp macro="">
      <xdr:nvCxnSpPr>
        <xdr:cNvPr id="658" name="直線コネクタ 657">
          <a:extLst>
            <a:ext uri="{FF2B5EF4-FFF2-40B4-BE49-F238E27FC236}">
              <a16:creationId xmlns:a16="http://schemas.microsoft.com/office/drawing/2014/main" id="{60F63BF6-B6E7-442C-9285-9F498BB476D3}"/>
            </a:ext>
          </a:extLst>
        </xdr:cNvPr>
        <xdr:cNvCxnSpPr/>
      </xdr:nvCxnSpPr>
      <xdr:spPr>
        <a:xfrm>
          <a:off x="12814300" y="101890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53357</xdr:rowOff>
    </xdr:from>
    <xdr:ext cx="405111" cy="259045"/>
    <xdr:sp macro="" textlink="">
      <xdr:nvSpPr>
        <xdr:cNvPr id="659" name="n_1aveValue【保健センター・保健所】&#10;有形固定資産減価償却率">
          <a:extLst>
            <a:ext uri="{FF2B5EF4-FFF2-40B4-BE49-F238E27FC236}">
              <a16:creationId xmlns:a16="http://schemas.microsoft.com/office/drawing/2014/main" id="{EFAF217B-BDAB-4EC4-816D-CC6875064530}"/>
            </a:ext>
          </a:extLst>
        </xdr:cNvPr>
        <xdr:cNvSpPr txBox="1"/>
      </xdr:nvSpPr>
      <xdr:spPr>
        <a:xfrm>
          <a:off x="152660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28139</xdr:rowOff>
    </xdr:from>
    <xdr:ext cx="405111" cy="259045"/>
    <xdr:sp macro="" textlink="">
      <xdr:nvSpPr>
        <xdr:cNvPr id="660" name="n_2aveValue【保健センター・保健所】&#10;有形固定資産減価償却率">
          <a:extLst>
            <a:ext uri="{FF2B5EF4-FFF2-40B4-BE49-F238E27FC236}">
              <a16:creationId xmlns:a16="http://schemas.microsoft.com/office/drawing/2014/main" id="{3F547E19-F644-4C33-A258-F9CF72FD47A0}"/>
            </a:ext>
          </a:extLst>
        </xdr:cNvPr>
        <xdr:cNvSpPr txBox="1"/>
      </xdr:nvSpPr>
      <xdr:spPr>
        <a:xfrm>
          <a:off x="143897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161126</xdr:rowOff>
    </xdr:from>
    <xdr:ext cx="405111" cy="259045"/>
    <xdr:sp macro="" textlink="">
      <xdr:nvSpPr>
        <xdr:cNvPr id="661" name="n_3aveValue【保健センター・保健所】&#10;有形固定資産減価償却率">
          <a:extLst>
            <a:ext uri="{FF2B5EF4-FFF2-40B4-BE49-F238E27FC236}">
              <a16:creationId xmlns:a16="http://schemas.microsoft.com/office/drawing/2014/main" id="{B4D055D4-C2B8-40BF-B40C-DCF20FF433EF}"/>
            </a:ext>
          </a:extLst>
        </xdr:cNvPr>
        <xdr:cNvSpPr txBox="1"/>
      </xdr:nvSpPr>
      <xdr:spPr>
        <a:xfrm>
          <a:off x="13500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118671</xdr:rowOff>
    </xdr:from>
    <xdr:ext cx="405111" cy="259045"/>
    <xdr:sp macro="" textlink="">
      <xdr:nvSpPr>
        <xdr:cNvPr id="662" name="n_4aveValue【保健センター・保健所】&#10;有形固定資産減価償却率">
          <a:extLst>
            <a:ext uri="{FF2B5EF4-FFF2-40B4-BE49-F238E27FC236}">
              <a16:creationId xmlns:a16="http://schemas.microsoft.com/office/drawing/2014/main" id="{D392A81A-DCE2-44A2-AA54-F2C50556339A}"/>
            </a:ext>
          </a:extLst>
        </xdr:cNvPr>
        <xdr:cNvSpPr txBox="1"/>
      </xdr:nvSpPr>
      <xdr:spPr>
        <a:xfrm>
          <a:off x="126117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67327</xdr:rowOff>
    </xdr:from>
    <xdr:ext cx="405111" cy="259045"/>
    <xdr:sp macro="" textlink="">
      <xdr:nvSpPr>
        <xdr:cNvPr id="663" name="n_1mainValue【保健センター・保健所】&#10;有形固定資産減価償却率">
          <a:extLst>
            <a:ext uri="{FF2B5EF4-FFF2-40B4-BE49-F238E27FC236}">
              <a16:creationId xmlns:a16="http://schemas.microsoft.com/office/drawing/2014/main" id="{581FE737-86E6-467D-8CB2-B7FEE4B527EE}"/>
            </a:ext>
          </a:extLst>
        </xdr:cNvPr>
        <xdr:cNvSpPr txBox="1"/>
      </xdr:nvSpPr>
      <xdr:spPr>
        <a:xfrm>
          <a:off x="15266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9270</xdr:rowOff>
    </xdr:from>
    <xdr:ext cx="405111" cy="259045"/>
    <xdr:sp macro="" textlink="">
      <xdr:nvSpPr>
        <xdr:cNvPr id="664" name="n_2mainValue【保健センター・保健所】&#10;有形固定資産減価償却率">
          <a:extLst>
            <a:ext uri="{FF2B5EF4-FFF2-40B4-BE49-F238E27FC236}">
              <a16:creationId xmlns:a16="http://schemas.microsoft.com/office/drawing/2014/main" id="{B0C2A17B-51B9-4A53-998B-609CEC2C2C75}"/>
            </a:ext>
          </a:extLst>
        </xdr:cNvPr>
        <xdr:cNvSpPr txBox="1"/>
      </xdr:nvSpPr>
      <xdr:spPr>
        <a:xfrm>
          <a:off x="143897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2012</xdr:rowOff>
    </xdr:from>
    <xdr:ext cx="405111" cy="259045"/>
    <xdr:sp macro="" textlink="">
      <xdr:nvSpPr>
        <xdr:cNvPr id="665" name="n_3mainValue【保健センター・保健所】&#10;有形固定資産減価償却率">
          <a:extLst>
            <a:ext uri="{FF2B5EF4-FFF2-40B4-BE49-F238E27FC236}">
              <a16:creationId xmlns:a16="http://schemas.microsoft.com/office/drawing/2014/main" id="{220650E4-0F97-47C8-B3F8-EC77AB1AE656}"/>
            </a:ext>
          </a:extLst>
        </xdr:cNvPr>
        <xdr:cNvSpPr txBox="1"/>
      </xdr:nvSpPr>
      <xdr:spPr>
        <a:xfrm>
          <a:off x="13500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140805</xdr:rowOff>
    </xdr:from>
    <xdr:ext cx="405111" cy="259045"/>
    <xdr:sp macro="" textlink="">
      <xdr:nvSpPr>
        <xdr:cNvPr id="666" name="n_4mainValue【保健センター・保健所】&#10;有形固定資産減価償却率">
          <a:extLst>
            <a:ext uri="{FF2B5EF4-FFF2-40B4-BE49-F238E27FC236}">
              <a16:creationId xmlns:a16="http://schemas.microsoft.com/office/drawing/2014/main" id="{0D77F5F1-24C8-477C-AB86-509748A5C714}"/>
            </a:ext>
          </a:extLst>
        </xdr:cNvPr>
        <xdr:cNvSpPr txBox="1"/>
      </xdr:nvSpPr>
      <xdr:spPr>
        <a:xfrm>
          <a:off x="12611744" y="991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a:extLst>
            <a:ext uri="{FF2B5EF4-FFF2-40B4-BE49-F238E27FC236}">
              <a16:creationId xmlns:a16="http://schemas.microsoft.com/office/drawing/2014/main" id="{03073FFE-E57B-4C5F-89DB-502FC58577E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a:extLst>
            <a:ext uri="{FF2B5EF4-FFF2-40B4-BE49-F238E27FC236}">
              <a16:creationId xmlns:a16="http://schemas.microsoft.com/office/drawing/2014/main" id="{D21D6180-2416-416F-A4F9-699262B52AC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a:extLst>
            <a:ext uri="{FF2B5EF4-FFF2-40B4-BE49-F238E27FC236}">
              <a16:creationId xmlns:a16="http://schemas.microsoft.com/office/drawing/2014/main" id="{EEE0109D-46CD-463B-8FE3-2081FCA66DF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a:extLst>
            <a:ext uri="{FF2B5EF4-FFF2-40B4-BE49-F238E27FC236}">
              <a16:creationId xmlns:a16="http://schemas.microsoft.com/office/drawing/2014/main" id="{4F59168A-8820-437E-B0B5-F89C997DDD7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a:extLst>
            <a:ext uri="{FF2B5EF4-FFF2-40B4-BE49-F238E27FC236}">
              <a16:creationId xmlns:a16="http://schemas.microsoft.com/office/drawing/2014/main" id="{B6A680B0-1054-43D2-A778-0A037F395BB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a:extLst>
            <a:ext uri="{FF2B5EF4-FFF2-40B4-BE49-F238E27FC236}">
              <a16:creationId xmlns:a16="http://schemas.microsoft.com/office/drawing/2014/main" id="{B73A16D5-804A-4154-A2F0-5C5D3E20EC6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a:extLst>
            <a:ext uri="{FF2B5EF4-FFF2-40B4-BE49-F238E27FC236}">
              <a16:creationId xmlns:a16="http://schemas.microsoft.com/office/drawing/2014/main" id="{D31AA30E-D940-477B-818D-9E0772B4003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a:extLst>
            <a:ext uri="{FF2B5EF4-FFF2-40B4-BE49-F238E27FC236}">
              <a16:creationId xmlns:a16="http://schemas.microsoft.com/office/drawing/2014/main" id="{27450125-CCB2-45F3-8C7D-51DF024C18B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a:extLst>
            <a:ext uri="{FF2B5EF4-FFF2-40B4-BE49-F238E27FC236}">
              <a16:creationId xmlns:a16="http://schemas.microsoft.com/office/drawing/2014/main" id="{B967E644-E9CB-4864-9749-6F706439DE9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a:extLst>
            <a:ext uri="{FF2B5EF4-FFF2-40B4-BE49-F238E27FC236}">
              <a16:creationId xmlns:a16="http://schemas.microsoft.com/office/drawing/2014/main" id="{30866AB4-3F95-45C5-B553-2FE9963AD88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7" name="直線コネクタ 676">
          <a:extLst>
            <a:ext uri="{FF2B5EF4-FFF2-40B4-BE49-F238E27FC236}">
              <a16:creationId xmlns:a16="http://schemas.microsoft.com/office/drawing/2014/main" id="{231B861A-1901-4752-8F1B-54D96445EFB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8" name="テキスト ボックス 677">
          <a:extLst>
            <a:ext uri="{FF2B5EF4-FFF2-40B4-BE49-F238E27FC236}">
              <a16:creationId xmlns:a16="http://schemas.microsoft.com/office/drawing/2014/main" id="{E4487E9B-0395-464A-A9DF-17FFCB0C304E}"/>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9" name="直線コネクタ 678">
          <a:extLst>
            <a:ext uri="{FF2B5EF4-FFF2-40B4-BE49-F238E27FC236}">
              <a16:creationId xmlns:a16="http://schemas.microsoft.com/office/drawing/2014/main" id="{755A9CFC-DA73-4275-98BA-0FAD24E4397F}"/>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80" name="テキスト ボックス 679">
          <a:extLst>
            <a:ext uri="{FF2B5EF4-FFF2-40B4-BE49-F238E27FC236}">
              <a16:creationId xmlns:a16="http://schemas.microsoft.com/office/drawing/2014/main" id="{7F124A2F-89ED-4D5E-9B68-AFE6422EFC49}"/>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1" name="直線コネクタ 680">
          <a:extLst>
            <a:ext uri="{FF2B5EF4-FFF2-40B4-BE49-F238E27FC236}">
              <a16:creationId xmlns:a16="http://schemas.microsoft.com/office/drawing/2014/main" id="{5BC0724C-E112-422E-9906-44959712D5F7}"/>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2" name="テキスト ボックス 681">
          <a:extLst>
            <a:ext uri="{FF2B5EF4-FFF2-40B4-BE49-F238E27FC236}">
              <a16:creationId xmlns:a16="http://schemas.microsoft.com/office/drawing/2014/main" id="{FB736916-F91F-49DF-A337-DEEADC6AAB3B}"/>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3" name="直線コネクタ 682">
          <a:extLst>
            <a:ext uri="{FF2B5EF4-FFF2-40B4-BE49-F238E27FC236}">
              <a16:creationId xmlns:a16="http://schemas.microsoft.com/office/drawing/2014/main" id="{0F8C2E81-45AC-4B51-80A7-C64271DE9E41}"/>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4" name="テキスト ボックス 683">
          <a:extLst>
            <a:ext uri="{FF2B5EF4-FFF2-40B4-BE49-F238E27FC236}">
              <a16:creationId xmlns:a16="http://schemas.microsoft.com/office/drawing/2014/main" id="{9091EE3C-6388-49A9-9D3D-8068FD199148}"/>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5" name="直線コネクタ 684">
          <a:extLst>
            <a:ext uri="{FF2B5EF4-FFF2-40B4-BE49-F238E27FC236}">
              <a16:creationId xmlns:a16="http://schemas.microsoft.com/office/drawing/2014/main" id="{66AA33EE-39EE-4129-AB72-929D99B894A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6" name="テキスト ボックス 685">
          <a:extLst>
            <a:ext uri="{FF2B5EF4-FFF2-40B4-BE49-F238E27FC236}">
              <a16:creationId xmlns:a16="http://schemas.microsoft.com/office/drawing/2014/main" id="{5724E3FD-3CAD-485B-B17E-58C569B8D1D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7" name="【保健センター・保健所】&#10;一人当たり面積グラフ枠">
          <a:extLst>
            <a:ext uri="{FF2B5EF4-FFF2-40B4-BE49-F238E27FC236}">
              <a16:creationId xmlns:a16="http://schemas.microsoft.com/office/drawing/2014/main" id="{3FD8BD3A-560F-4666-AC80-12F8911165B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144018</xdr:rowOff>
    </xdr:from>
    <xdr:to>
      <xdr:col>116</xdr:col>
      <xdr:colOff>62864</xdr:colOff>
      <xdr:row>63</xdr:row>
      <xdr:rowOff>125730</xdr:rowOff>
    </xdr:to>
    <xdr:cxnSp macro="">
      <xdr:nvCxnSpPr>
        <xdr:cNvPr id="688" name="直線コネクタ 687">
          <a:extLst>
            <a:ext uri="{FF2B5EF4-FFF2-40B4-BE49-F238E27FC236}">
              <a16:creationId xmlns:a16="http://schemas.microsoft.com/office/drawing/2014/main" id="{A7C66C18-86BB-46C0-898D-A7A21E013195}"/>
            </a:ext>
          </a:extLst>
        </xdr:cNvPr>
        <xdr:cNvCxnSpPr/>
      </xdr:nvCxnSpPr>
      <xdr:spPr>
        <a:xfrm flipV="1">
          <a:off x="22160864" y="9573768"/>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689" name="【保健センター・保健所】&#10;一人当たり面積最小値テキスト">
          <a:extLst>
            <a:ext uri="{FF2B5EF4-FFF2-40B4-BE49-F238E27FC236}">
              <a16:creationId xmlns:a16="http://schemas.microsoft.com/office/drawing/2014/main" id="{214DC4DC-08D5-4A33-8DAD-1D0EA445B1B5}"/>
            </a:ext>
          </a:extLst>
        </xdr:cNvPr>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690" name="直線コネクタ 689">
          <a:extLst>
            <a:ext uri="{FF2B5EF4-FFF2-40B4-BE49-F238E27FC236}">
              <a16:creationId xmlns:a16="http://schemas.microsoft.com/office/drawing/2014/main" id="{69E9CD3C-5D58-4DD0-AD21-D8D76095FB6F}"/>
            </a:ext>
          </a:extLst>
        </xdr:cNvPr>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90695</xdr:rowOff>
    </xdr:from>
    <xdr:ext cx="469744" cy="259045"/>
    <xdr:sp macro="" textlink="">
      <xdr:nvSpPr>
        <xdr:cNvPr id="691" name="【保健センター・保健所】&#10;一人当たり面積最大値テキスト">
          <a:extLst>
            <a:ext uri="{FF2B5EF4-FFF2-40B4-BE49-F238E27FC236}">
              <a16:creationId xmlns:a16="http://schemas.microsoft.com/office/drawing/2014/main" id="{E436D419-B56A-423C-BEB1-1C78C088FAEF}"/>
            </a:ext>
          </a:extLst>
        </xdr:cNvPr>
        <xdr:cNvSpPr txBox="1"/>
      </xdr:nvSpPr>
      <xdr:spPr>
        <a:xfrm>
          <a:off x="22199600" y="934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144018</xdr:rowOff>
    </xdr:from>
    <xdr:to>
      <xdr:col>116</xdr:col>
      <xdr:colOff>152400</xdr:colOff>
      <xdr:row>55</xdr:row>
      <xdr:rowOff>144018</xdr:rowOff>
    </xdr:to>
    <xdr:cxnSp macro="">
      <xdr:nvCxnSpPr>
        <xdr:cNvPr id="692" name="直線コネクタ 691">
          <a:extLst>
            <a:ext uri="{FF2B5EF4-FFF2-40B4-BE49-F238E27FC236}">
              <a16:creationId xmlns:a16="http://schemas.microsoft.com/office/drawing/2014/main" id="{B7EA4ACF-2ED6-4532-B5E1-46EE1FCD1DB5}"/>
            </a:ext>
          </a:extLst>
        </xdr:cNvPr>
        <xdr:cNvCxnSpPr/>
      </xdr:nvCxnSpPr>
      <xdr:spPr>
        <a:xfrm>
          <a:off x="22072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121937</xdr:rowOff>
    </xdr:from>
    <xdr:ext cx="469744" cy="259045"/>
    <xdr:sp macro="" textlink="">
      <xdr:nvSpPr>
        <xdr:cNvPr id="693" name="【保健センター・保健所】&#10;一人当たり面積平均値テキスト">
          <a:extLst>
            <a:ext uri="{FF2B5EF4-FFF2-40B4-BE49-F238E27FC236}">
              <a16:creationId xmlns:a16="http://schemas.microsoft.com/office/drawing/2014/main" id="{48A1B671-252B-4A9E-A350-09BD5A46BEB8}"/>
            </a:ext>
          </a:extLst>
        </xdr:cNvPr>
        <xdr:cNvSpPr txBox="1"/>
      </xdr:nvSpPr>
      <xdr:spPr>
        <a:xfrm>
          <a:off x="22199600" y="10580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143510</xdr:rowOff>
    </xdr:from>
    <xdr:to>
      <xdr:col>116</xdr:col>
      <xdr:colOff>114300</xdr:colOff>
      <xdr:row>62</xdr:row>
      <xdr:rowOff>73660</xdr:rowOff>
    </xdr:to>
    <xdr:sp macro="" textlink="">
      <xdr:nvSpPr>
        <xdr:cNvPr id="694" name="フローチャート: 判断 693">
          <a:extLst>
            <a:ext uri="{FF2B5EF4-FFF2-40B4-BE49-F238E27FC236}">
              <a16:creationId xmlns:a16="http://schemas.microsoft.com/office/drawing/2014/main" id="{7B359195-7E7C-4A8C-9D62-39B95C4B0796}"/>
            </a:ext>
          </a:extLst>
        </xdr:cNvPr>
        <xdr:cNvSpPr/>
      </xdr:nvSpPr>
      <xdr:spPr>
        <a:xfrm>
          <a:off x="221107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111506</xdr:rowOff>
    </xdr:from>
    <xdr:to>
      <xdr:col>112</xdr:col>
      <xdr:colOff>38100</xdr:colOff>
      <xdr:row>62</xdr:row>
      <xdr:rowOff>41656</xdr:rowOff>
    </xdr:to>
    <xdr:sp macro="" textlink="">
      <xdr:nvSpPr>
        <xdr:cNvPr id="695" name="フローチャート: 判断 694">
          <a:extLst>
            <a:ext uri="{FF2B5EF4-FFF2-40B4-BE49-F238E27FC236}">
              <a16:creationId xmlns:a16="http://schemas.microsoft.com/office/drawing/2014/main" id="{E1EF511A-E991-4351-AD85-E44EB9444C22}"/>
            </a:ext>
          </a:extLst>
        </xdr:cNvPr>
        <xdr:cNvSpPr/>
      </xdr:nvSpPr>
      <xdr:spPr>
        <a:xfrm>
          <a:off x="21272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79502</xdr:rowOff>
    </xdr:from>
    <xdr:to>
      <xdr:col>107</xdr:col>
      <xdr:colOff>101600</xdr:colOff>
      <xdr:row>62</xdr:row>
      <xdr:rowOff>9652</xdr:rowOff>
    </xdr:to>
    <xdr:sp macro="" textlink="">
      <xdr:nvSpPr>
        <xdr:cNvPr id="696" name="フローチャート: 判断 695">
          <a:extLst>
            <a:ext uri="{FF2B5EF4-FFF2-40B4-BE49-F238E27FC236}">
              <a16:creationId xmlns:a16="http://schemas.microsoft.com/office/drawing/2014/main" id="{D7708C1F-C1E8-4735-B8DB-CA5E9ABB91AF}"/>
            </a:ext>
          </a:extLst>
        </xdr:cNvPr>
        <xdr:cNvSpPr/>
      </xdr:nvSpPr>
      <xdr:spPr>
        <a:xfrm>
          <a:off x="20383500" y="1053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134366</xdr:rowOff>
    </xdr:from>
    <xdr:to>
      <xdr:col>102</xdr:col>
      <xdr:colOff>165100</xdr:colOff>
      <xdr:row>62</xdr:row>
      <xdr:rowOff>64516</xdr:rowOff>
    </xdr:to>
    <xdr:sp macro="" textlink="">
      <xdr:nvSpPr>
        <xdr:cNvPr id="697" name="フローチャート: 判断 696">
          <a:extLst>
            <a:ext uri="{FF2B5EF4-FFF2-40B4-BE49-F238E27FC236}">
              <a16:creationId xmlns:a16="http://schemas.microsoft.com/office/drawing/2014/main" id="{7DDA1FA4-4B37-459F-BBAC-2F38FC3CE356}"/>
            </a:ext>
          </a:extLst>
        </xdr:cNvPr>
        <xdr:cNvSpPr/>
      </xdr:nvSpPr>
      <xdr:spPr>
        <a:xfrm>
          <a:off x="19494500" y="1059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143510</xdr:rowOff>
    </xdr:from>
    <xdr:to>
      <xdr:col>98</xdr:col>
      <xdr:colOff>38100</xdr:colOff>
      <xdr:row>62</xdr:row>
      <xdr:rowOff>73660</xdr:rowOff>
    </xdr:to>
    <xdr:sp macro="" textlink="">
      <xdr:nvSpPr>
        <xdr:cNvPr id="698" name="フローチャート: 判断 697">
          <a:extLst>
            <a:ext uri="{FF2B5EF4-FFF2-40B4-BE49-F238E27FC236}">
              <a16:creationId xmlns:a16="http://schemas.microsoft.com/office/drawing/2014/main" id="{BC9A8D56-160D-4FDC-87F2-3178762F6F30}"/>
            </a:ext>
          </a:extLst>
        </xdr:cNvPr>
        <xdr:cNvSpPr/>
      </xdr:nvSpPr>
      <xdr:spPr>
        <a:xfrm>
          <a:off x="18605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4915714A-9D38-4CCF-8BC1-9B76CBA8B1E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93BC0AF9-06DD-4089-81D5-CA65185C566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2B804842-914B-4924-8107-8A2F1A9DFB9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A5699712-7D39-4A18-B4D4-09DB56C592B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F70DFA1-012A-4DFD-B6E1-7432FEF147D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42926</xdr:rowOff>
    </xdr:from>
    <xdr:to>
      <xdr:col>112</xdr:col>
      <xdr:colOff>38100</xdr:colOff>
      <xdr:row>63</xdr:row>
      <xdr:rowOff>144526</xdr:rowOff>
    </xdr:to>
    <xdr:sp macro="" textlink="">
      <xdr:nvSpPr>
        <xdr:cNvPr id="704" name="楕円 703">
          <a:extLst>
            <a:ext uri="{FF2B5EF4-FFF2-40B4-BE49-F238E27FC236}">
              <a16:creationId xmlns:a16="http://schemas.microsoft.com/office/drawing/2014/main" id="{D037EB3A-7DCB-4C96-8DF5-8313D312F190}"/>
            </a:ext>
          </a:extLst>
        </xdr:cNvPr>
        <xdr:cNvSpPr/>
      </xdr:nvSpPr>
      <xdr:spPr>
        <a:xfrm>
          <a:off x="21272500" y="1084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42926</xdr:rowOff>
    </xdr:from>
    <xdr:to>
      <xdr:col>107</xdr:col>
      <xdr:colOff>101600</xdr:colOff>
      <xdr:row>63</xdr:row>
      <xdr:rowOff>144526</xdr:rowOff>
    </xdr:to>
    <xdr:sp macro="" textlink="">
      <xdr:nvSpPr>
        <xdr:cNvPr id="705" name="楕円 704">
          <a:extLst>
            <a:ext uri="{FF2B5EF4-FFF2-40B4-BE49-F238E27FC236}">
              <a16:creationId xmlns:a16="http://schemas.microsoft.com/office/drawing/2014/main" id="{4AFDB78E-570D-4E43-B388-0ECF94B2B5A0}"/>
            </a:ext>
          </a:extLst>
        </xdr:cNvPr>
        <xdr:cNvSpPr/>
      </xdr:nvSpPr>
      <xdr:spPr>
        <a:xfrm>
          <a:off x="20383500" y="1084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93726</xdr:rowOff>
    </xdr:from>
    <xdr:to>
      <xdr:col>111</xdr:col>
      <xdr:colOff>177800</xdr:colOff>
      <xdr:row>63</xdr:row>
      <xdr:rowOff>93726</xdr:rowOff>
    </xdr:to>
    <xdr:cxnSp macro="">
      <xdr:nvCxnSpPr>
        <xdr:cNvPr id="706" name="直線コネクタ 705">
          <a:extLst>
            <a:ext uri="{FF2B5EF4-FFF2-40B4-BE49-F238E27FC236}">
              <a16:creationId xmlns:a16="http://schemas.microsoft.com/office/drawing/2014/main" id="{C620C04D-E9CA-4182-9EE0-7031EF07F0B4}"/>
            </a:ext>
          </a:extLst>
        </xdr:cNvPr>
        <xdr:cNvCxnSpPr/>
      </xdr:nvCxnSpPr>
      <xdr:spPr>
        <a:xfrm>
          <a:off x="20434300" y="10895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42926</xdr:rowOff>
    </xdr:from>
    <xdr:to>
      <xdr:col>102</xdr:col>
      <xdr:colOff>165100</xdr:colOff>
      <xdr:row>63</xdr:row>
      <xdr:rowOff>144526</xdr:rowOff>
    </xdr:to>
    <xdr:sp macro="" textlink="">
      <xdr:nvSpPr>
        <xdr:cNvPr id="707" name="楕円 706">
          <a:extLst>
            <a:ext uri="{FF2B5EF4-FFF2-40B4-BE49-F238E27FC236}">
              <a16:creationId xmlns:a16="http://schemas.microsoft.com/office/drawing/2014/main" id="{53E14CA1-DB76-49A6-9619-26B2E4985FD8}"/>
            </a:ext>
          </a:extLst>
        </xdr:cNvPr>
        <xdr:cNvSpPr/>
      </xdr:nvSpPr>
      <xdr:spPr>
        <a:xfrm>
          <a:off x="19494500" y="1084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93726</xdr:rowOff>
    </xdr:from>
    <xdr:to>
      <xdr:col>107</xdr:col>
      <xdr:colOff>50800</xdr:colOff>
      <xdr:row>63</xdr:row>
      <xdr:rowOff>93726</xdr:rowOff>
    </xdr:to>
    <xdr:cxnSp macro="">
      <xdr:nvCxnSpPr>
        <xdr:cNvPr id="708" name="直線コネクタ 707">
          <a:extLst>
            <a:ext uri="{FF2B5EF4-FFF2-40B4-BE49-F238E27FC236}">
              <a16:creationId xmlns:a16="http://schemas.microsoft.com/office/drawing/2014/main" id="{806A11B0-DD15-4149-899F-A6866E2FE06D}"/>
            </a:ext>
          </a:extLst>
        </xdr:cNvPr>
        <xdr:cNvCxnSpPr/>
      </xdr:nvCxnSpPr>
      <xdr:spPr>
        <a:xfrm>
          <a:off x="19545300" y="10895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42926</xdr:rowOff>
    </xdr:from>
    <xdr:to>
      <xdr:col>98</xdr:col>
      <xdr:colOff>38100</xdr:colOff>
      <xdr:row>63</xdr:row>
      <xdr:rowOff>144526</xdr:rowOff>
    </xdr:to>
    <xdr:sp macro="" textlink="">
      <xdr:nvSpPr>
        <xdr:cNvPr id="709" name="楕円 708">
          <a:extLst>
            <a:ext uri="{FF2B5EF4-FFF2-40B4-BE49-F238E27FC236}">
              <a16:creationId xmlns:a16="http://schemas.microsoft.com/office/drawing/2014/main" id="{C513239C-776E-4CB6-A97E-F3F82DDE744F}"/>
            </a:ext>
          </a:extLst>
        </xdr:cNvPr>
        <xdr:cNvSpPr/>
      </xdr:nvSpPr>
      <xdr:spPr>
        <a:xfrm>
          <a:off x="18605500" y="1084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93726</xdr:rowOff>
    </xdr:from>
    <xdr:to>
      <xdr:col>102</xdr:col>
      <xdr:colOff>114300</xdr:colOff>
      <xdr:row>63</xdr:row>
      <xdr:rowOff>93726</xdr:rowOff>
    </xdr:to>
    <xdr:cxnSp macro="">
      <xdr:nvCxnSpPr>
        <xdr:cNvPr id="710" name="直線コネクタ 709">
          <a:extLst>
            <a:ext uri="{FF2B5EF4-FFF2-40B4-BE49-F238E27FC236}">
              <a16:creationId xmlns:a16="http://schemas.microsoft.com/office/drawing/2014/main" id="{2DC02132-EFC5-4142-A4BA-2DB3770A1F7F}"/>
            </a:ext>
          </a:extLst>
        </xdr:cNvPr>
        <xdr:cNvCxnSpPr/>
      </xdr:nvCxnSpPr>
      <xdr:spPr>
        <a:xfrm>
          <a:off x="18656300" y="10895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58183</xdr:rowOff>
    </xdr:from>
    <xdr:ext cx="469744" cy="259045"/>
    <xdr:sp macro="" textlink="">
      <xdr:nvSpPr>
        <xdr:cNvPr id="711" name="n_1aveValue【保健センター・保健所】&#10;一人当たり面積">
          <a:extLst>
            <a:ext uri="{FF2B5EF4-FFF2-40B4-BE49-F238E27FC236}">
              <a16:creationId xmlns:a16="http://schemas.microsoft.com/office/drawing/2014/main" id="{3739D63F-6EAB-4893-BEE1-24FB0A05435B}"/>
            </a:ext>
          </a:extLst>
        </xdr:cNvPr>
        <xdr:cNvSpPr txBox="1"/>
      </xdr:nvSpPr>
      <xdr:spPr>
        <a:xfrm>
          <a:off x="210757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26179</xdr:rowOff>
    </xdr:from>
    <xdr:ext cx="469744" cy="259045"/>
    <xdr:sp macro="" textlink="">
      <xdr:nvSpPr>
        <xdr:cNvPr id="712" name="n_2aveValue【保健センター・保健所】&#10;一人当たり面積">
          <a:extLst>
            <a:ext uri="{FF2B5EF4-FFF2-40B4-BE49-F238E27FC236}">
              <a16:creationId xmlns:a16="http://schemas.microsoft.com/office/drawing/2014/main" id="{48120C39-879D-4DEC-B526-2F700BFD55B9}"/>
            </a:ext>
          </a:extLst>
        </xdr:cNvPr>
        <xdr:cNvSpPr txBox="1"/>
      </xdr:nvSpPr>
      <xdr:spPr>
        <a:xfrm>
          <a:off x="20199427" y="1031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81043</xdr:rowOff>
    </xdr:from>
    <xdr:ext cx="469744" cy="259045"/>
    <xdr:sp macro="" textlink="">
      <xdr:nvSpPr>
        <xdr:cNvPr id="713" name="n_3aveValue【保健センター・保健所】&#10;一人当たり面積">
          <a:extLst>
            <a:ext uri="{FF2B5EF4-FFF2-40B4-BE49-F238E27FC236}">
              <a16:creationId xmlns:a16="http://schemas.microsoft.com/office/drawing/2014/main" id="{46C2204B-9F83-44CD-8A03-B15FD9C9E1D2}"/>
            </a:ext>
          </a:extLst>
        </xdr:cNvPr>
        <xdr:cNvSpPr txBox="1"/>
      </xdr:nvSpPr>
      <xdr:spPr>
        <a:xfrm>
          <a:off x="19310427" y="1036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90187</xdr:rowOff>
    </xdr:from>
    <xdr:ext cx="469744" cy="259045"/>
    <xdr:sp macro="" textlink="">
      <xdr:nvSpPr>
        <xdr:cNvPr id="714" name="n_4aveValue【保健センター・保健所】&#10;一人当たり面積">
          <a:extLst>
            <a:ext uri="{FF2B5EF4-FFF2-40B4-BE49-F238E27FC236}">
              <a16:creationId xmlns:a16="http://schemas.microsoft.com/office/drawing/2014/main" id="{74908793-0A32-4E24-968E-1BA731A273E5}"/>
            </a:ext>
          </a:extLst>
        </xdr:cNvPr>
        <xdr:cNvSpPr txBox="1"/>
      </xdr:nvSpPr>
      <xdr:spPr>
        <a:xfrm>
          <a:off x="18421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135653</xdr:rowOff>
    </xdr:from>
    <xdr:ext cx="469744" cy="259045"/>
    <xdr:sp macro="" textlink="">
      <xdr:nvSpPr>
        <xdr:cNvPr id="715" name="n_1mainValue【保健センター・保健所】&#10;一人当たり面積">
          <a:extLst>
            <a:ext uri="{FF2B5EF4-FFF2-40B4-BE49-F238E27FC236}">
              <a16:creationId xmlns:a16="http://schemas.microsoft.com/office/drawing/2014/main" id="{E5B1D737-33B0-4B2A-B308-035A7B367777}"/>
            </a:ext>
          </a:extLst>
        </xdr:cNvPr>
        <xdr:cNvSpPr txBox="1"/>
      </xdr:nvSpPr>
      <xdr:spPr>
        <a:xfrm>
          <a:off x="21075727" y="1093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135653</xdr:rowOff>
    </xdr:from>
    <xdr:ext cx="469744" cy="259045"/>
    <xdr:sp macro="" textlink="">
      <xdr:nvSpPr>
        <xdr:cNvPr id="716" name="n_2mainValue【保健センター・保健所】&#10;一人当たり面積">
          <a:extLst>
            <a:ext uri="{FF2B5EF4-FFF2-40B4-BE49-F238E27FC236}">
              <a16:creationId xmlns:a16="http://schemas.microsoft.com/office/drawing/2014/main" id="{2BC1AD2D-47FD-4A5A-8A21-298E7A6B1E58}"/>
            </a:ext>
          </a:extLst>
        </xdr:cNvPr>
        <xdr:cNvSpPr txBox="1"/>
      </xdr:nvSpPr>
      <xdr:spPr>
        <a:xfrm>
          <a:off x="20199427" y="1093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135653</xdr:rowOff>
    </xdr:from>
    <xdr:ext cx="469744" cy="259045"/>
    <xdr:sp macro="" textlink="">
      <xdr:nvSpPr>
        <xdr:cNvPr id="717" name="n_3mainValue【保健センター・保健所】&#10;一人当たり面積">
          <a:extLst>
            <a:ext uri="{FF2B5EF4-FFF2-40B4-BE49-F238E27FC236}">
              <a16:creationId xmlns:a16="http://schemas.microsoft.com/office/drawing/2014/main" id="{3D2C27F9-EE80-4C4C-BFA9-B591F5A763E7}"/>
            </a:ext>
          </a:extLst>
        </xdr:cNvPr>
        <xdr:cNvSpPr txBox="1"/>
      </xdr:nvSpPr>
      <xdr:spPr>
        <a:xfrm>
          <a:off x="19310427" y="1093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135653</xdr:rowOff>
    </xdr:from>
    <xdr:ext cx="469744" cy="259045"/>
    <xdr:sp macro="" textlink="">
      <xdr:nvSpPr>
        <xdr:cNvPr id="718" name="n_4mainValue【保健センター・保健所】&#10;一人当たり面積">
          <a:extLst>
            <a:ext uri="{FF2B5EF4-FFF2-40B4-BE49-F238E27FC236}">
              <a16:creationId xmlns:a16="http://schemas.microsoft.com/office/drawing/2014/main" id="{8FBD3DEE-F83D-4A4E-B8FB-F6E10E42B53D}"/>
            </a:ext>
          </a:extLst>
        </xdr:cNvPr>
        <xdr:cNvSpPr txBox="1"/>
      </xdr:nvSpPr>
      <xdr:spPr>
        <a:xfrm>
          <a:off x="18421427" y="1093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9" name="正方形/長方形 718">
          <a:extLst>
            <a:ext uri="{FF2B5EF4-FFF2-40B4-BE49-F238E27FC236}">
              <a16:creationId xmlns:a16="http://schemas.microsoft.com/office/drawing/2014/main" id="{74A2AAED-2046-4D6D-BEF4-3DDC10EE787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0" name="正方形/長方形 719">
          <a:extLst>
            <a:ext uri="{FF2B5EF4-FFF2-40B4-BE49-F238E27FC236}">
              <a16:creationId xmlns:a16="http://schemas.microsoft.com/office/drawing/2014/main" id="{1645C0AC-DF7C-416B-ACE8-3DDC13569B3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1" name="正方形/長方形 720">
          <a:extLst>
            <a:ext uri="{FF2B5EF4-FFF2-40B4-BE49-F238E27FC236}">
              <a16:creationId xmlns:a16="http://schemas.microsoft.com/office/drawing/2014/main" id="{DB373D15-55B3-489A-861A-4A8D7C81D42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2" name="正方形/長方形 721">
          <a:extLst>
            <a:ext uri="{FF2B5EF4-FFF2-40B4-BE49-F238E27FC236}">
              <a16:creationId xmlns:a16="http://schemas.microsoft.com/office/drawing/2014/main" id="{C7200D6D-1C26-4B46-843E-D24C9DE71F8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3" name="正方形/長方形 722">
          <a:extLst>
            <a:ext uri="{FF2B5EF4-FFF2-40B4-BE49-F238E27FC236}">
              <a16:creationId xmlns:a16="http://schemas.microsoft.com/office/drawing/2014/main" id="{FE4BE299-7875-4665-98CF-9B5E9780EE4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4" name="正方形/長方形 723">
          <a:extLst>
            <a:ext uri="{FF2B5EF4-FFF2-40B4-BE49-F238E27FC236}">
              <a16:creationId xmlns:a16="http://schemas.microsoft.com/office/drawing/2014/main" id="{223AD71E-B5CD-4FB5-A507-5C926B78CDC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5" name="正方形/長方形 724">
          <a:extLst>
            <a:ext uri="{FF2B5EF4-FFF2-40B4-BE49-F238E27FC236}">
              <a16:creationId xmlns:a16="http://schemas.microsoft.com/office/drawing/2014/main" id="{F2FB2344-7CB4-47BF-93B8-5B7D9E2F8AB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6" name="正方形/長方形 725">
          <a:extLst>
            <a:ext uri="{FF2B5EF4-FFF2-40B4-BE49-F238E27FC236}">
              <a16:creationId xmlns:a16="http://schemas.microsoft.com/office/drawing/2014/main" id="{649187FD-D53B-4759-88F3-4003EA4003E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7" name="テキスト ボックス 726">
          <a:extLst>
            <a:ext uri="{FF2B5EF4-FFF2-40B4-BE49-F238E27FC236}">
              <a16:creationId xmlns:a16="http://schemas.microsoft.com/office/drawing/2014/main" id="{F69642FF-B01E-41A0-800B-827A6D6C3B42}"/>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8" name="直線コネクタ 727">
          <a:extLst>
            <a:ext uri="{FF2B5EF4-FFF2-40B4-BE49-F238E27FC236}">
              <a16:creationId xmlns:a16="http://schemas.microsoft.com/office/drawing/2014/main" id="{B2AD540C-F671-48BF-B54C-D8A3A95A81EB}"/>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9" name="テキスト ボックス 728">
          <a:extLst>
            <a:ext uri="{FF2B5EF4-FFF2-40B4-BE49-F238E27FC236}">
              <a16:creationId xmlns:a16="http://schemas.microsoft.com/office/drawing/2014/main" id="{6EA2B3D4-8C98-47E3-BBD9-6B4A2402C72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0" name="直線コネクタ 729">
          <a:extLst>
            <a:ext uri="{FF2B5EF4-FFF2-40B4-BE49-F238E27FC236}">
              <a16:creationId xmlns:a16="http://schemas.microsoft.com/office/drawing/2014/main" id="{948FACE7-A525-44CB-B8F4-C75355FD95EF}"/>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1" name="テキスト ボックス 730">
          <a:extLst>
            <a:ext uri="{FF2B5EF4-FFF2-40B4-BE49-F238E27FC236}">
              <a16:creationId xmlns:a16="http://schemas.microsoft.com/office/drawing/2014/main" id="{BF25D7FD-04CF-4A37-938F-6DD77AEDD3FD}"/>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2" name="直線コネクタ 731">
          <a:extLst>
            <a:ext uri="{FF2B5EF4-FFF2-40B4-BE49-F238E27FC236}">
              <a16:creationId xmlns:a16="http://schemas.microsoft.com/office/drawing/2014/main" id="{76980C91-CFF1-47EC-B0E1-32D2BA1A025A}"/>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3" name="テキスト ボックス 732">
          <a:extLst>
            <a:ext uri="{FF2B5EF4-FFF2-40B4-BE49-F238E27FC236}">
              <a16:creationId xmlns:a16="http://schemas.microsoft.com/office/drawing/2014/main" id="{A584BEC7-25ED-4404-8322-55181AC917FB}"/>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4" name="直線コネクタ 733">
          <a:extLst>
            <a:ext uri="{FF2B5EF4-FFF2-40B4-BE49-F238E27FC236}">
              <a16:creationId xmlns:a16="http://schemas.microsoft.com/office/drawing/2014/main" id="{AE69491C-6E22-485D-87C8-EC68578BEBE7}"/>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5" name="テキスト ボックス 734">
          <a:extLst>
            <a:ext uri="{FF2B5EF4-FFF2-40B4-BE49-F238E27FC236}">
              <a16:creationId xmlns:a16="http://schemas.microsoft.com/office/drawing/2014/main" id="{223FAF44-9B7A-450E-965E-123CEA09084A}"/>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6" name="直線コネクタ 735">
          <a:extLst>
            <a:ext uri="{FF2B5EF4-FFF2-40B4-BE49-F238E27FC236}">
              <a16:creationId xmlns:a16="http://schemas.microsoft.com/office/drawing/2014/main" id="{B6160313-7229-46DF-82B7-D8DE114BEA52}"/>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7" name="テキスト ボックス 736">
          <a:extLst>
            <a:ext uri="{FF2B5EF4-FFF2-40B4-BE49-F238E27FC236}">
              <a16:creationId xmlns:a16="http://schemas.microsoft.com/office/drawing/2014/main" id="{54001EB8-F86B-4454-B764-69CC2D7D9ACF}"/>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8" name="直線コネクタ 737">
          <a:extLst>
            <a:ext uri="{FF2B5EF4-FFF2-40B4-BE49-F238E27FC236}">
              <a16:creationId xmlns:a16="http://schemas.microsoft.com/office/drawing/2014/main" id="{FB586801-BD86-4459-A95B-72C2CCE80931}"/>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9" name="テキスト ボックス 738">
          <a:extLst>
            <a:ext uri="{FF2B5EF4-FFF2-40B4-BE49-F238E27FC236}">
              <a16:creationId xmlns:a16="http://schemas.microsoft.com/office/drawing/2014/main" id="{E309B94F-05EB-48BA-85E4-5715302245DF}"/>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0" name="直線コネクタ 739">
          <a:extLst>
            <a:ext uri="{FF2B5EF4-FFF2-40B4-BE49-F238E27FC236}">
              <a16:creationId xmlns:a16="http://schemas.microsoft.com/office/drawing/2014/main" id="{060B8539-0837-402E-87DB-F0E586E89725}"/>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1" name="テキスト ボックス 740">
          <a:extLst>
            <a:ext uri="{FF2B5EF4-FFF2-40B4-BE49-F238E27FC236}">
              <a16:creationId xmlns:a16="http://schemas.microsoft.com/office/drawing/2014/main" id="{23AC6A6A-EC0E-4367-995C-E7F10DD6EAC1}"/>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2" name="直線コネクタ 741">
          <a:extLst>
            <a:ext uri="{FF2B5EF4-FFF2-40B4-BE49-F238E27FC236}">
              <a16:creationId xmlns:a16="http://schemas.microsoft.com/office/drawing/2014/main" id="{FB17BEC7-240C-434E-8F62-4DC0FF57D20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3" name="【消防施設】&#10;有形固定資産減価償却率グラフ枠">
          <a:extLst>
            <a:ext uri="{FF2B5EF4-FFF2-40B4-BE49-F238E27FC236}">
              <a16:creationId xmlns:a16="http://schemas.microsoft.com/office/drawing/2014/main" id="{BE9D61F5-54CD-4280-8032-35567ACE1B66}"/>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91984</xdr:rowOff>
    </xdr:from>
    <xdr:to>
      <xdr:col>85</xdr:col>
      <xdr:colOff>126364</xdr:colOff>
      <xdr:row>86</xdr:row>
      <xdr:rowOff>168729</xdr:rowOff>
    </xdr:to>
    <xdr:cxnSp macro="">
      <xdr:nvCxnSpPr>
        <xdr:cNvPr id="744" name="直線コネクタ 743">
          <a:extLst>
            <a:ext uri="{FF2B5EF4-FFF2-40B4-BE49-F238E27FC236}">
              <a16:creationId xmlns:a16="http://schemas.microsoft.com/office/drawing/2014/main" id="{46B9D9BA-AC17-4EDB-8506-BAF86D00E217}"/>
            </a:ext>
          </a:extLst>
        </xdr:cNvPr>
        <xdr:cNvCxnSpPr/>
      </xdr:nvCxnSpPr>
      <xdr:spPr>
        <a:xfrm flipV="1">
          <a:off x="16318864" y="13465084"/>
          <a:ext cx="0" cy="144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5" name="【消防施設】&#10;有形固定資産減価償却率最小値テキスト">
          <a:extLst>
            <a:ext uri="{FF2B5EF4-FFF2-40B4-BE49-F238E27FC236}">
              <a16:creationId xmlns:a16="http://schemas.microsoft.com/office/drawing/2014/main" id="{5DE59EEF-FCDD-401E-9233-28ABD42A7CB7}"/>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6" name="直線コネクタ 745">
          <a:extLst>
            <a:ext uri="{FF2B5EF4-FFF2-40B4-BE49-F238E27FC236}">
              <a16:creationId xmlns:a16="http://schemas.microsoft.com/office/drawing/2014/main" id="{0D89209D-0518-4C9C-850F-1141E6A1626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38661</xdr:rowOff>
    </xdr:from>
    <xdr:ext cx="405111" cy="259045"/>
    <xdr:sp macro="" textlink="">
      <xdr:nvSpPr>
        <xdr:cNvPr id="747" name="【消防施設】&#10;有形固定資産減価償却率最大値テキスト">
          <a:extLst>
            <a:ext uri="{FF2B5EF4-FFF2-40B4-BE49-F238E27FC236}">
              <a16:creationId xmlns:a16="http://schemas.microsoft.com/office/drawing/2014/main" id="{E8EB26F3-92B4-4035-987D-65DB94356F03}"/>
            </a:ext>
          </a:extLst>
        </xdr:cNvPr>
        <xdr:cNvSpPr txBox="1"/>
      </xdr:nvSpPr>
      <xdr:spPr>
        <a:xfrm>
          <a:off x="16357600" y="1324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91984</xdr:rowOff>
    </xdr:from>
    <xdr:to>
      <xdr:col>86</xdr:col>
      <xdr:colOff>25400</xdr:colOff>
      <xdr:row>78</xdr:row>
      <xdr:rowOff>91984</xdr:rowOff>
    </xdr:to>
    <xdr:cxnSp macro="">
      <xdr:nvCxnSpPr>
        <xdr:cNvPr id="748" name="直線コネクタ 747">
          <a:extLst>
            <a:ext uri="{FF2B5EF4-FFF2-40B4-BE49-F238E27FC236}">
              <a16:creationId xmlns:a16="http://schemas.microsoft.com/office/drawing/2014/main" id="{50B4095E-E9E5-4813-901A-010FC6553AC3}"/>
            </a:ext>
          </a:extLst>
        </xdr:cNvPr>
        <xdr:cNvCxnSpPr/>
      </xdr:nvCxnSpPr>
      <xdr:spPr>
        <a:xfrm>
          <a:off x="16230600" y="1346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76761</xdr:rowOff>
    </xdr:from>
    <xdr:ext cx="405111" cy="259045"/>
    <xdr:sp macro="" textlink="">
      <xdr:nvSpPr>
        <xdr:cNvPr id="749" name="【消防施設】&#10;有形固定資産減価償却率平均値テキスト">
          <a:extLst>
            <a:ext uri="{FF2B5EF4-FFF2-40B4-BE49-F238E27FC236}">
              <a16:creationId xmlns:a16="http://schemas.microsoft.com/office/drawing/2014/main" id="{2960DC35-2B08-4785-9CC9-6D67EE7BD723}"/>
            </a:ext>
          </a:extLst>
        </xdr:cNvPr>
        <xdr:cNvSpPr txBox="1"/>
      </xdr:nvSpPr>
      <xdr:spPr>
        <a:xfrm>
          <a:off x="16357600" y="141356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98334</xdr:rowOff>
    </xdr:from>
    <xdr:to>
      <xdr:col>85</xdr:col>
      <xdr:colOff>177800</xdr:colOff>
      <xdr:row>83</xdr:row>
      <xdr:rowOff>28484</xdr:rowOff>
    </xdr:to>
    <xdr:sp macro="" textlink="">
      <xdr:nvSpPr>
        <xdr:cNvPr id="750" name="フローチャート: 判断 749">
          <a:extLst>
            <a:ext uri="{FF2B5EF4-FFF2-40B4-BE49-F238E27FC236}">
              <a16:creationId xmlns:a16="http://schemas.microsoft.com/office/drawing/2014/main" id="{916AC3D5-F608-4BC2-8A40-9942A655952E}"/>
            </a:ext>
          </a:extLst>
        </xdr:cNvPr>
        <xdr:cNvSpPr/>
      </xdr:nvSpPr>
      <xdr:spPr>
        <a:xfrm>
          <a:off x="16268700" y="1415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163649</xdr:rowOff>
    </xdr:from>
    <xdr:to>
      <xdr:col>81</xdr:col>
      <xdr:colOff>101600</xdr:colOff>
      <xdr:row>83</xdr:row>
      <xdr:rowOff>93799</xdr:rowOff>
    </xdr:to>
    <xdr:sp macro="" textlink="">
      <xdr:nvSpPr>
        <xdr:cNvPr id="751" name="フローチャート: 判断 750">
          <a:extLst>
            <a:ext uri="{FF2B5EF4-FFF2-40B4-BE49-F238E27FC236}">
              <a16:creationId xmlns:a16="http://schemas.microsoft.com/office/drawing/2014/main" id="{220AB6C7-BBFD-48E7-A4F5-5B58FC88AF37}"/>
            </a:ext>
          </a:extLst>
        </xdr:cNvPr>
        <xdr:cNvSpPr/>
      </xdr:nvSpPr>
      <xdr:spPr>
        <a:xfrm>
          <a:off x="15430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8527</xdr:rowOff>
    </xdr:from>
    <xdr:to>
      <xdr:col>76</xdr:col>
      <xdr:colOff>165100</xdr:colOff>
      <xdr:row>83</xdr:row>
      <xdr:rowOff>110127</xdr:rowOff>
    </xdr:to>
    <xdr:sp macro="" textlink="">
      <xdr:nvSpPr>
        <xdr:cNvPr id="752" name="フローチャート: 判断 751">
          <a:extLst>
            <a:ext uri="{FF2B5EF4-FFF2-40B4-BE49-F238E27FC236}">
              <a16:creationId xmlns:a16="http://schemas.microsoft.com/office/drawing/2014/main" id="{CBD7FD70-C6EC-4F06-AE00-16BC7207E250}"/>
            </a:ext>
          </a:extLst>
        </xdr:cNvPr>
        <xdr:cNvSpPr/>
      </xdr:nvSpPr>
      <xdr:spPr>
        <a:xfrm>
          <a:off x="14541500" y="1423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26488</xdr:rowOff>
    </xdr:from>
    <xdr:to>
      <xdr:col>72</xdr:col>
      <xdr:colOff>38100</xdr:colOff>
      <xdr:row>83</xdr:row>
      <xdr:rowOff>128088</xdr:rowOff>
    </xdr:to>
    <xdr:sp macro="" textlink="">
      <xdr:nvSpPr>
        <xdr:cNvPr id="753" name="フローチャート: 判断 752">
          <a:extLst>
            <a:ext uri="{FF2B5EF4-FFF2-40B4-BE49-F238E27FC236}">
              <a16:creationId xmlns:a16="http://schemas.microsoft.com/office/drawing/2014/main" id="{533BC975-6645-4BB9-80B8-2D621716F8E4}"/>
            </a:ext>
          </a:extLst>
        </xdr:cNvPr>
        <xdr:cNvSpPr/>
      </xdr:nvSpPr>
      <xdr:spPr>
        <a:xfrm>
          <a:off x="13652500" y="1425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21589</xdr:rowOff>
    </xdr:from>
    <xdr:to>
      <xdr:col>67</xdr:col>
      <xdr:colOff>101600</xdr:colOff>
      <xdr:row>82</xdr:row>
      <xdr:rowOff>123189</xdr:rowOff>
    </xdr:to>
    <xdr:sp macro="" textlink="">
      <xdr:nvSpPr>
        <xdr:cNvPr id="754" name="フローチャート: 判断 753">
          <a:extLst>
            <a:ext uri="{FF2B5EF4-FFF2-40B4-BE49-F238E27FC236}">
              <a16:creationId xmlns:a16="http://schemas.microsoft.com/office/drawing/2014/main" id="{7A1FB34F-0044-4573-A811-57E02974BCAB}"/>
            </a:ext>
          </a:extLst>
        </xdr:cNvPr>
        <xdr:cNvSpPr/>
      </xdr:nvSpPr>
      <xdr:spPr>
        <a:xfrm>
          <a:off x="12763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14B569AE-3D14-426C-AE47-788709D65BA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DA5B9D5A-1B82-4488-A537-3021DF02AC9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D324D094-500B-4F18-9C8E-4D7202BF3669}"/>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65083642-3A90-46D4-8A0B-EF38A349E14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AEA22349-0355-4DCB-8F8A-D94CC7671C7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150586</xdr:rowOff>
    </xdr:from>
    <xdr:to>
      <xdr:col>85</xdr:col>
      <xdr:colOff>177800</xdr:colOff>
      <xdr:row>81</xdr:row>
      <xdr:rowOff>80736</xdr:rowOff>
    </xdr:to>
    <xdr:sp macro="" textlink="">
      <xdr:nvSpPr>
        <xdr:cNvPr id="760" name="楕円 759">
          <a:extLst>
            <a:ext uri="{FF2B5EF4-FFF2-40B4-BE49-F238E27FC236}">
              <a16:creationId xmlns:a16="http://schemas.microsoft.com/office/drawing/2014/main" id="{DED62D2D-F4FE-4D2A-9447-E4AC3E186E2C}"/>
            </a:ext>
          </a:extLst>
        </xdr:cNvPr>
        <xdr:cNvSpPr/>
      </xdr:nvSpPr>
      <xdr:spPr>
        <a:xfrm>
          <a:off x="16268700" y="1386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2013</xdr:rowOff>
    </xdr:from>
    <xdr:ext cx="405111" cy="259045"/>
    <xdr:sp macro="" textlink="">
      <xdr:nvSpPr>
        <xdr:cNvPr id="761" name="【消防施設】&#10;有形固定資産減価償却率該当値テキスト">
          <a:extLst>
            <a:ext uri="{FF2B5EF4-FFF2-40B4-BE49-F238E27FC236}">
              <a16:creationId xmlns:a16="http://schemas.microsoft.com/office/drawing/2014/main" id="{C419D07B-B098-4D8A-87FB-FC5FBD6895DE}"/>
            </a:ext>
          </a:extLst>
        </xdr:cNvPr>
        <xdr:cNvSpPr txBox="1"/>
      </xdr:nvSpPr>
      <xdr:spPr>
        <a:xfrm>
          <a:off x="16357600" y="1371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114663</xdr:rowOff>
    </xdr:from>
    <xdr:to>
      <xdr:col>81</xdr:col>
      <xdr:colOff>101600</xdr:colOff>
      <xdr:row>81</xdr:row>
      <xdr:rowOff>44813</xdr:rowOff>
    </xdr:to>
    <xdr:sp macro="" textlink="">
      <xdr:nvSpPr>
        <xdr:cNvPr id="762" name="楕円 761">
          <a:extLst>
            <a:ext uri="{FF2B5EF4-FFF2-40B4-BE49-F238E27FC236}">
              <a16:creationId xmlns:a16="http://schemas.microsoft.com/office/drawing/2014/main" id="{D52A3D13-2D9F-4FA6-BACF-A602C706E07F}"/>
            </a:ext>
          </a:extLst>
        </xdr:cNvPr>
        <xdr:cNvSpPr/>
      </xdr:nvSpPr>
      <xdr:spPr>
        <a:xfrm>
          <a:off x="15430500" y="1383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165463</xdr:rowOff>
    </xdr:from>
    <xdr:to>
      <xdr:col>85</xdr:col>
      <xdr:colOff>127000</xdr:colOff>
      <xdr:row>81</xdr:row>
      <xdr:rowOff>29936</xdr:rowOff>
    </xdr:to>
    <xdr:cxnSp macro="">
      <xdr:nvCxnSpPr>
        <xdr:cNvPr id="763" name="直線コネクタ 762">
          <a:extLst>
            <a:ext uri="{FF2B5EF4-FFF2-40B4-BE49-F238E27FC236}">
              <a16:creationId xmlns:a16="http://schemas.microsoft.com/office/drawing/2014/main" id="{BB458346-A79C-4CA5-8138-251AB6F63025}"/>
            </a:ext>
          </a:extLst>
        </xdr:cNvPr>
        <xdr:cNvCxnSpPr/>
      </xdr:nvCxnSpPr>
      <xdr:spPr>
        <a:xfrm>
          <a:off x="15481300" y="1388146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83638</xdr:rowOff>
    </xdr:from>
    <xdr:to>
      <xdr:col>76</xdr:col>
      <xdr:colOff>165100</xdr:colOff>
      <xdr:row>81</xdr:row>
      <xdr:rowOff>13788</xdr:rowOff>
    </xdr:to>
    <xdr:sp macro="" textlink="">
      <xdr:nvSpPr>
        <xdr:cNvPr id="764" name="楕円 763">
          <a:extLst>
            <a:ext uri="{FF2B5EF4-FFF2-40B4-BE49-F238E27FC236}">
              <a16:creationId xmlns:a16="http://schemas.microsoft.com/office/drawing/2014/main" id="{374BE3AE-FEB0-4D36-A5DE-4A2C18AB53B0}"/>
            </a:ext>
          </a:extLst>
        </xdr:cNvPr>
        <xdr:cNvSpPr/>
      </xdr:nvSpPr>
      <xdr:spPr>
        <a:xfrm>
          <a:off x="14541500" y="1379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134438</xdr:rowOff>
    </xdr:from>
    <xdr:to>
      <xdr:col>81</xdr:col>
      <xdr:colOff>50800</xdr:colOff>
      <xdr:row>80</xdr:row>
      <xdr:rowOff>165463</xdr:rowOff>
    </xdr:to>
    <xdr:cxnSp macro="">
      <xdr:nvCxnSpPr>
        <xdr:cNvPr id="765" name="直線コネクタ 764">
          <a:extLst>
            <a:ext uri="{FF2B5EF4-FFF2-40B4-BE49-F238E27FC236}">
              <a16:creationId xmlns:a16="http://schemas.microsoft.com/office/drawing/2014/main" id="{C6ED4580-C993-4304-8126-701CCCF0C0C9}"/>
            </a:ext>
          </a:extLst>
        </xdr:cNvPr>
        <xdr:cNvCxnSpPr/>
      </xdr:nvCxnSpPr>
      <xdr:spPr>
        <a:xfrm>
          <a:off x="14592300" y="1385043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86905</xdr:rowOff>
    </xdr:from>
    <xdr:to>
      <xdr:col>72</xdr:col>
      <xdr:colOff>38100</xdr:colOff>
      <xdr:row>81</xdr:row>
      <xdr:rowOff>17055</xdr:rowOff>
    </xdr:to>
    <xdr:sp macro="" textlink="">
      <xdr:nvSpPr>
        <xdr:cNvPr id="766" name="楕円 765">
          <a:extLst>
            <a:ext uri="{FF2B5EF4-FFF2-40B4-BE49-F238E27FC236}">
              <a16:creationId xmlns:a16="http://schemas.microsoft.com/office/drawing/2014/main" id="{1E249AA8-7D1B-4A64-BEC3-8AFB7F02A887}"/>
            </a:ext>
          </a:extLst>
        </xdr:cNvPr>
        <xdr:cNvSpPr/>
      </xdr:nvSpPr>
      <xdr:spPr>
        <a:xfrm>
          <a:off x="13652500" y="1380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134438</xdr:rowOff>
    </xdr:from>
    <xdr:to>
      <xdr:col>76</xdr:col>
      <xdr:colOff>114300</xdr:colOff>
      <xdr:row>80</xdr:row>
      <xdr:rowOff>137705</xdr:rowOff>
    </xdr:to>
    <xdr:cxnSp macro="">
      <xdr:nvCxnSpPr>
        <xdr:cNvPr id="767" name="直線コネクタ 766">
          <a:extLst>
            <a:ext uri="{FF2B5EF4-FFF2-40B4-BE49-F238E27FC236}">
              <a16:creationId xmlns:a16="http://schemas.microsoft.com/office/drawing/2014/main" id="{D98D7719-DB09-45D7-BA83-EB7E8B84B8C4}"/>
            </a:ext>
          </a:extLst>
        </xdr:cNvPr>
        <xdr:cNvCxnSpPr/>
      </xdr:nvCxnSpPr>
      <xdr:spPr>
        <a:xfrm flipV="1">
          <a:off x="13703300" y="13850438"/>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152219</xdr:rowOff>
    </xdr:from>
    <xdr:to>
      <xdr:col>67</xdr:col>
      <xdr:colOff>101600</xdr:colOff>
      <xdr:row>82</xdr:row>
      <xdr:rowOff>82369</xdr:rowOff>
    </xdr:to>
    <xdr:sp macro="" textlink="">
      <xdr:nvSpPr>
        <xdr:cNvPr id="768" name="楕円 767">
          <a:extLst>
            <a:ext uri="{FF2B5EF4-FFF2-40B4-BE49-F238E27FC236}">
              <a16:creationId xmlns:a16="http://schemas.microsoft.com/office/drawing/2014/main" id="{6EB0BACD-0879-45BC-B842-1ED99AB0B71F}"/>
            </a:ext>
          </a:extLst>
        </xdr:cNvPr>
        <xdr:cNvSpPr/>
      </xdr:nvSpPr>
      <xdr:spPr>
        <a:xfrm>
          <a:off x="12763500" y="1403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137705</xdr:rowOff>
    </xdr:from>
    <xdr:to>
      <xdr:col>71</xdr:col>
      <xdr:colOff>177800</xdr:colOff>
      <xdr:row>82</xdr:row>
      <xdr:rowOff>31569</xdr:rowOff>
    </xdr:to>
    <xdr:cxnSp macro="">
      <xdr:nvCxnSpPr>
        <xdr:cNvPr id="769" name="直線コネクタ 768">
          <a:extLst>
            <a:ext uri="{FF2B5EF4-FFF2-40B4-BE49-F238E27FC236}">
              <a16:creationId xmlns:a16="http://schemas.microsoft.com/office/drawing/2014/main" id="{7BB73A54-8C2B-458D-A266-4CEFBB26C0B6}"/>
            </a:ext>
          </a:extLst>
        </xdr:cNvPr>
        <xdr:cNvCxnSpPr/>
      </xdr:nvCxnSpPr>
      <xdr:spPr>
        <a:xfrm flipV="1">
          <a:off x="12814300" y="13853705"/>
          <a:ext cx="889000" cy="23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84926</xdr:rowOff>
    </xdr:from>
    <xdr:ext cx="405111" cy="259045"/>
    <xdr:sp macro="" textlink="">
      <xdr:nvSpPr>
        <xdr:cNvPr id="770" name="n_1aveValue【消防施設】&#10;有形固定資産減価償却率">
          <a:extLst>
            <a:ext uri="{FF2B5EF4-FFF2-40B4-BE49-F238E27FC236}">
              <a16:creationId xmlns:a16="http://schemas.microsoft.com/office/drawing/2014/main" id="{694BCEE1-1762-41A5-A5B8-14ED8C4E79B8}"/>
            </a:ext>
          </a:extLst>
        </xdr:cNvPr>
        <xdr:cNvSpPr txBox="1"/>
      </xdr:nvSpPr>
      <xdr:spPr>
        <a:xfrm>
          <a:off x="15266044" y="1431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101254</xdr:rowOff>
    </xdr:from>
    <xdr:ext cx="405111" cy="259045"/>
    <xdr:sp macro="" textlink="">
      <xdr:nvSpPr>
        <xdr:cNvPr id="771" name="n_2aveValue【消防施設】&#10;有形固定資産減価償却率">
          <a:extLst>
            <a:ext uri="{FF2B5EF4-FFF2-40B4-BE49-F238E27FC236}">
              <a16:creationId xmlns:a16="http://schemas.microsoft.com/office/drawing/2014/main" id="{5DB96A19-2FE4-4BEB-9FA7-6398AA33334D}"/>
            </a:ext>
          </a:extLst>
        </xdr:cNvPr>
        <xdr:cNvSpPr txBox="1"/>
      </xdr:nvSpPr>
      <xdr:spPr>
        <a:xfrm>
          <a:off x="14389744" y="1433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119215</xdr:rowOff>
    </xdr:from>
    <xdr:ext cx="405111" cy="259045"/>
    <xdr:sp macro="" textlink="">
      <xdr:nvSpPr>
        <xdr:cNvPr id="772" name="n_3aveValue【消防施設】&#10;有形固定資産減価償却率">
          <a:extLst>
            <a:ext uri="{FF2B5EF4-FFF2-40B4-BE49-F238E27FC236}">
              <a16:creationId xmlns:a16="http://schemas.microsoft.com/office/drawing/2014/main" id="{93152C95-FBAD-4D93-90F4-4A73DF05B85E}"/>
            </a:ext>
          </a:extLst>
        </xdr:cNvPr>
        <xdr:cNvSpPr txBox="1"/>
      </xdr:nvSpPr>
      <xdr:spPr>
        <a:xfrm>
          <a:off x="13500744" y="1434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114316</xdr:rowOff>
    </xdr:from>
    <xdr:ext cx="405111" cy="259045"/>
    <xdr:sp macro="" textlink="">
      <xdr:nvSpPr>
        <xdr:cNvPr id="773" name="n_4aveValue【消防施設】&#10;有形固定資産減価償却率">
          <a:extLst>
            <a:ext uri="{FF2B5EF4-FFF2-40B4-BE49-F238E27FC236}">
              <a16:creationId xmlns:a16="http://schemas.microsoft.com/office/drawing/2014/main" id="{091AC1B0-5DAF-47C9-A6D7-9CAD378E52E0}"/>
            </a:ext>
          </a:extLst>
        </xdr:cNvPr>
        <xdr:cNvSpPr txBox="1"/>
      </xdr:nvSpPr>
      <xdr:spPr>
        <a:xfrm>
          <a:off x="12611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61340</xdr:rowOff>
    </xdr:from>
    <xdr:ext cx="405111" cy="259045"/>
    <xdr:sp macro="" textlink="">
      <xdr:nvSpPr>
        <xdr:cNvPr id="774" name="n_1mainValue【消防施設】&#10;有形固定資産減価償却率">
          <a:extLst>
            <a:ext uri="{FF2B5EF4-FFF2-40B4-BE49-F238E27FC236}">
              <a16:creationId xmlns:a16="http://schemas.microsoft.com/office/drawing/2014/main" id="{613EB6EB-B5B3-4357-8EC3-1B5A98C86814}"/>
            </a:ext>
          </a:extLst>
        </xdr:cNvPr>
        <xdr:cNvSpPr txBox="1"/>
      </xdr:nvSpPr>
      <xdr:spPr>
        <a:xfrm>
          <a:off x="15266044" y="1360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30315</xdr:rowOff>
    </xdr:from>
    <xdr:ext cx="405111" cy="259045"/>
    <xdr:sp macro="" textlink="">
      <xdr:nvSpPr>
        <xdr:cNvPr id="775" name="n_2mainValue【消防施設】&#10;有形固定資産減価償却率">
          <a:extLst>
            <a:ext uri="{FF2B5EF4-FFF2-40B4-BE49-F238E27FC236}">
              <a16:creationId xmlns:a16="http://schemas.microsoft.com/office/drawing/2014/main" id="{6DCDBE2C-A685-4D7B-9D04-C48CE7694FA5}"/>
            </a:ext>
          </a:extLst>
        </xdr:cNvPr>
        <xdr:cNvSpPr txBox="1"/>
      </xdr:nvSpPr>
      <xdr:spPr>
        <a:xfrm>
          <a:off x="14389744" y="13574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33582</xdr:rowOff>
    </xdr:from>
    <xdr:ext cx="405111" cy="259045"/>
    <xdr:sp macro="" textlink="">
      <xdr:nvSpPr>
        <xdr:cNvPr id="776" name="n_3mainValue【消防施設】&#10;有形固定資産減価償却率">
          <a:extLst>
            <a:ext uri="{FF2B5EF4-FFF2-40B4-BE49-F238E27FC236}">
              <a16:creationId xmlns:a16="http://schemas.microsoft.com/office/drawing/2014/main" id="{3B437615-2436-4E36-A7A5-D5E93B826C7D}"/>
            </a:ext>
          </a:extLst>
        </xdr:cNvPr>
        <xdr:cNvSpPr txBox="1"/>
      </xdr:nvSpPr>
      <xdr:spPr>
        <a:xfrm>
          <a:off x="13500744" y="1357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98896</xdr:rowOff>
    </xdr:from>
    <xdr:ext cx="405111" cy="259045"/>
    <xdr:sp macro="" textlink="">
      <xdr:nvSpPr>
        <xdr:cNvPr id="777" name="n_4mainValue【消防施設】&#10;有形固定資産減価償却率">
          <a:extLst>
            <a:ext uri="{FF2B5EF4-FFF2-40B4-BE49-F238E27FC236}">
              <a16:creationId xmlns:a16="http://schemas.microsoft.com/office/drawing/2014/main" id="{DE121B3A-F531-4A9A-891E-CE1D1460FD6F}"/>
            </a:ext>
          </a:extLst>
        </xdr:cNvPr>
        <xdr:cNvSpPr txBox="1"/>
      </xdr:nvSpPr>
      <xdr:spPr>
        <a:xfrm>
          <a:off x="12611744" y="1381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8" name="正方形/長方形 777">
          <a:extLst>
            <a:ext uri="{FF2B5EF4-FFF2-40B4-BE49-F238E27FC236}">
              <a16:creationId xmlns:a16="http://schemas.microsoft.com/office/drawing/2014/main" id="{711D8BE8-4D20-42A9-BB85-35C5EB69ADF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9" name="正方形/長方形 778">
          <a:extLst>
            <a:ext uri="{FF2B5EF4-FFF2-40B4-BE49-F238E27FC236}">
              <a16:creationId xmlns:a16="http://schemas.microsoft.com/office/drawing/2014/main" id="{77D96AD7-1316-4079-930A-CFA7672DA93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0" name="正方形/長方形 779">
          <a:extLst>
            <a:ext uri="{FF2B5EF4-FFF2-40B4-BE49-F238E27FC236}">
              <a16:creationId xmlns:a16="http://schemas.microsoft.com/office/drawing/2014/main" id="{C195F2DB-CB1A-4661-A1C4-03628DB446C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1" name="正方形/長方形 780">
          <a:extLst>
            <a:ext uri="{FF2B5EF4-FFF2-40B4-BE49-F238E27FC236}">
              <a16:creationId xmlns:a16="http://schemas.microsoft.com/office/drawing/2014/main" id="{CC781D0E-13F3-453B-966E-DE287AE9CFB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2" name="正方形/長方形 781">
          <a:extLst>
            <a:ext uri="{FF2B5EF4-FFF2-40B4-BE49-F238E27FC236}">
              <a16:creationId xmlns:a16="http://schemas.microsoft.com/office/drawing/2014/main" id="{0793DB93-20F0-4247-8108-7290C2C3874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3" name="正方形/長方形 782">
          <a:extLst>
            <a:ext uri="{FF2B5EF4-FFF2-40B4-BE49-F238E27FC236}">
              <a16:creationId xmlns:a16="http://schemas.microsoft.com/office/drawing/2014/main" id="{F688D7A1-D21B-4D8A-AC2B-E70E6638271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4" name="正方形/長方形 783">
          <a:extLst>
            <a:ext uri="{FF2B5EF4-FFF2-40B4-BE49-F238E27FC236}">
              <a16:creationId xmlns:a16="http://schemas.microsoft.com/office/drawing/2014/main" id="{B5C9FE2A-0E52-41ED-B01D-4C176744974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5" name="正方形/長方形 784">
          <a:extLst>
            <a:ext uri="{FF2B5EF4-FFF2-40B4-BE49-F238E27FC236}">
              <a16:creationId xmlns:a16="http://schemas.microsoft.com/office/drawing/2014/main" id="{F801D1F4-612F-4AC1-9157-97A75000E6B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6" name="テキスト ボックス 785">
          <a:extLst>
            <a:ext uri="{FF2B5EF4-FFF2-40B4-BE49-F238E27FC236}">
              <a16:creationId xmlns:a16="http://schemas.microsoft.com/office/drawing/2014/main" id="{DDC0C921-5FE5-46E4-9E9C-EB4EA9BF624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7" name="直線コネクタ 786">
          <a:extLst>
            <a:ext uri="{FF2B5EF4-FFF2-40B4-BE49-F238E27FC236}">
              <a16:creationId xmlns:a16="http://schemas.microsoft.com/office/drawing/2014/main" id="{9D50EC71-8D6E-4E75-95C6-275A5F60E9C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8" name="直線コネクタ 787">
          <a:extLst>
            <a:ext uri="{FF2B5EF4-FFF2-40B4-BE49-F238E27FC236}">
              <a16:creationId xmlns:a16="http://schemas.microsoft.com/office/drawing/2014/main" id="{E8FFEEB3-876F-4686-9A52-BF77B04B20B5}"/>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9" name="テキスト ボックス 788">
          <a:extLst>
            <a:ext uri="{FF2B5EF4-FFF2-40B4-BE49-F238E27FC236}">
              <a16:creationId xmlns:a16="http://schemas.microsoft.com/office/drawing/2014/main" id="{17AF147F-CF99-4D87-BBE6-6EDFA146EDC1}"/>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0" name="直線コネクタ 789">
          <a:extLst>
            <a:ext uri="{FF2B5EF4-FFF2-40B4-BE49-F238E27FC236}">
              <a16:creationId xmlns:a16="http://schemas.microsoft.com/office/drawing/2014/main" id="{4DA600A5-F938-4A5E-97CC-5E70E1C19DA3}"/>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1" name="テキスト ボックス 790">
          <a:extLst>
            <a:ext uri="{FF2B5EF4-FFF2-40B4-BE49-F238E27FC236}">
              <a16:creationId xmlns:a16="http://schemas.microsoft.com/office/drawing/2014/main" id="{77589BD1-7452-4342-A193-83FC9B8011D2}"/>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2" name="直線コネクタ 791">
          <a:extLst>
            <a:ext uri="{FF2B5EF4-FFF2-40B4-BE49-F238E27FC236}">
              <a16:creationId xmlns:a16="http://schemas.microsoft.com/office/drawing/2014/main" id="{B59EDA4D-CCAE-4455-8B24-F71FEFFFE795}"/>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3" name="テキスト ボックス 792">
          <a:extLst>
            <a:ext uri="{FF2B5EF4-FFF2-40B4-BE49-F238E27FC236}">
              <a16:creationId xmlns:a16="http://schemas.microsoft.com/office/drawing/2014/main" id="{4AAAA177-256D-4E46-BD4B-1CD8867AD65C}"/>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4" name="直線コネクタ 793">
          <a:extLst>
            <a:ext uri="{FF2B5EF4-FFF2-40B4-BE49-F238E27FC236}">
              <a16:creationId xmlns:a16="http://schemas.microsoft.com/office/drawing/2014/main" id="{40F695D9-84D1-4571-92AF-C49307021B06}"/>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5" name="テキスト ボックス 794">
          <a:extLst>
            <a:ext uri="{FF2B5EF4-FFF2-40B4-BE49-F238E27FC236}">
              <a16:creationId xmlns:a16="http://schemas.microsoft.com/office/drawing/2014/main" id="{042858FC-B6BC-4AC7-A7EA-58BCC5DEE773}"/>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6" name="直線コネクタ 795">
          <a:extLst>
            <a:ext uri="{FF2B5EF4-FFF2-40B4-BE49-F238E27FC236}">
              <a16:creationId xmlns:a16="http://schemas.microsoft.com/office/drawing/2014/main" id="{7C8E9E15-CF9D-48FE-A65D-5BB59982ACFE}"/>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7" name="テキスト ボックス 796">
          <a:extLst>
            <a:ext uri="{FF2B5EF4-FFF2-40B4-BE49-F238E27FC236}">
              <a16:creationId xmlns:a16="http://schemas.microsoft.com/office/drawing/2014/main" id="{DB6615F8-79C7-4F46-A01F-674D696AED28}"/>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8" name="直線コネクタ 797">
          <a:extLst>
            <a:ext uri="{FF2B5EF4-FFF2-40B4-BE49-F238E27FC236}">
              <a16:creationId xmlns:a16="http://schemas.microsoft.com/office/drawing/2014/main" id="{7608D41B-0BAE-4DDB-A64C-7B50E1857B5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9" name="テキスト ボックス 798">
          <a:extLst>
            <a:ext uri="{FF2B5EF4-FFF2-40B4-BE49-F238E27FC236}">
              <a16:creationId xmlns:a16="http://schemas.microsoft.com/office/drawing/2014/main" id="{1343BE76-B3FC-46BE-A774-5ED9919C3C36}"/>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0" name="【消防施設】&#10;一人当たり面積グラフ枠">
          <a:extLst>
            <a:ext uri="{FF2B5EF4-FFF2-40B4-BE49-F238E27FC236}">
              <a16:creationId xmlns:a16="http://schemas.microsoft.com/office/drawing/2014/main" id="{29B256C7-1298-4E22-9282-1DBBC449DED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83</xdr:row>
      <xdr:rowOff>146304</xdr:rowOff>
    </xdr:from>
    <xdr:to>
      <xdr:col>116</xdr:col>
      <xdr:colOff>62864</xdr:colOff>
      <xdr:row>86</xdr:row>
      <xdr:rowOff>110489</xdr:rowOff>
    </xdr:to>
    <xdr:cxnSp macro="">
      <xdr:nvCxnSpPr>
        <xdr:cNvPr id="801" name="直線コネクタ 800">
          <a:extLst>
            <a:ext uri="{FF2B5EF4-FFF2-40B4-BE49-F238E27FC236}">
              <a16:creationId xmlns:a16="http://schemas.microsoft.com/office/drawing/2014/main" id="{749D40E8-1FF9-4110-9508-92D215806ACC}"/>
            </a:ext>
          </a:extLst>
        </xdr:cNvPr>
        <xdr:cNvCxnSpPr/>
      </xdr:nvCxnSpPr>
      <xdr:spPr>
        <a:xfrm flipV="1">
          <a:off x="22160864" y="14376654"/>
          <a:ext cx="0" cy="478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114316</xdr:rowOff>
    </xdr:from>
    <xdr:ext cx="469744" cy="259045"/>
    <xdr:sp macro="" textlink="">
      <xdr:nvSpPr>
        <xdr:cNvPr id="802" name="【消防施設】&#10;一人当たり面積最小値テキスト">
          <a:extLst>
            <a:ext uri="{FF2B5EF4-FFF2-40B4-BE49-F238E27FC236}">
              <a16:creationId xmlns:a16="http://schemas.microsoft.com/office/drawing/2014/main" id="{5EA83DE7-E3E4-4685-8BA8-43A57E50E0C5}"/>
            </a:ext>
          </a:extLst>
        </xdr:cNvPr>
        <xdr:cNvSpPr txBox="1"/>
      </xdr:nvSpPr>
      <xdr:spPr>
        <a:xfrm>
          <a:off x="22199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110489</xdr:rowOff>
    </xdr:from>
    <xdr:to>
      <xdr:col>116</xdr:col>
      <xdr:colOff>152400</xdr:colOff>
      <xdr:row>86</xdr:row>
      <xdr:rowOff>110489</xdr:rowOff>
    </xdr:to>
    <xdr:cxnSp macro="">
      <xdr:nvCxnSpPr>
        <xdr:cNvPr id="803" name="直線コネクタ 802">
          <a:extLst>
            <a:ext uri="{FF2B5EF4-FFF2-40B4-BE49-F238E27FC236}">
              <a16:creationId xmlns:a16="http://schemas.microsoft.com/office/drawing/2014/main" id="{E222A3D1-AB70-4777-9B7A-8D7A0467C1B5}"/>
            </a:ext>
          </a:extLst>
        </xdr:cNvPr>
        <xdr:cNvCxnSpPr/>
      </xdr:nvCxnSpPr>
      <xdr:spPr>
        <a:xfrm>
          <a:off x="22072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92981</xdr:rowOff>
    </xdr:from>
    <xdr:ext cx="469744" cy="259045"/>
    <xdr:sp macro="" textlink="">
      <xdr:nvSpPr>
        <xdr:cNvPr id="804" name="【消防施設】&#10;一人当たり面積最大値テキスト">
          <a:extLst>
            <a:ext uri="{FF2B5EF4-FFF2-40B4-BE49-F238E27FC236}">
              <a16:creationId xmlns:a16="http://schemas.microsoft.com/office/drawing/2014/main" id="{B5FC5D67-69F3-4B85-95B4-6801CACD4B55}"/>
            </a:ext>
          </a:extLst>
        </xdr:cNvPr>
        <xdr:cNvSpPr txBox="1"/>
      </xdr:nvSpPr>
      <xdr:spPr>
        <a:xfrm>
          <a:off x="22199600" y="14151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83</xdr:row>
      <xdr:rowOff>146304</xdr:rowOff>
    </xdr:from>
    <xdr:to>
      <xdr:col>116</xdr:col>
      <xdr:colOff>152400</xdr:colOff>
      <xdr:row>83</xdr:row>
      <xdr:rowOff>146304</xdr:rowOff>
    </xdr:to>
    <xdr:cxnSp macro="">
      <xdr:nvCxnSpPr>
        <xdr:cNvPr id="805" name="直線コネクタ 804">
          <a:extLst>
            <a:ext uri="{FF2B5EF4-FFF2-40B4-BE49-F238E27FC236}">
              <a16:creationId xmlns:a16="http://schemas.microsoft.com/office/drawing/2014/main" id="{A094F610-5613-4CA5-BC07-4650BFDF2A60}"/>
            </a:ext>
          </a:extLst>
        </xdr:cNvPr>
        <xdr:cNvCxnSpPr/>
      </xdr:nvCxnSpPr>
      <xdr:spPr>
        <a:xfrm>
          <a:off x="22072600" y="14376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13225</xdr:rowOff>
    </xdr:from>
    <xdr:ext cx="469744" cy="259045"/>
    <xdr:sp macro="" textlink="">
      <xdr:nvSpPr>
        <xdr:cNvPr id="806" name="【消防施設】&#10;一人当たり面積平均値テキスト">
          <a:extLst>
            <a:ext uri="{FF2B5EF4-FFF2-40B4-BE49-F238E27FC236}">
              <a16:creationId xmlns:a16="http://schemas.microsoft.com/office/drawing/2014/main" id="{CB574A8E-16F9-44E2-AD9D-ABB035D106CD}"/>
            </a:ext>
          </a:extLst>
        </xdr:cNvPr>
        <xdr:cNvSpPr txBox="1"/>
      </xdr:nvSpPr>
      <xdr:spPr>
        <a:xfrm>
          <a:off x="22199600" y="14586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161798</xdr:rowOff>
    </xdr:from>
    <xdr:to>
      <xdr:col>116</xdr:col>
      <xdr:colOff>114300</xdr:colOff>
      <xdr:row>86</xdr:row>
      <xdr:rowOff>91948</xdr:rowOff>
    </xdr:to>
    <xdr:sp macro="" textlink="">
      <xdr:nvSpPr>
        <xdr:cNvPr id="807" name="フローチャート: 判断 806">
          <a:extLst>
            <a:ext uri="{FF2B5EF4-FFF2-40B4-BE49-F238E27FC236}">
              <a16:creationId xmlns:a16="http://schemas.microsoft.com/office/drawing/2014/main" id="{BCCF7BBB-4873-4F26-AAA3-80BF0C37C3B0}"/>
            </a:ext>
          </a:extLst>
        </xdr:cNvPr>
        <xdr:cNvSpPr/>
      </xdr:nvSpPr>
      <xdr:spPr>
        <a:xfrm>
          <a:off x="22110700" y="1473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77</xdr:row>
      <xdr:rowOff>143511</xdr:rowOff>
    </xdr:from>
    <xdr:to>
      <xdr:col>112</xdr:col>
      <xdr:colOff>38100</xdr:colOff>
      <xdr:row>78</xdr:row>
      <xdr:rowOff>73661</xdr:rowOff>
    </xdr:to>
    <xdr:sp macro="" textlink="">
      <xdr:nvSpPr>
        <xdr:cNvPr id="808" name="フローチャート: 判断 807">
          <a:extLst>
            <a:ext uri="{FF2B5EF4-FFF2-40B4-BE49-F238E27FC236}">
              <a16:creationId xmlns:a16="http://schemas.microsoft.com/office/drawing/2014/main" id="{45F5ED8E-7AC0-41CA-86CB-18AFB0F1DB23}"/>
            </a:ext>
          </a:extLst>
        </xdr:cNvPr>
        <xdr:cNvSpPr/>
      </xdr:nvSpPr>
      <xdr:spPr>
        <a:xfrm>
          <a:off x="21272500" y="1334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127508</xdr:rowOff>
    </xdr:from>
    <xdr:to>
      <xdr:col>107</xdr:col>
      <xdr:colOff>101600</xdr:colOff>
      <xdr:row>86</xdr:row>
      <xdr:rowOff>57658</xdr:rowOff>
    </xdr:to>
    <xdr:sp macro="" textlink="">
      <xdr:nvSpPr>
        <xdr:cNvPr id="809" name="フローチャート: 判断 808">
          <a:extLst>
            <a:ext uri="{FF2B5EF4-FFF2-40B4-BE49-F238E27FC236}">
              <a16:creationId xmlns:a16="http://schemas.microsoft.com/office/drawing/2014/main" id="{4CCF97FC-8B55-48A7-AFF5-C0FA2C355C1F}"/>
            </a:ext>
          </a:extLst>
        </xdr:cNvPr>
        <xdr:cNvSpPr/>
      </xdr:nvSpPr>
      <xdr:spPr>
        <a:xfrm>
          <a:off x="20383500" y="1470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129794</xdr:rowOff>
    </xdr:from>
    <xdr:to>
      <xdr:col>102</xdr:col>
      <xdr:colOff>165100</xdr:colOff>
      <xdr:row>86</xdr:row>
      <xdr:rowOff>59944</xdr:rowOff>
    </xdr:to>
    <xdr:sp macro="" textlink="">
      <xdr:nvSpPr>
        <xdr:cNvPr id="810" name="フローチャート: 判断 809">
          <a:extLst>
            <a:ext uri="{FF2B5EF4-FFF2-40B4-BE49-F238E27FC236}">
              <a16:creationId xmlns:a16="http://schemas.microsoft.com/office/drawing/2014/main" id="{EC87DF4F-827C-40A4-80C3-BF25034A1D08}"/>
            </a:ext>
          </a:extLst>
        </xdr:cNvPr>
        <xdr:cNvSpPr/>
      </xdr:nvSpPr>
      <xdr:spPr>
        <a:xfrm>
          <a:off x="19494500" y="14703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132080</xdr:rowOff>
    </xdr:from>
    <xdr:to>
      <xdr:col>98</xdr:col>
      <xdr:colOff>38100</xdr:colOff>
      <xdr:row>86</xdr:row>
      <xdr:rowOff>62230</xdr:rowOff>
    </xdr:to>
    <xdr:sp macro="" textlink="">
      <xdr:nvSpPr>
        <xdr:cNvPr id="811" name="フローチャート: 判断 810">
          <a:extLst>
            <a:ext uri="{FF2B5EF4-FFF2-40B4-BE49-F238E27FC236}">
              <a16:creationId xmlns:a16="http://schemas.microsoft.com/office/drawing/2014/main" id="{457BFAC7-89F0-4440-B386-2DC1F08DFF19}"/>
            </a:ext>
          </a:extLst>
        </xdr:cNvPr>
        <xdr:cNvSpPr/>
      </xdr:nvSpPr>
      <xdr:spPr>
        <a:xfrm>
          <a:off x="18605500" y="1470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407215EB-F83C-41A6-BAB0-1FF6A579323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1D1CC30F-A0FC-4E99-97C2-070DF3E12C3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A9CDD043-6B1B-4239-B824-B4755671B18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B912206C-F1B3-402A-B9F0-D03737A3C534}"/>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CF4A8317-4ED9-4BAA-B6CD-5FCD1CF8913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1015</xdr:rowOff>
    </xdr:from>
    <xdr:to>
      <xdr:col>116</xdr:col>
      <xdr:colOff>114300</xdr:colOff>
      <xdr:row>86</xdr:row>
      <xdr:rowOff>102615</xdr:rowOff>
    </xdr:to>
    <xdr:sp macro="" textlink="">
      <xdr:nvSpPr>
        <xdr:cNvPr id="817" name="楕円 816">
          <a:extLst>
            <a:ext uri="{FF2B5EF4-FFF2-40B4-BE49-F238E27FC236}">
              <a16:creationId xmlns:a16="http://schemas.microsoft.com/office/drawing/2014/main" id="{FE8CDF70-44A1-4F50-A0AA-E9D748661764}"/>
            </a:ext>
          </a:extLst>
        </xdr:cNvPr>
        <xdr:cNvSpPr/>
      </xdr:nvSpPr>
      <xdr:spPr>
        <a:xfrm>
          <a:off x="22110700" y="1474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140224</xdr:rowOff>
    </xdr:from>
    <xdr:ext cx="469744" cy="259045"/>
    <xdr:sp macro="" textlink="">
      <xdr:nvSpPr>
        <xdr:cNvPr id="818" name="【消防施設】&#10;一人当たり面積該当値テキスト">
          <a:extLst>
            <a:ext uri="{FF2B5EF4-FFF2-40B4-BE49-F238E27FC236}">
              <a16:creationId xmlns:a16="http://schemas.microsoft.com/office/drawing/2014/main" id="{A7FBE008-0F4A-4AD3-AD0E-D9E3041AB385}"/>
            </a:ext>
          </a:extLst>
        </xdr:cNvPr>
        <xdr:cNvSpPr txBox="1"/>
      </xdr:nvSpPr>
      <xdr:spPr>
        <a:xfrm>
          <a:off x="22199600" y="14713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254</xdr:rowOff>
    </xdr:from>
    <xdr:to>
      <xdr:col>112</xdr:col>
      <xdr:colOff>38100</xdr:colOff>
      <xdr:row>86</xdr:row>
      <xdr:rowOff>101854</xdr:rowOff>
    </xdr:to>
    <xdr:sp macro="" textlink="">
      <xdr:nvSpPr>
        <xdr:cNvPr id="819" name="楕円 818">
          <a:extLst>
            <a:ext uri="{FF2B5EF4-FFF2-40B4-BE49-F238E27FC236}">
              <a16:creationId xmlns:a16="http://schemas.microsoft.com/office/drawing/2014/main" id="{95644A31-23E5-474C-8278-7C3A5B054DB0}"/>
            </a:ext>
          </a:extLst>
        </xdr:cNvPr>
        <xdr:cNvSpPr/>
      </xdr:nvSpPr>
      <xdr:spPr>
        <a:xfrm>
          <a:off x="21272500" y="1474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51054</xdr:rowOff>
    </xdr:from>
    <xdr:to>
      <xdr:col>116</xdr:col>
      <xdr:colOff>63500</xdr:colOff>
      <xdr:row>86</xdr:row>
      <xdr:rowOff>51815</xdr:rowOff>
    </xdr:to>
    <xdr:cxnSp macro="">
      <xdr:nvCxnSpPr>
        <xdr:cNvPr id="820" name="直線コネクタ 819">
          <a:extLst>
            <a:ext uri="{FF2B5EF4-FFF2-40B4-BE49-F238E27FC236}">
              <a16:creationId xmlns:a16="http://schemas.microsoft.com/office/drawing/2014/main" id="{0800B2DF-202D-4828-8BDC-077D19AC18EA}"/>
            </a:ext>
          </a:extLst>
        </xdr:cNvPr>
        <xdr:cNvCxnSpPr/>
      </xdr:nvCxnSpPr>
      <xdr:spPr>
        <a:xfrm>
          <a:off x="21323300" y="14795754"/>
          <a:ext cx="8382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170180</xdr:rowOff>
    </xdr:from>
    <xdr:to>
      <xdr:col>107</xdr:col>
      <xdr:colOff>101600</xdr:colOff>
      <xdr:row>86</xdr:row>
      <xdr:rowOff>100330</xdr:rowOff>
    </xdr:to>
    <xdr:sp macro="" textlink="">
      <xdr:nvSpPr>
        <xdr:cNvPr id="821" name="楕円 820">
          <a:extLst>
            <a:ext uri="{FF2B5EF4-FFF2-40B4-BE49-F238E27FC236}">
              <a16:creationId xmlns:a16="http://schemas.microsoft.com/office/drawing/2014/main" id="{5B52E692-FEC2-4ED6-867E-A2686A2BA158}"/>
            </a:ext>
          </a:extLst>
        </xdr:cNvPr>
        <xdr:cNvSpPr/>
      </xdr:nvSpPr>
      <xdr:spPr>
        <a:xfrm>
          <a:off x="20383500" y="147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49530</xdr:rowOff>
    </xdr:from>
    <xdr:to>
      <xdr:col>111</xdr:col>
      <xdr:colOff>177800</xdr:colOff>
      <xdr:row>86</xdr:row>
      <xdr:rowOff>51054</xdr:rowOff>
    </xdr:to>
    <xdr:cxnSp macro="">
      <xdr:nvCxnSpPr>
        <xdr:cNvPr id="822" name="直線コネクタ 821">
          <a:extLst>
            <a:ext uri="{FF2B5EF4-FFF2-40B4-BE49-F238E27FC236}">
              <a16:creationId xmlns:a16="http://schemas.microsoft.com/office/drawing/2014/main" id="{7D89658E-EFF3-4B4E-B415-879A610F726C}"/>
            </a:ext>
          </a:extLst>
        </xdr:cNvPr>
        <xdr:cNvCxnSpPr/>
      </xdr:nvCxnSpPr>
      <xdr:spPr>
        <a:xfrm>
          <a:off x="20434300" y="1479423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164085</xdr:rowOff>
    </xdr:from>
    <xdr:to>
      <xdr:col>102</xdr:col>
      <xdr:colOff>165100</xdr:colOff>
      <xdr:row>86</xdr:row>
      <xdr:rowOff>94235</xdr:rowOff>
    </xdr:to>
    <xdr:sp macro="" textlink="">
      <xdr:nvSpPr>
        <xdr:cNvPr id="823" name="楕円 822">
          <a:extLst>
            <a:ext uri="{FF2B5EF4-FFF2-40B4-BE49-F238E27FC236}">
              <a16:creationId xmlns:a16="http://schemas.microsoft.com/office/drawing/2014/main" id="{5ECFBDB0-D1B0-4267-BA60-68C1AF8B9F07}"/>
            </a:ext>
          </a:extLst>
        </xdr:cNvPr>
        <xdr:cNvSpPr/>
      </xdr:nvSpPr>
      <xdr:spPr>
        <a:xfrm>
          <a:off x="19494500" y="1473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43435</xdr:rowOff>
    </xdr:from>
    <xdr:to>
      <xdr:col>107</xdr:col>
      <xdr:colOff>50800</xdr:colOff>
      <xdr:row>86</xdr:row>
      <xdr:rowOff>49530</xdr:rowOff>
    </xdr:to>
    <xdr:cxnSp macro="">
      <xdr:nvCxnSpPr>
        <xdr:cNvPr id="824" name="直線コネクタ 823">
          <a:extLst>
            <a:ext uri="{FF2B5EF4-FFF2-40B4-BE49-F238E27FC236}">
              <a16:creationId xmlns:a16="http://schemas.microsoft.com/office/drawing/2014/main" id="{FB4BD90A-4A76-45B4-927B-7314302B09DE}"/>
            </a:ext>
          </a:extLst>
        </xdr:cNvPr>
        <xdr:cNvCxnSpPr/>
      </xdr:nvCxnSpPr>
      <xdr:spPr>
        <a:xfrm>
          <a:off x="19545300" y="14788135"/>
          <a:ext cx="8890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163322</xdr:rowOff>
    </xdr:from>
    <xdr:to>
      <xdr:col>98</xdr:col>
      <xdr:colOff>38100</xdr:colOff>
      <xdr:row>86</xdr:row>
      <xdr:rowOff>93472</xdr:rowOff>
    </xdr:to>
    <xdr:sp macro="" textlink="">
      <xdr:nvSpPr>
        <xdr:cNvPr id="825" name="楕円 824">
          <a:extLst>
            <a:ext uri="{FF2B5EF4-FFF2-40B4-BE49-F238E27FC236}">
              <a16:creationId xmlns:a16="http://schemas.microsoft.com/office/drawing/2014/main" id="{681C6156-6AB7-433B-B02F-85C7BF09A8CC}"/>
            </a:ext>
          </a:extLst>
        </xdr:cNvPr>
        <xdr:cNvSpPr/>
      </xdr:nvSpPr>
      <xdr:spPr>
        <a:xfrm>
          <a:off x="18605500" y="1473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42672</xdr:rowOff>
    </xdr:from>
    <xdr:to>
      <xdr:col>102</xdr:col>
      <xdr:colOff>114300</xdr:colOff>
      <xdr:row>86</xdr:row>
      <xdr:rowOff>43435</xdr:rowOff>
    </xdr:to>
    <xdr:cxnSp macro="">
      <xdr:nvCxnSpPr>
        <xdr:cNvPr id="826" name="直線コネクタ 825">
          <a:extLst>
            <a:ext uri="{FF2B5EF4-FFF2-40B4-BE49-F238E27FC236}">
              <a16:creationId xmlns:a16="http://schemas.microsoft.com/office/drawing/2014/main" id="{17D5697C-F5B1-4F29-BDEC-8C3B5F839D0C}"/>
            </a:ext>
          </a:extLst>
        </xdr:cNvPr>
        <xdr:cNvCxnSpPr/>
      </xdr:nvCxnSpPr>
      <xdr:spPr>
        <a:xfrm>
          <a:off x="18656300" y="14787372"/>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76</xdr:row>
      <xdr:rowOff>90188</xdr:rowOff>
    </xdr:from>
    <xdr:ext cx="469744" cy="259045"/>
    <xdr:sp macro="" textlink="">
      <xdr:nvSpPr>
        <xdr:cNvPr id="827" name="n_1aveValue【消防施設】&#10;一人当たり面積">
          <a:extLst>
            <a:ext uri="{FF2B5EF4-FFF2-40B4-BE49-F238E27FC236}">
              <a16:creationId xmlns:a16="http://schemas.microsoft.com/office/drawing/2014/main" id="{57486100-CF48-42B4-B0D1-FF16E204AD60}"/>
            </a:ext>
          </a:extLst>
        </xdr:cNvPr>
        <xdr:cNvSpPr txBox="1"/>
      </xdr:nvSpPr>
      <xdr:spPr>
        <a:xfrm>
          <a:off x="21075727" y="1312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74185</xdr:rowOff>
    </xdr:from>
    <xdr:ext cx="469744" cy="259045"/>
    <xdr:sp macro="" textlink="">
      <xdr:nvSpPr>
        <xdr:cNvPr id="828" name="n_2aveValue【消防施設】&#10;一人当たり面積">
          <a:extLst>
            <a:ext uri="{FF2B5EF4-FFF2-40B4-BE49-F238E27FC236}">
              <a16:creationId xmlns:a16="http://schemas.microsoft.com/office/drawing/2014/main" id="{33A4DA03-7BF1-4BCD-A5DA-BB2D3F87B78A}"/>
            </a:ext>
          </a:extLst>
        </xdr:cNvPr>
        <xdr:cNvSpPr txBox="1"/>
      </xdr:nvSpPr>
      <xdr:spPr>
        <a:xfrm>
          <a:off x="20199427" y="1447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76471</xdr:rowOff>
    </xdr:from>
    <xdr:ext cx="469744" cy="259045"/>
    <xdr:sp macro="" textlink="">
      <xdr:nvSpPr>
        <xdr:cNvPr id="829" name="n_3aveValue【消防施設】&#10;一人当たり面積">
          <a:extLst>
            <a:ext uri="{FF2B5EF4-FFF2-40B4-BE49-F238E27FC236}">
              <a16:creationId xmlns:a16="http://schemas.microsoft.com/office/drawing/2014/main" id="{F41C410A-EA0C-448C-ACF7-86980DAC099F}"/>
            </a:ext>
          </a:extLst>
        </xdr:cNvPr>
        <xdr:cNvSpPr txBox="1"/>
      </xdr:nvSpPr>
      <xdr:spPr>
        <a:xfrm>
          <a:off x="19310427" y="14478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78757</xdr:rowOff>
    </xdr:from>
    <xdr:ext cx="469744" cy="259045"/>
    <xdr:sp macro="" textlink="">
      <xdr:nvSpPr>
        <xdr:cNvPr id="830" name="n_4aveValue【消防施設】&#10;一人当たり面積">
          <a:extLst>
            <a:ext uri="{FF2B5EF4-FFF2-40B4-BE49-F238E27FC236}">
              <a16:creationId xmlns:a16="http://schemas.microsoft.com/office/drawing/2014/main" id="{FDB8929A-64B2-433C-9572-88538C1B4319}"/>
            </a:ext>
          </a:extLst>
        </xdr:cNvPr>
        <xdr:cNvSpPr txBox="1"/>
      </xdr:nvSpPr>
      <xdr:spPr>
        <a:xfrm>
          <a:off x="18421427" y="1448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92981</xdr:rowOff>
    </xdr:from>
    <xdr:ext cx="469744" cy="259045"/>
    <xdr:sp macro="" textlink="">
      <xdr:nvSpPr>
        <xdr:cNvPr id="831" name="n_1mainValue【消防施設】&#10;一人当たり面積">
          <a:extLst>
            <a:ext uri="{FF2B5EF4-FFF2-40B4-BE49-F238E27FC236}">
              <a16:creationId xmlns:a16="http://schemas.microsoft.com/office/drawing/2014/main" id="{A2796954-4222-49F1-92DE-678268EB47BE}"/>
            </a:ext>
          </a:extLst>
        </xdr:cNvPr>
        <xdr:cNvSpPr txBox="1"/>
      </xdr:nvSpPr>
      <xdr:spPr>
        <a:xfrm>
          <a:off x="21075727" y="1483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91457</xdr:rowOff>
    </xdr:from>
    <xdr:ext cx="469744" cy="259045"/>
    <xdr:sp macro="" textlink="">
      <xdr:nvSpPr>
        <xdr:cNvPr id="832" name="n_2mainValue【消防施設】&#10;一人当たり面積">
          <a:extLst>
            <a:ext uri="{FF2B5EF4-FFF2-40B4-BE49-F238E27FC236}">
              <a16:creationId xmlns:a16="http://schemas.microsoft.com/office/drawing/2014/main" id="{F3D26A62-3EEC-4625-BD73-F9C12D0F9080}"/>
            </a:ext>
          </a:extLst>
        </xdr:cNvPr>
        <xdr:cNvSpPr txBox="1"/>
      </xdr:nvSpPr>
      <xdr:spPr>
        <a:xfrm>
          <a:off x="20199427"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85362</xdr:rowOff>
    </xdr:from>
    <xdr:ext cx="469744" cy="259045"/>
    <xdr:sp macro="" textlink="">
      <xdr:nvSpPr>
        <xdr:cNvPr id="833" name="n_3mainValue【消防施設】&#10;一人当たり面積">
          <a:extLst>
            <a:ext uri="{FF2B5EF4-FFF2-40B4-BE49-F238E27FC236}">
              <a16:creationId xmlns:a16="http://schemas.microsoft.com/office/drawing/2014/main" id="{5E0D4BA9-368C-4755-8FC2-985A0D89A195}"/>
            </a:ext>
          </a:extLst>
        </xdr:cNvPr>
        <xdr:cNvSpPr txBox="1"/>
      </xdr:nvSpPr>
      <xdr:spPr>
        <a:xfrm>
          <a:off x="19310427" y="14830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84599</xdr:rowOff>
    </xdr:from>
    <xdr:ext cx="469744" cy="259045"/>
    <xdr:sp macro="" textlink="">
      <xdr:nvSpPr>
        <xdr:cNvPr id="834" name="n_4mainValue【消防施設】&#10;一人当たり面積">
          <a:extLst>
            <a:ext uri="{FF2B5EF4-FFF2-40B4-BE49-F238E27FC236}">
              <a16:creationId xmlns:a16="http://schemas.microsoft.com/office/drawing/2014/main" id="{B0329A75-5A90-4ABB-9E8F-BDE3C5BA64B8}"/>
            </a:ext>
          </a:extLst>
        </xdr:cNvPr>
        <xdr:cNvSpPr txBox="1"/>
      </xdr:nvSpPr>
      <xdr:spPr>
        <a:xfrm>
          <a:off x="18421427" y="1482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5" name="正方形/長方形 834">
          <a:extLst>
            <a:ext uri="{FF2B5EF4-FFF2-40B4-BE49-F238E27FC236}">
              <a16:creationId xmlns:a16="http://schemas.microsoft.com/office/drawing/2014/main" id="{C94BB483-43E7-4E09-8540-B5DF753D55D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6" name="正方形/長方形 835">
          <a:extLst>
            <a:ext uri="{FF2B5EF4-FFF2-40B4-BE49-F238E27FC236}">
              <a16:creationId xmlns:a16="http://schemas.microsoft.com/office/drawing/2014/main" id="{E4824E61-4098-4863-AB2C-5437D464FAD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7" name="正方形/長方形 836">
          <a:extLst>
            <a:ext uri="{FF2B5EF4-FFF2-40B4-BE49-F238E27FC236}">
              <a16:creationId xmlns:a16="http://schemas.microsoft.com/office/drawing/2014/main" id="{75F1A2AB-FBEA-4573-A370-A8AE71A901B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8" name="正方形/長方形 837">
          <a:extLst>
            <a:ext uri="{FF2B5EF4-FFF2-40B4-BE49-F238E27FC236}">
              <a16:creationId xmlns:a16="http://schemas.microsoft.com/office/drawing/2014/main" id="{2E9CBE77-C0C4-4C81-A2CB-BD7D88CEF9D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9" name="正方形/長方形 838">
          <a:extLst>
            <a:ext uri="{FF2B5EF4-FFF2-40B4-BE49-F238E27FC236}">
              <a16:creationId xmlns:a16="http://schemas.microsoft.com/office/drawing/2014/main" id="{C242191E-855D-44AA-9D1A-25258A0C0C6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0" name="正方形/長方形 839">
          <a:extLst>
            <a:ext uri="{FF2B5EF4-FFF2-40B4-BE49-F238E27FC236}">
              <a16:creationId xmlns:a16="http://schemas.microsoft.com/office/drawing/2014/main" id="{799636E1-7843-4108-BC72-81DBEA7579B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1" name="正方形/長方形 840">
          <a:extLst>
            <a:ext uri="{FF2B5EF4-FFF2-40B4-BE49-F238E27FC236}">
              <a16:creationId xmlns:a16="http://schemas.microsoft.com/office/drawing/2014/main" id="{39C30D79-214B-404F-925E-20360F10A63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2" name="正方形/長方形 841">
          <a:extLst>
            <a:ext uri="{FF2B5EF4-FFF2-40B4-BE49-F238E27FC236}">
              <a16:creationId xmlns:a16="http://schemas.microsoft.com/office/drawing/2014/main" id="{F04960E2-CAC4-4E44-AA63-F9CCAA928A9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3" name="テキスト ボックス 842">
          <a:extLst>
            <a:ext uri="{FF2B5EF4-FFF2-40B4-BE49-F238E27FC236}">
              <a16:creationId xmlns:a16="http://schemas.microsoft.com/office/drawing/2014/main" id="{1B66C6EB-9836-4CA8-BDEA-3CAE561404B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4" name="直線コネクタ 843">
          <a:extLst>
            <a:ext uri="{FF2B5EF4-FFF2-40B4-BE49-F238E27FC236}">
              <a16:creationId xmlns:a16="http://schemas.microsoft.com/office/drawing/2014/main" id="{6D3A8E1C-436B-414F-A1D0-165828DD1C1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5" name="テキスト ボックス 844">
          <a:extLst>
            <a:ext uri="{FF2B5EF4-FFF2-40B4-BE49-F238E27FC236}">
              <a16:creationId xmlns:a16="http://schemas.microsoft.com/office/drawing/2014/main" id="{2C0020C3-9B7E-4B01-B0AF-F5539561DD01}"/>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6" name="直線コネクタ 845">
          <a:extLst>
            <a:ext uri="{FF2B5EF4-FFF2-40B4-BE49-F238E27FC236}">
              <a16:creationId xmlns:a16="http://schemas.microsoft.com/office/drawing/2014/main" id="{4B1556A3-901D-4ADE-80F9-A03B6319E345}"/>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7" name="テキスト ボックス 846">
          <a:extLst>
            <a:ext uri="{FF2B5EF4-FFF2-40B4-BE49-F238E27FC236}">
              <a16:creationId xmlns:a16="http://schemas.microsoft.com/office/drawing/2014/main" id="{48E63238-BBB5-4BFE-9189-7D54AEA49086}"/>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8" name="直線コネクタ 847">
          <a:extLst>
            <a:ext uri="{FF2B5EF4-FFF2-40B4-BE49-F238E27FC236}">
              <a16:creationId xmlns:a16="http://schemas.microsoft.com/office/drawing/2014/main" id="{5D4F4A36-02AB-4593-BB21-7C4830C2760F}"/>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9" name="テキスト ボックス 848">
          <a:extLst>
            <a:ext uri="{FF2B5EF4-FFF2-40B4-BE49-F238E27FC236}">
              <a16:creationId xmlns:a16="http://schemas.microsoft.com/office/drawing/2014/main" id="{26ACBA08-98FC-4C7B-8277-05B4FAC841E3}"/>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0" name="直線コネクタ 849">
          <a:extLst>
            <a:ext uri="{FF2B5EF4-FFF2-40B4-BE49-F238E27FC236}">
              <a16:creationId xmlns:a16="http://schemas.microsoft.com/office/drawing/2014/main" id="{57E49B76-F85D-47B7-8354-2A905958CBF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1" name="テキスト ボックス 850">
          <a:extLst>
            <a:ext uri="{FF2B5EF4-FFF2-40B4-BE49-F238E27FC236}">
              <a16:creationId xmlns:a16="http://schemas.microsoft.com/office/drawing/2014/main" id="{DB3D0C30-95AB-476B-B4ED-2623BF368CBC}"/>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2" name="直線コネクタ 851">
          <a:extLst>
            <a:ext uri="{FF2B5EF4-FFF2-40B4-BE49-F238E27FC236}">
              <a16:creationId xmlns:a16="http://schemas.microsoft.com/office/drawing/2014/main" id="{CA87D7D5-44CE-46EB-A6F7-830194C2EB78}"/>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3" name="テキスト ボックス 852">
          <a:extLst>
            <a:ext uri="{FF2B5EF4-FFF2-40B4-BE49-F238E27FC236}">
              <a16:creationId xmlns:a16="http://schemas.microsoft.com/office/drawing/2014/main" id="{641E1040-E656-430B-9C5A-EFCB06768BE2}"/>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4" name="直線コネクタ 853">
          <a:extLst>
            <a:ext uri="{FF2B5EF4-FFF2-40B4-BE49-F238E27FC236}">
              <a16:creationId xmlns:a16="http://schemas.microsoft.com/office/drawing/2014/main" id="{9FBF8A16-B506-4E7F-AC1C-9BA9DC087FD2}"/>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5" name="テキスト ボックス 854">
          <a:extLst>
            <a:ext uri="{FF2B5EF4-FFF2-40B4-BE49-F238E27FC236}">
              <a16:creationId xmlns:a16="http://schemas.microsoft.com/office/drawing/2014/main" id="{2EA26917-55A2-4D4A-9CBC-EC2CCADC2C68}"/>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6" name="直線コネクタ 855">
          <a:extLst>
            <a:ext uri="{FF2B5EF4-FFF2-40B4-BE49-F238E27FC236}">
              <a16:creationId xmlns:a16="http://schemas.microsoft.com/office/drawing/2014/main" id="{0C4CC667-1A35-4B24-95CC-6504AAE99ECD}"/>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7" name="テキスト ボックス 856">
          <a:extLst>
            <a:ext uri="{FF2B5EF4-FFF2-40B4-BE49-F238E27FC236}">
              <a16:creationId xmlns:a16="http://schemas.microsoft.com/office/drawing/2014/main" id="{8DB4D37D-0D76-4C66-B3F4-550B15958E05}"/>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8" name="直線コネクタ 857">
          <a:extLst>
            <a:ext uri="{FF2B5EF4-FFF2-40B4-BE49-F238E27FC236}">
              <a16:creationId xmlns:a16="http://schemas.microsoft.com/office/drawing/2014/main" id="{75A45BE8-FB78-4020-A276-3F33E04CFD0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9" name="【庁舎】&#10;有形固定資産減価償却率グラフ枠">
          <a:extLst>
            <a:ext uri="{FF2B5EF4-FFF2-40B4-BE49-F238E27FC236}">
              <a16:creationId xmlns:a16="http://schemas.microsoft.com/office/drawing/2014/main" id="{E773AC26-C142-4A5E-A57E-BAA0DC21646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14151</xdr:rowOff>
    </xdr:to>
    <xdr:cxnSp macro="">
      <xdr:nvCxnSpPr>
        <xdr:cNvPr id="860" name="直線コネクタ 859">
          <a:extLst>
            <a:ext uri="{FF2B5EF4-FFF2-40B4-BE49-F238E27FC236}">
              <a16:creationId xmlns:a16="http://schemas.microsoft.com/office/drawing/2014/main" id="{4FD66084-CD46-432D-9F60-99E920F0AD5E}"/>
            </a:ext>
          </a:extLst>
        </xdr:cNvPr>
        <xdr:cNvCxnSpPr/>
      </xdr:nvCxnSpPr>
      <xdr:spPr>
        <a:xfrm flipV="1">
          <a:off x="16318864" y="17090571"/>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17978</xdr:rowOff>
    </xdr:from>
    <xdr:ext cx="405111" cy="259045"/>
    <xdr:sp macro="" textlink="">
      <xdr:nvSpPr>
        <xdr:cNvPr id="861" name="【庁舎】&#10;有形固定資産減価償却率最小値テキスト">
          <a:extLst>
            <a:ext uri="{FF2B5EF4-FFF2-40B4-BE49-F238E27FC236}">
              <a16:creationId xmlns:a16="http://schemas.microsoft.com/office/drawing/2014/main" id="{E98CFD79-5467-4066-B3FB-56A6BE1CA83E}"/>
            </a:ext>
          </a:extLst>
        </xdr:cNvPr>
        <xdr:cNvSpPr txBox="1"/>
      </xdr:nvSpPr>
      <xdr:spPr>
        <a:xfrm>
          <a:off x="16357600" y="18706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14151</xdr:rowOff>
    </xdr:from>
    <xdr:to>
      <xdr:col>86</xdr:col>
      <xdr:colOff>25400</xdr:colOff>
      <xdr:row>109</xdr:row>
      <xdr:rowOff>14151</xdr:rowOff>
    </xdr:to>
    <xdr:cxnSp macro="">
      <xdr:nvCxnSpPr>
        <xdr:cNvPr id="862" name="直線コネクタ 861">
          <a:extLst>
            <a:ext uri="{FF2B5EF4-FFF2-40B4-BE49-F238E27FC236}">
              <a16:creationId xmlns:a16="http://schemas.microsoft.com/office/drawing/2014/main" id="{60836346-01C4-4F39-912E-2A831C0CD494}"/>
            </a:ext>
          </a:extLst>
        </xdr:cNvPr>
        <xdr:cNvCxnSpPr/>
      </xdr:nvCxnSpPr>
      <xdr:spPr>
        <a:xfrm>
          <a:off x="16230600" y="18702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863" name="【庁舎】&#10;有形固定資産減価償却率最大値テキスト">
          <a:extLst>
            <a:ext uri="{FF2B5EF4-FFF2-40B4-BE49-F238E27FC236}">
              <a16:creationId xmlns:a16="http://schemas.microsoft.com/office/drawing/2014/main" id="{61DC9DB0-2726-4D92-B888-7A561FE7C1C5}"/>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64" name="直線コネクタ 863">
          <a:extLst>
            <a:ext uri="{FF2B5EF4-FFF2-40B4-BE49-F238E27FC236}">
              <a16:creationId xmlns:a16="http://schemas.microsoft.com/office/drawing/2014/main" id="{9FF6C9A0-31C8-41F9-82BE-3B65BAEE10D1}"/>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62609</xdr:rowOff>
    </xdr:from>
    <xdr:ext cx="405111" cy="259045"/>
    <xdr:sp macro="" textlink="">
      <xdr:nvSpPr>
        <xdr:cNvPr id="865" name="【庁舎】&#10;有形固定資産減価償却率平均値テキスト">
          <a:extLst>
            <a:ext uri="{FF2B5EF4-FFF2-40B4-BE49-F238E27FC236}">
              <a16:creationId xmlns:a16="http://schemas.microsoft.com/office/drawing/2014/main" id="{B87829D5-A8E4-48CF-829E-949668DC52DB}"/>
            </a:ext>
          </a:extLst>
        </xdr:cNvPr>
        <xdr:cNvSpPr txBox="1"/>
      </xdr:nvSpPr>
      <xdr:spPr>
        <a:xfrm>
          <a:off x="16357600" y="177219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84182</xdr:rowOff>
    </xdr:from>
    <xdr:to>
      <xdr:col>85</xdr:col>
      <xdr:colOff>177800</xdr:colOff>
      <xdr:row>104</xdr:row>
      <xdr:rowOff>14332</xdr:rowOff>
    </xdr:to>
    <xdr:sp macro="" textlink="">
      <xdr:nvSpPr>
        <xdr:cNvPr id="866" name="フローチャート: 判断 865">
          <a:extLst>
            <a:ext uri="{FF2B5EF4-FFF2-40B4-BE49-F238E27FC236}">
              <a16:creationId xmlns:a16="http://schemas.microsoft.com/office/drawing/2014/main" id="{8300505F-6128-4543-AD99-DF72A3E88C75}"/>
            </a:ext>
          </a:extLst>
        </xdr:cNvPr>
        <xdr:cNvSpPr/>
      </xdr:nvSpPr>
      <xdr:spPr>
        <a:xfrm>
          <a:off x="16268700" y="1774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867" name="フローチャート: 判断 866">
          <a:extLst>
            <a:ext uri="{FF2B5EF4-FFF2-40B4-BE49-F238E27FC236}">
              <a16:creationId xmlns:a16="http://schemas.microsoft.com/office/drawing/2014/main" id="{839921C6-89C1-43DE-8C67-F42A1034B42C}"/>
            </a:ext>
          </a:extLst>
        </xdr:cNvPr>
        <xdr:cNvSpPr/>
      </xdr:nvSpPr>
      <xdr:spPr>
        <a:xfrm>
          <a:off x="15430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868" name="フローチャート: 判断 867">
          <a:extLst>
            <a:ext uri="{FF2B5EF4-FFF2-40B4-BE49-F238E27FC236}">
              <a16:creationId xmlns:a16="http://schemas.microsoft.com/office/drawing/2014/main" id="{6B5B758C-C901-4027-B7B1-9F56FCF84C8B}"/>
            </a:ext>
          </a:extLst>
        </xdr:cNvPr>
        <xdr:cNvSpPr/>
      </xdr:nvSpPr>
      <xdr:spPr>
        <a:xfrm>
          <a:off x="14541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869" name="フローチャート: 判断 868">
          <a:extLst>
            <a:ext uri="{FF2B5EF4-FFF2-40B4-BE49-F238E27FC236}">
              <a16:creationId xmlns:a16="http://schemas.microsoft.com/office/drawing/2014/main" id="{04A17EF5-4B04-41F9-A5CD-BCCD7D7FA30C}"/>
            </a:ext>
          </a:extLst>
        </xdr:cNvPr>
        <xdr:cNvSpPr/>
      </xdr:nvSpPr>
      <xdr:spPr>
        <a:xfrm>
          <a:off x="13652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108676</xdr:rowOff>
    </xdr:from>
    <xdr:to>
      <xdr:col>67</xdr:col>
      <xdr:colOff>101600</xdr:colOff>
      <xdr:row>105</xdr:row>
      <xdr:rowOff>38826</xdr:rowOff>
    </xdr:to>
    <xdr:sp macro="" textlink="">
      <xdr:nvSpPr>
        <xdr:cNvPr id="870" name="フローチャート: 判断 869">
          <a:extLst>
            <a:ext uri="{FF2B5EF4-FFF2-40B4-BE49-F238E27FC236}">
              <a16:creationId xmlns:a16="http://schemas.microsoft.com/office/drawing/2014/main" id="{E3BAC772-C434-45AC-9EE1-C2A9E0129524}"/>
            </a:ext>
          </a:extLst>
        </xdr:cNvPr>
        <xdr:cNvSpPr/>
      </xdr:nvSpPr>
      <xdr:spPr>
        <a:xfrm>
          <a:off x="12763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9B332833-4562-45E0-8DD4-8E17E2E540B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C5FCC0D7-6F5F-46BA-A897-5070E2F9B09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BA34350A-2BC5-4DFB-B375-E8C4A2FABA6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62E75FCA-1FEC-4AD4-B99B-DD6D6F8411D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79C0720D-6D9D-4C32-AD0F-F9985894AAE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12337</xdr:rowOff>
    </xdr:from>
    <xdr:to>
      <xdr:col>85</xdr:col>
      <xdr:colOff>177800</xdr:colOff>
      <xdr:row>100</xdr:row>
      <xdr:rowOff>113937</xdr:rowOff>
    </xdr:to>
    <xdr:sp macro="" textlink="">
      <xdr:nvSpPr>
        <xdr:cNvPr id="876" name="楕円 875">
          <a:extLst>
            <a:ext uri="{FF2B5EF4-FFF2-40B4-BE49-F238E27FC236}">
              <a16:creationId xmlns:a16="http://schemas.microsoft.com/office/drawing/2014/main" id="{2F732C0B-AE6C-4F87-B5C2-74B2F34B7F1C}"/>
            </a:ext>
          </a:extLst>
        </xdr:cNvPr>
        <xdr:cNvSpPr/>
      </xdr:nvSpPr>
      <xdr:spPr>
        <a:xfrm>
          <a:off x="16268700" y="1715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98714</xdr:rowOff>
    </xdr:from>
    <xdr:ext cx="340478" cy="259045"/>
    <xdr:sp macro="" textlink="">
      <xdr:nvSpPr>
        <xdr:cNvPr id="877" name="【庁舎】&#10;有形固定資産減価償却率該当値テキスト">
          <a:extLst>
            <a:ext uri="{FF2B5EF4-FFF2-40B4-BE49-F238E27FC236}">
              <a16:creationId xmlns:a16="http://schemas.microsoft.com/office/drawing/2014/main" id="{CC8728F1-1854-4252-977C-31D76A08CBFF}"/>
            </a:ext>
          </a:extLst>
        </xdr:cNvPr>
        <xdr:cNvSpPr txBox="1"/>
      </xdr:nvSpPr>
      <xdr:spPr>
        <a:xfrm>
          <a:off x="16357600" y="170722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139700</xdr:rowOff>
    </xdr:from>
    <xdr:to>
      <xdr:col>81</xdr:col>
      <xdr:colOff>101600</xdr:colOff>
      <xdr:row>100</xdr:row>
      <xdr:rowOff>69850</xdr:rowOff>
    </xdr:to>
    <xdr:sp macro="" textlink="">
      <xdr:nvSpPr>
        <xdr:cNvPr id="878" name="楕円 877">
          <a:extLst>
            <a:ext uri="{FF2B5EF4-FFF2-40B4-BE49-F238E27FC236}">
              <a16:creationId xmlns:a16="http://schemas.microsoft.com/office/drawing/2014/main" id="{BBA08D5F-E1DC-47AF-9287-1987BDA9B7FE}"/>
            </a:ext>
          </a:extLst>
        </xdr:cNvPr>
        <xdr:cNvSpPr/>
      </xdr:nvSpPr>
      <xdr:spPr>
        <a:xfrm>
          <a:off x="15430500" y="1711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19050</xdr:rowOff>
    </xdr:from>
    <xdr:to>
      <xdr:col>85</xdr:col>
      <xdr:colOff>127000</xdr:colOff>
      <xdr:row>100</xdr:row>
      <xdr:rowOff>63137</xdr:rowOff>
    </xdr:to>
    <xdr:cxnSp macro="">
      <xdr:nvCxnSpPr>
        <xdr:cNvPr id="879" name="直線コネクタ 878">
          <a:extLst>
            <a:ext uri="{FF2B5EF4-FFF2-40B4-BE49-F238E27FC236}">
              <a16:creationId xmlns:a16="http://schemas.microsoft.com/office/drawing/2014/main" id="{A87817A4-44AE-4266-9CAC-2BE90A013943}"/>
            </a:ext>
          </a:extLst>
        </xdr:cNvPr>
        <xdr:cNvCxnSpPr/>
      </xdr:nvCxnSpPr>
      <xdr:spPr>
        <a:xfrm>
          <a:off x="15481300" y="17164050"/>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97245</xdr:rowOff>
    </xdr:from>
    <xdr:to>
      <xdr:col>76</xdr:col>
      <xdr:colOff>165100</xdr:colOff>
      <xdr:row>100</xdr:row>
      <xdr:rowOff>27395</xdr:rowOff>
    </xdr:to>
    <xdr:sp macro="" textlink="">
      <xdr:nvSpPr>
        <xdr:cNvPr id="880" name="楕円 879">
          <a:extLst>
            <a:ext uri="{FF2B5EF4-FFF2-40B4-BE49-F238E27FC236}">
              <a16:creationId xmlns:a16="http://schemas.microsoft.com/office/drawing/2014/main" id="{4D9CD797-8F20-400D-966C-2361675F2F44}"/>
            </a:ext>
          </a:extLst>
        </xdr:cNvPr>
        <xdr:cNvSpPr/>
      </xdr:nvSpPr>
      <xdr:spPr>
        <a:xfrm>
          <a:off x="14541500" y="1707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148045</xdr:rowOff>
    </xdr:from>
    <xdr:to>
      <xdr:col>81</xdr:col>
      <xdr:colOff>50800</xdr:colOff>
      <xdr:row>100</xdr:row>
      <xdr:rowOff>19050</xdr:rowOff>
    </xdr:to>
    <xdr:cxnSp macro="">
      <xdr:nvCxnSpPr>
        <xdr:cNvPr id="881" name="直線コネクタ 880">
          <a:extLst>
            <a:ext uri="{FF2B5EF4-FFF2-40B4-BE49-F238E27FC236}">
              <a16:creationId xmlns:a16="http://schemas.microsoft.com/office/drawing/2014/main" id="{BB67CA25-A327-45C9-B2D1-92A096F60C78}"/>
            </a:ext>
          </a:extLst>
        </xdr:cNvPr>
        <xdr:cNvCxnSpPr/>
      </xdr:nvCxnSpPr>
      <xdr:spPr>
        <a:xfrm>
          <a:off x="14592300" y="17121595"/>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66221</xdr:rowOff>
    </xdr:from>
    <xdr:to>
      <xdr:col>72</xdr:col>
      <xdr:colOff>38100</xdr:colOff>
      <xdr:row>99</xdr:row>
      <xdr:rowOff>167821</xdr:rowOff>
    </xdr:to>
    <xdr:sp macro="" textlink="">
      <xdr:nvSpPr>
        <xdr:cNvPr id="882" name="楕円 881">
          <a:extLst>
            <a:ext uri="{FF2B5EF4-FFF2-40B4-BE49-F238E27FC236}">
              <a16:creationId xmlns:a16="http://schemas.microsoft.com/office/drawing/2014/main" id="{6407F0E3-71D5-4FF6-9247-7AD5C5C32AB3}"/>
            </a:ext>
          </a:extLst>
        </xdr:cNvPr>
        <xdr:cNvSpPr/>
      </xdr:nvSpPr>
      <xdr:spPr>
        <a:xfrm>
          <a:off x="13652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99</xdr:row>
      <xdr:rowOff>117021</xdr:rowOff>
    </xdr:from>
    <xdr:to>
      <xdr:col>76</xdr:col>
      <xdr:colOff>114300</xdr:colOff>
      <xdr:row>99</xdr:row>
      <xdr:rowOff>148045</xdr:rowOff>
    </xdr:to>
    <xdr:cxnSp macro="">
      <xdr:nvCxnSpPr>
        <xdr:cNvPr id="883" name="直線コネクタ 882">
          <a:extLst>
            <a:ext uri="{FF2B5EF4-FFF2-40B4-BE49-F238E27FC236}">
              <a16:creationId xmlns:a16="http://schemas.microsoft.com/office/drawing/2014/main" id="{372DE692-A92C-4430-81BE-79CDF19ACEAE}"/>
            </a:ext>
          </a:extLst>
        </xdr:cNvPr>
        <xdr:cNvCxnSpPr/>
      </xdr:nvCxnSpPr>
      <xdr:spPr>
        <a:xfrm>
          <a:off x="13703300" y="17090571"/>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20501</xdr:rowOff>
    </xdr:from>
    <xdr:to>
      <xdr:col>67</xdr:col>
      <xdr:colOff>101600</xdr:colOff>
      <xdr:row>103</xdr:row>
      <xdr:rowOff>122101</xdr:rowOff>
    </xdr:to>
    <xdr:sp macro="" textlink="">
      <xdr:nvSpPr>
        <xdr:cNvPr id="884" name="楕円 883">
          <a:extLst>
            <a:ext uri="{FF2B5EF4-FFF2-40B4-BE49-F238E27FC236}">
              <a16:creationId xmlns:a16="http://schemas.microsoft.com/office/drawing/2014/main" id="{1A091B3E-DBF3-4DA1-84B0-0FA94E3735E5}"/>
            </a:ext>
          </a:extLst>
        </xdr:cNvPr>
        <xdr:cNvSpPr/>
      </xdr:nvSpPr>
      <xdr:spPr>
        <a:xfrm>
          <a:off x="12763500" y="1767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99</xdr:row>
      <xdr:rowOff>117021</xdr:rowOff>
    </xdr:from>
    <xdr:to>
      <xdr:col>71</xdr:col>
      <xdr:colOff>177800</xdr:colOff>
      <xdr:row>103</xdr:row>
      <xdr:rowOff>71301</xdr:rowOff>
    </xdr:to>
    <xdr:cxnSp macro="">
      <xdr:nvCxnSpPr>
        <xdr:cNvPr id="885" name="直線コネクタ 884">
          <a:extLst>
            <a:ext uri="{FF2B5EF4-FFF2-40B4-BE49-F238E27FC236}">
              <a16:creationId xmlns:a16="http://schemas.microsoft.com/office/drawing/2014/main" id="{93CCC453-8252-406F-91A4-B35F49B4B0CD}"/>
            </a:ext>
          </a:extLst>
        </xdr:cNvPr>
        <xdr:cNvCxnSpPr/>
      </xdr:nvCxnSpPr>
      <xdr:spPr>
        <a:xfrm flipV="1">
          <a:off x="12814300" y="17090571"/>
          <a:ext cx="889000" cy="64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132822</xdr:rowOff>
    </xdr:from>
    <xdr:ext cx="405111" cy="259045"/>
    <xdr:sp macro="" textlink="">
      <xdr:nvSpPr>
        <xdr:cNvPr id="886" name="n_1aveValue【庁舎】&#10;有形固定資産減価償却率">
          <a:extLst>
            <a:ext uri="{FF2B5EF4-FFF2-40B4-BE49-F238E27FC236}">
              <a16:creationId xmlns:a16="http://schemas.microsoft.com/office/drawing/2014/main" id="{333CB4DA-2161-4B54-A2B9-8A4428E646E7}"/>
            </a:ext>
          </a:extLst>
        </xdr:cNvPr>
        <xdr:cNvSpPr txBox="1"/>
      </xdr:nvSpPr>
      <xdr:spPr>
        <a:xfrm>
          <a:off x="15266044" y="1796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140988</xdr:rowOff>
    </xdr:from>
    <xdr:ext cx="405111" cy="259045"/>
    <xdr:sp macro="" textlink="">
      <xdr:nvSpPr>
        <xdr:cNvPr id="887" name="n_2aveValue【庁舎】&#10;有形固定資産減価償却率">
          <a:extLst>
            <a:ext uri="{FF2B5EF4-FFF2-40B4-BE49-F238E27FC236}">
              <a16:creationId xmlns:a16="http://schemas.microsoft.com/office/drawing/2014/main" id="{6C83F134-BB3A-4465-AFAC-EDF4A216B472}"/>
            </a:ext>
          </a:extLst>
        </xdr:cNvPr>
        <xdr:cNvSpPr txBox="1"/>
      </xdr:nvSpPr>
      <xdr:spPr>
        <a:xfrm>
          <a:off x="143897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11991</xdr:rowOff>
    </xdr:from>
    <xdr:ext cx="405111" cy="259045"/>
    <xdr:sp macro="" textlink="">
      <xdr:nvSpPr>
        <xdr:cNvPr id="888" name="n_3aveValue【庁舎】&#10;有形固定資産減価償却率">
          <a:extLst>
            <a:ext uri="{FF2B5EF4-FFF2-40B4-BE49-F238E27FC236}">
              <a16:creationId xmlns:a16="http://schemas.microsoft.com/office/drawing/2014/main" id="{DBD9CC55-C038-4EE0-8181-66BE08D1309F}"/>
            </a:ext>
          </a:extLst>
        </xdr:cNvPr>
        <xdr:cNvSpPr txBox="1"/>
      </xdr:nvSpPr>
      <xdr:spPr>
        <a:xfrm>
          <a:off x="13500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29953</xdr:rowOff>
    </xdr:from>
    <xdr:ext cx="405111" cy="259045"/>
    <xdr:sp macro="" textlink="">
      <xdr:nvSpPr>
        <xdr:cNvPr id="889" name="n_4aveValue【庁舎】&#10;有形固定資産減価償却率">
          <a:extLst>
            <a:ext uri="{FF2B5EF4-FFF2-40B4-BE49-F238E27FC236}">
              <a16:creationId xmlns:a16="http://schemas.microsoft.com/office/drawing/2014/main" id="{17F74BF3-2A01-452D-A049-AC42942B727C}"/>
            </a:ext>
          </a:extLst>
        </xdr:cNvPr>
        <xdr:cNvSpPr txBox="1"/>
      </xdr:nvSpPr>
      <xdr:spPr>
        <a:xfrm>
          <a:off x="126117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98</xdr:row>
      <xdr:rowOff>86377</xdr:rowOff>
    </xdr:from>
    <xdr:ext cx="340478" cy="259045"/>
    <xdr:sp macro="" textlink="">
      <xdr:nvSpPr>
        <xdr:cNvPr id="890" name="n_1mainValue【庁舎】&#10;有形固定資産減価償却率">
          <a:extLst>
            <a:ext uri="{FF2B5EF4-FFF2-40B4-BE49-F238E27FC236}">
              <a16:creationId xmlns:a16="http://schemas.microsoft.com/office/drawing/2014/main" id="{9A942EC4-2EB6-465E-9E6B-E03D67AB2BCE}"/>
            </a:ext>
          </a:extLst>
        </xdr:cNvPr>
        <xdr:cNvSpPr txBox="1"/>
      </xdr:nvSpPr>
      <xdr:spPr>
        <a:xfrm>
          <a:off x="15298361" y="168884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98</xdr:row>
      <xdr:rowOff>43922</xdr:rowOff>
    </xdr:from>
    <xdr:ext cx="340478" cy="259045"/>
    <xdr:sp macro="" textlink="">
      <xdr:nvSpPr>
        <xdr:cNvPr id="891" name="n_2mainValue【庁舎】&#10;有形固定資産減価償却率">
          <a:extLst>
            <a:ext uri="{FF2B5EF4-FFF2-40B4-BE49-F238E27FC236}">
              <a16:creationId xmlns:a16="http://schemas.microsoft.com/office/drawing/2014/main" id="{5D3D8EC3-F94C-4F38-9EA1-0D0D0601EEC4}"/>
            </a:ext>
          </a:extLst>
        </xdr:cNvPr>
        <xdr:cNvSpPr txBox="1"/>
      </xdr:nvSpPr>
      <xdr:spPr>
        <a:xfrm>
          <a:off x="14422061" y="168460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98</xdr:row>
      <xdr:rowOff>12898</xdr:rowOff>
    </xdr:from>
    <xdr:ext cx="340478" cy="259045"/>
    <xdr:sp macro="" textlink="">
      <xdr:nvSpPr>
        <xdr:cNvPr id="892" name="n_3mainValue【庁舎】&#10;有形固定資産減価償却率">
          <a:extLst>
            <a:ext uri="{FF2B5EF4-FFF2-40B4-BE49-F238E27FC236}">
              <a16:creationId xmlns:a16="http://schemas.microsoft.com/office/drawing/2014/main" id="{D6BC73BA-BC79-4894-A93B-48961E847F25}"/>
            </a:ext>
          </a:extLst>
        </xdr:cNvPr>
        <xdr:cNvSpPr txBox="1"/>
      </xdr:nvSpPr>
      <xdr:spPr>
        <a:xfrm>
          <a:off x="13533061" y="168149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138628</xdr:rowOff>
    </xdr:from>
    <xdr:ext cx="405111" cy="259045"/>
    <xdr:sp macro="" textlink="">
      <xdr:nvSpPr>
        <xdr:cNvPr id="893" name="n_4mainValue【庁舎】&#10;有形固定資産減価償却率">
          <a:extLst>
            <a:ext uri="{FF2B5EF4-FFF2-40B4-BE49-F238E27FC236}">
              <a16:creationId xmlns:a16="http://schemas.microsoft.com/office/drawing/2014/main" id="{5332032E-AE9F-473E-9C9D-3CD0313E5CC7}"/>
            </a:ext>
          </a:extLst>
        </xdr:cNvPr>
        <xdr:cNvSpPr txBox="1"/>
      </xdr:nvSpPr>
      <xdr:spPr>
        <a:xfrm>
          <a:off x="12611744" y="1745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4" name="正方形/長方形 893">
          <a:extLst>
            <a:ext uri="{FF2B5EF4-FFF2-40B4-BE49-F238E27FC236}">
              <a16:creationId xmlns:a16="http://schemas.microsoft.com/office/drawing/2014/main" id="{1F3449EE-3788-49DA-940B-E24FB933259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5" name="正方形/長方形 894">
          <a:extLst>
            <a:ext uri="{FF2B5EF4-FFF2-40B4-BE49-F238E27FC236}">
              <a16:creationId xmlns:a16="http://schemas.microsoft.com/office/drawing/2014/main" id="{93BD7201-D7CB-41C6-BBA1-F88C00BB548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6" name="正方形/長方形 895">
          <a:extLst>
            <a:ext uri="{FF2B5EF4-FFF2-40B4-BE49-F238E27FC236}">
              <a16:creationId xmlns:a16="http://schemas.microsoft.com/office/drawing/2014/main" id="{BC9267D9-5739-477A-9CD2-6F86748C1DC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7" name="正方形/長方形 896">
          <a:extLst>
            <a:ext uri="{FF2B5EF4-FFF2-40B4-BE49-F238E27FC236}">
              <a16:creationId xmlns:a16="http://schemas.microsoft.com/office/drawing/2014/main" id="{8F4B6A40-A05C-430C-A5B0-3326FB55D78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8" name="正方形/長方形 897">
          <a:extLst>
            <a:ext uri="{FF2B5EF4-FFF2-40B4-BE49-F238E27FC236}">
              <a16:creationId xmlns:a16="http://schemas.microsoft.com/office/drawing/2014/main" id="{906C0A66-03B4-440F-A4BF-8A674EB7968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9" name="正方形/長方形 898">
          <a:extLst>
            <a:ext uri="{FF2B5EF4-FFF2-40B4-BE49-F238E27FC236}">
              <a16:creationId xmlns:a16="http://schemas.microsoft.com/office/drawing/2014/main" id="{5E03CDF8-84C5-4B65-BEA6-6439F2F2985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0" name="正方形/長方形 899">
          <a:extLst>
            <a:ext uri="{FF2B5EF4-FFF2-40B4-BE49-F238E27FC236}">
              <a16:creationId xmlns:a16="http://schemas.microsoft.com/office/drawing/2014/main" id="{36371ADD-6F7B-4E9E-81E7-C3D3FCC56DB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1" name="正方形/長方形 900">
          <a:extLst>
            <a:ext uri="{FF2B5EF4-FFF2-40B4-BE49-F238E27FC236}">
              <a16:creationId xmlns:a16="http://schemas.microsoft.com/office/drawing/2014/main" id="{8959F2CD-2E3A-4045-AC7D-558B769FD89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2" name="テキスト ボックス 901">
          <a:extLst>
            <a:ext uri="{FF2B5EF4-FFF2-40B4-BE49-F238E27FC236}">
              <a16:creationId xmlns:a16="http://schemas.microsoft.com/office/drawing/2014/main" id="{BE6140EE-6898-48E7-A642-EEC45C52B32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3" name="直線コネクタ 902">
          <a:extLst>
            <a:ext uri="{FF2B5EF4-FFF2-40B4-BE49-F238E27FC236}">
              <a16:creationId xmlns:a16="http://schemas.microsoft.com/office/drawing/2014/main" id="{1712940E-1279-4133-893C-B055934B962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4" name="直線コネクタ 903">
          <a:extLst>
            <a:ext uri="{FF2B5EF4-FFF2-40B4-BE49-F238E27FC236}">
              <a16:creationId xmlns:a16="http://schemas.microsoft.com/office/drawing/2014/main" id="{0AABC724-DCAE-460D-A93B-49E9F656EBD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5" name="テキスト ボックス 904">
          <a:extLst>
            <a:ext uri="{FF2B5EF4-FFF2-40B4-BE49-F238E27FC236}">
              <a16:creationId xmlns:a16="http://schemas.microsoft.com/office/drawing/2014/main" id="{3856E2A6-3FCD-4AC3-B779-6907C3BC7E92}"/>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6" name="直線コネクタ 905">
          <a:extLst>
            <a:ext uri="{FF2B5EF4-FFF2-40B4-BE49-F238E27FC236}">
              <a16:creationId xmlns:a16="http://schemas.microsoft.com/office/drawing/2014/main" id="{0AAA1A63-6314-4A5B-80B3-EE832F4CEA8D}"/>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7" name="テキスト ボックス 906">
          <a:extLst>
            <a:ext uri="{FF2B5EF4-FFF2-40B4-BE49-F238E27FC236}">
              <a16:creationId xmlns:a16="http://schemas.microsoft.com/office/drawing/2014/main" id="{239AC7A6-0BE3-4487-9792-9CFE90FB2CD4}"/>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8" name="直線コネクタ 907">
          <a:extLst>
            <a:ext uri="{FF2B5EF4-FFF2-40B4-BE49-F238E27FC236}">
              <a16:creationId xmlns:a16="http://schemas.microsoft.com/office/drawing/2014/main" id="{BF36F91D-331D-4B41-AFE1-7A2028D874AD}"/>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9" name="テキスト ボックス 908">
          <a:extLst>
            <a:ext uri="{FF2B5EF4-FFF2-40B4-BE49-F238E27FC236}">
              <a16:creationId xmlns:a16="http://schemas.microsoft.com/office/drawing/2014/main" id="{358F2FA4-7046-4E3D-B1F6-45A75B8FFEEA}"/>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0" name="直線コネクタ 909">
          <a:extLst>
            <a:ext uri="{FF2B5EF4-FFF2-40B4-BE49-F238E27FC236}">
              <a16:creationId xmlns:a16="http://schemas.microsoft.com/office/drawing/2014/main" id="{53E9E671-7095-4F12-986D-CB6D461853D7}"/>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1" name="テキスト ボックス 910">
          <a:extLst>
            <a:ext uri="{FF2B5EF4-FFF2-40B4-BE49-F238E27FC236}">
              <a16:creationId xmlns:a16="http://schemas.microsoft.com/office/drawing/2014/main" id="{F3B5DE36-6B55-4525-A2D2-B90289BC95DC}"/>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2" name="直線コネクタ 911">
          <a:extLst>
            <a:ext uri="{FF2B5EF4-FFF2-40B4-BE49-F238E27FC236}">
              <a16:creationId xmlns:a16="http://schemas.microsoft.com/office/drawing/2014/main" id="{157D4A7D-12EE-46F1-AA38-9FF36A198FFF}"/>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3" name="テキスト ボックス 912">
          <a:extLst>
            <a:ext uri="{FF2B5EF4-FFF2-40B4-BE49-F238E27FC236}">
              <a16:creationId xmlns:a16="http://schemas.microsoft.com/office/drawing/2014/main" id="{35F20642-AC6C-4EB3-B57E-E91A40D806E3}"/>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4" name="直線コネクタ 913">
          <a:extLst>
            <a:ext uri="{FF2B5EF4-FFF2-40B4-BE49-F238E27FC236}">
              <a16:creationId xmlns:a16="http://schemas.microsoft.com/office/drawing/2014/main" id="{7C0BBF35-1286-42E7-AA80-AD062520519F}"/>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5" name="テキスト ボックス 914">
          <a:extLst>
            <a:ext uri="{FF2B5EF4-FFF2-40B4-BE49-F238E27FC236}">
              <a16:creationId xmlns:a16="http://schemas.microsoft.com/office/drawing/2014/main" id="{B761AC73-4590-4AD8-8120-10157F6F9DCB}"/>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6" name="直線コネクタ 915">
          <a:extLst>
            <a:ext uri="{FF2B5EF4-FFF2-40B4-BE49-F238E27FC236}">
              <a16:creationId xmlns:a16="http://schemas.microsoft.com/office/drawing/2014/main" id="{78B2F556-5F10-48D9-99C8-2F3093B5415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7" name="テキスト ボックス 916">
          <a:extLst>
            <a:ext uri="{FF2B5EF4-FFF2-40B4-BE49-F238E27FC236}">
              <a16:creationId xmlns:a16="http://schemas.microsoft.com/office/drawing/2014/main" id="{6EDB4325-550D-43A9-974D-37AE053D3A5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8" name="【庁舎】&#10;一人当たり面積グラフ枠">
          <a:extLst>
            <a:ext uri="{FF2B5EF4-FFF2-40B4-BE49-F238E27FC236}">
              <a16:creationId xmlns:a16="http://schemas.microsoft.com/office/drawing/2014/main" id="{047A4CA2-6ACB-4C32-AD2C-D9CA1A168AB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166007</xdr:rowOff>
    </xdr:from>
    <xdr:to>
      <xdr:col>116</xdr:col>
      <xdr:colOff>62864</xdr:colOff>
      <xdr:row>108</xdr:row>
      <xdr:rowOff>74568</xdr:rowOff>
    </xdr:to>
    <xdr:cxnSp macro="">
      <xdr:nvCxnSpPr>
        <xdr:cNvPr id="919" name="直線コネクタ 918">
          <a:extLst>
            <a:ext uri="{FF2B5EF4-FFF2-40B4-BE49-F238E27FC236}">
              <a16:creationId xmlns:a16="http://schemas.microsoft.com/office/drawing/2014/main" id="{1CBBC162-7DB1-4DB2-9AD3-2C2CDE181042}"/>
            </a:ext>
          </a:extLst>
        </xdr:cNvPr>
        <xdr:cNvCxnSpPr/>
      </xdr:nvCxnSpPr>
      <xdr:spPr>
        <a:xfrm flipV="1">
          <a:off x="22160864" y="17139557"/>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78395</xdr:rowOff>
    </xdr:from>
    <xdr:ext cx="469744" cy="259045"/>
    <xdr:sp macro="" textlink="">
      <xdr:nvSpPr>
        <xdr:cNvPr id="920" name="【庁舎】&#10;一人当たり面積最小値テキスト">
          <a:extLst>
            <a:ext uri="{FF2B5EF4-FFF2-40B4-BE49-F238E27FC236}">
              <a16:creationId xmlns:a16="http://schemas.microsoft.com/office/drawing/2014/main" id="{5E55D803-F9A5-4206-BE61-5E36A0D2ABBF}"/>
            </a:ext>
          </a:extLst>
        </xdr:cNvPr>
        <xdr:cNvSpPr txBox="1"/>
      </xdr:nvSpPr>
      <xdr:spPr>
        <a:xfrm>
          <a:off x="22199600" y="18594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74568</xdr:rowOff>
    </xdr:from>
    <xdr:to>
      <xdr:col>116</xdr:col>
      <xdr:colOff>152400</xdr:colOff>
      <xdr:row>108</xdr:row>
      <xdr:rowOff>74568</xdr:rowOff>
    </xdr:to>
    <xdr:cxnSp macro="">
      <xdr:nvCxnSpPr>
        <xdr:cNvPr id="921" name="直線コネクタ 920">
          <a:extLst>
            <a:ext uri="{FF2B5EF4-FFF2-40B4-BE49-F238E27FC236}">
              <a16:creationId xmlns:a16="http://schemas.microsoft.com/office/drawing/2014/main" id="{2ED08F52-5F54-48FF-A130-9182A68440A0}"/>
            </a:ext>
          </a:extLst>
        </xdr:cNvPr>
        <xdr:cNvCxnSpPr/>
      </xdr:nvCxnSpPr>
      <xdr:spPr>
        <a:xfrm>
          <a:off x="22072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112684</xdr:rowOff>
    </xdr:from>
    <xdr:ext cx="469744" cy="259045"/>
    <xdr:sp macro="" textlink="">
      <xdr:nvSpPr>
        <xdr:cNvPr id="922" name="【庁舎】&#10;一人当たり面積最大値テキスト">
          <a:extLst>
            <a:ext uri="{FF2B5EF4-FFF2-40B4-BE49-F238E27FC236}">
              <a16:creationId xmlns:a16="http://schemas.microsoft.com/office/drawing/2014/main" id="{2FEF473B-F7B0-4B86-959E-42895EE963FC}"/>
            </a:ext>
          </a:extLst>
        </xdr:cNvPr>
        <xdr:cNvSpPr txBox="1"/>
      </xdr:nvSpPr>
      <xdr:spPr>
        <a:xfrm>
          <a:off x="22199600" y="1691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166007</xdr:rowOff>
    </xdr:from>
    <xdr:to>
      <xdr:col>116</xdr:col>
      <xdr:colOff>152400</xdr:colOff>
      <xdr:row>99</xdr:row>
      <xdr:rowOff>166007</xdr:rowOff>
    </xdr:to>
    <xdr:cxnSp macro="">
      <xdr:nvCxnSpPr>
        <xdr:cNvPr id="923" name="直線コネクタ 922">
          <a:extLst>
            <a:ext uri="{FF2B5EF4-FFF2-40B4-BE49-F238E27FC236}">
              <a16:creationId xmlns:a16="http://schemas.microsoft.com/office/drawing/2014/main" id="{284C2D44-74DF-4A92-83F5-3CB897176854}"/>
            </a:ext>
          </a:extLst>
        </xdr:cNvPr>
        <xdr:cNvCxnSpPr/>
      </xdr:nvCxnSpPr>
      <xdr:spPr>
        <a:xfrm>
          <a:off x="22072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8726</xdr:rowOff>
    </xdr:from>
    <xdr:ext cx="469744" cy="259045"/>
    <xdr:sp macro="" textlink="">
      <xdr:nvSpPr>
        <xdr:cNvPr id="924" name="【庁舎】&#10;一人当たり面積平均値テキスト">
          <a:extLst>
            <a:ext uri="{FF2B5EF4-FFF2-40B4-BE49-F238E27FC236}">
              <a16:creationId xmlns:a16="http://schemas.microsoft.com/office/drawing/2014/main" id="{4659A2DD-7F3F-4037-9A24-1596432542A1}"/>
            </a:ext>
          </a:extLst>
        </xdr:cNvPr>
        <xdr:cNvSpPr txBox="1"/>
      </xdr:nvSpPr>
      <xdr:spPr>
        <a:xfrm>
          <a:off x="22199600" y="181824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30299</xdr:rowOff>
    </xdr:from>
    <xdr:to>
      <xdr:col>116</xdr:col>
      <xdr:colOff>114300</xdr:colOff>
      <xdr:row>106</xdr:row>
      <xdr:rowOff>131899</xdr:rowOff>
    </xdr:to>
    <xdr:sp macro="" textlink="">
      <xdr:nvSpPr>
        <xdr:cNvPr id="925" name="フローチャート: 判断 924">
          <a:extLst>
            <a:ext uri="{FF2B5EF4-FFF2-40B4-BE49-F238E27FC236}">
              <a16:creationId xmlns:a16="http://schemas.microsoft.com/office/drawing/2014/main" id="{AF9F7316-1172-4155-BB17-D15D57B1605C}"/>
            </a:ext>
          </a:extLst>
        </xdr:cNvPr>
        <xdr:cNvSpPr/>
      </xdr:nvSpPr>
      <xdr:spPr>
        <a:xfrm>
          <a:off x="221107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61323</xdr:rowOff>
    </xdr:from>
    <xdr:to>
      <xdr:col>112</xdr:col>
      <xdr:colOff>38100</xdr:colOff>
      <xdr:row>105</xdr:row>
      <xdr:rowOff>162923</xdr:rowOff>
    </xdr:to>
    <xdr:sp macro="" textlink="">
      <xdr:nvSpPr>
        <xdr:cNvPr id="926" name="フローチャート: 判断 925">
          <a:extLst>
            <a:ext uri="{FF2B5EF4-FFF2-40B4-BE49-F238E27FC236}">
              <a16:creationId xmlns:a16="http://schemas.microsoft.com/office/drawing/2014/main" id="{04F2FFF1-C655-4AEF-BCED-90743E0DC91A}"/>
            </a:ext>
          </a:extLst>
        </xdr:cNvPr>
        <xdr:cNvSpPr/>
      </xdr:nvSpPr>
      <xdr:spPr>
        <a:xfrm>
          <a:off x="212725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53158</xdr:rowOff>
    </xdr:from>
    <xdr:to>
      <xdr:col>107</xdr:col>
      <xdr:colOff>101600</xdr:colOff>
      <xdr:row>105</xdr:row>
      <xdr:rowOff>154758</xdr:rowOff>
    </xdr:to>
    <xdr:sp macro="" textlink="">
      <xdr:nvSpPr>
        <xdr:cNvPr id="927" name="フローチャート: 判断 926">
          <a:extLst>
            <a:ext uri="{FF2B5EF4-FFF2-40B4-BE49-F238E27FC236}">
              <a16:creationId xmlns:a16="http://schemas.microsoft.com/office/drawing/2014/main" id="{8E0D4CC9-705B-4EE4-A4E2-AD0864DC4968}"/>
            </a:ext>
          </a:extLst>
        </xdr:cNvPr>
        <xdr:cNvSpPr/>
      </xdr:nvSpPr>
      <xdr:spPr>
        <a:xfrm>
          <a:off x="2038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80918</xdr:rowOff>
    </xdr:from>
    <xdr:to>
      <xdr:col>102</xdr:col>
      <xdr:colOff>165100</xdr:colOff>
      <xdr:row>106</xdr:row>
      <xdr:rowOff>11068</xdr:rowOff>
    </xdr:to>
    <xdr:sp macro="" textlink="">
      <xdr:nvSpPr>
        <xdr:cNvPr id="928" name="フローチャート: 判断 927">
          <a:extLst>
            <a:ext uri="{FF2B5EF4-FFF2-40B4-BE49-F238E27FC236}">
              <a16:creationId xmlns:a16="http://schemas.microsoft.com/office/drawing/2014/main" id="{5A78C2C2-E354-4723-866C-849007990F92}"/>
            </a:ext>
          </a:extLst>
        </xdr:cNvPr>
        <xdr:cNvSpPr/>
      </xdr:nvSpPr>
      <xdr:spPr>
        <a:xfrm>
          <a:off x="19494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90714</xdr:rowOff>
    </xdr:from>
    <xdr:to>
      <xdr:col>98</xdr:col>
      <xdr:colOff>38100</xdr:colOff>
      <xdr:row>106</xdr:row>
      <xdr:rowOff>20864</xdr:rowOff>
    </xdr:to>
    <xdr:sp macro="" textlink="">
      <xdr:nvSpPr>
        <xdr:cNvPr id="929" name="フローチャート: 判断 928">
          <a:extLst>
            <a:ext uri="{FF2B5EF4-FFF2-40B4-BE49-F238E27FC236}">
              <a16:creationId xmlns:a16="http://schemas.microsoft.com/office/drawing/2014/main" id="{D073F156-98F5-4844-B4B5-2F60975C23DC}"/>
            </a:ext>
          </a:extLst>
        </xdr:cNvPr>
        <xdr:cNvSpPr/>
      </xdr:nvSpPr>
      <xdr:spPr>
        <a:xfrm>
          <a:off x="18605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F924EB28-3CBF-492A-9CD4-159568D6079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A99C7E73-4B96-4014-B0A0-400AB808DC9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29CD9D25-8B5F-4A94-B0EC-7A7489DB667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F298E8FB-18AC-4F56-BC92-8DE703DD15E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36771B10-85B1-4D0E-979F-5DE94B02188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98879</xdr:rowOff>
    </xdr:from>
    <xdr:to>
      <xdr:col>116</xdr:col>
      <xdr:colOff>114300</xdr:colOff>
      <xdr:row>106</xdr:row>
      <xdr:rowOff>29029</xdr:rowOff>
    </xdr:to>
    <xdr:sp macro="" textlink="">
      <xdr:nvSpPr>
        <xdr:cNvPr id="935" name="楕円 934">
          <a:extLst>
            <a:ext uri="{FF2B5EF4-FFF2-40B4-BE49-F238E27FC236}">
              <a16:creationId xmlns:a16="http://schemas.microsoft.com/office/drawing/2014/main" id="{238CA215-4C31-46AA-A022-0B5B521046C4}"/>
            </a:ext>
          </a:extLst>
        </xdr:cNvPr>
        <xdr:cNvSpPr/>
      </xdr:nvSpPr>
      <xdr:spPr>
        <a:xfrm>
          <a:off x="22110700" y="181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121756</xdr:rowOff>
    </xdr:from>
    <xdr:ext cx="469744" cy="259045"/>
    <xdr:sp macro="" textlink="">
      <xdr:nvSpPr>
        <xdr:cNvPr id="936" name="【庁舎】&#10;一人当たり面積該当値テキスト">
          <a:extLst>
            <a:ext uri="{FF2B5EF4-FFF2-40B4-BE49-F238E27FC236}">
              <a16:creationId xmlns:a16="http://schemas.microsoft.com/office/drawing/2014/main" id="{0271CFCF-B9C9-4F38-9DC9-83EF6B58F5C5}"/>
            </a:ext>
          </a:extLst>
        </xdr:cNvPr>
        <xdr:cNvSpPr txBox="1"/>
      </xdr:nvSpPr>
      <xdr:spPr>
        <a:xfrm>
          <a:off x="22199600" y="17952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90714</xdr:rowOff>
    </xdr:from>
    <xdr:to>
      <xdr:col>112</xdr:col>
      <xdr:colOff>38100</xdr:colOff>
      <xdr:row>106</xdr:row>
      <xdr:rowOff>20864</xdr:rowOff>
    </xdr:to>
    <xdr:sp macro="" textlink="">
      <xdr:nvSpPr>
        <xdr:cNvPr id="937" name="楕円 936">
          <a:extLst>
            <a:ext uri="{FF2B5EF4-FFF2-40B4-BE49-F238E27FC236}">
              <a16:creationId xmlns:a16="http://schemas.microsoft.com/office/drawing/2014/main" id="{4B5DC8DA-79AE-401A-B7CA-8C61FAAE4B87}"/>
            </a:ext>
          </a:extLst>
        </xdr:cNvPr>
        <xdr:cNvSpPr/>
      </xdr:nvSpPr>
      <xdr:spPr>
        <a:xfrm>
          <a:off x="21272500" y="1809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141514</xdr:rowOff>
    </xdr:from>
    <xdr:to>
      <xdr:col>116</xdr:col>
      <xdr:colOff>63500</xdr:colOff>
      <xdr:row>105</xdr:row>
      <xdr:rowOff>149679</xdr:rowOff>
    </xdr:to>
    <xdr:cxnSp macro="">
      <xdr:nvCxnSpPr>
        <xdr:cNvPr id="938" name="直線コネクタ 937">
          <a:extLst>
            <a:ext uri="{FF2B5EF4-FFF2-40B4-BE49-F238E27FC236}">
              <a16:creationId xmlns:a16="http://schemas.microsoft.com/office/drawing/2014/main" id="{83ED9BEC-06F2-4C17-B84D-44DE422B7118}"/>
            </a:ext>
          </a:extLst>
        </xdr:cNvPr>
        <xdr:cNvCxnSpPr/>
      </xdr:nvCxnSpPr>
      <xdr:spPr>
        <a:xfrm>
          <a:off x="21323300" y="18143764"/>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82550</xdr:rowOff>
    </xdr:from>
    <xdr:to>
      <xdr:col>107</xdr:col>
      <xdr:colOff>101600</xdr:colOff>
      <xdr:row>106</xdr:row>
      <xdr:rowOff>12700</xdr:rowOff>
    </xdr:to>
    <xdr:sp macro="" textlink="">
      <xdr:nvSpPr>
        <xdr:cNvPr id="939" name="楕円 938">
          <a:extLst>
            <a:ext uri="{FF2B5EF4-FFF2-40B4-BE49-F238E27FC236}">
              <a16:creationId xmlns:a16="http://schemas.microsoft.com/office/drawing/2014/main" id="{66281CCE-1012-4332-AD3A-9535204A086D}"/>
            </a:ext>
          </a:extLst>
        </xdr:cNvPr>
        <xdr:cNvSpPr/>
      </xdr:nvSpPr>
      <xdr:spPr>
        <a:xfrm>
          <a:off x="20383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133350</xdr:rowOff>
    </xdr:from>
    <xdr:to>
      <xdr:col>111</xdr:col>
      <xdr:colOff>177800</xdr:colOff>
      <xdr:row>105</xdr:row>
      <xdr:rowOff>141514</xdr:rowOff>
    </xdr:to>
    <xdr:cxnSp macro="">
      <xdr:nvCxnSpPr>
        <xdr:cNvPr id="940" name="直線コネクタ 939">
          <a:extLst>
            <a:ext uri="{FF2B5EF4-FFF2-40B4-BE49-F238E27FC236}">
              <a16:creationId xmlns:a16="http://schemas.microsoft.com/office/drawing/2014/main" id="{55785143-DB64-4FF7-B123-CF68EADF0E8B}"/>
            </a:ext>
          </a:extLst>
        </xdr:cNvPr>
        <xdr:cNvCxnSpPr/>
      </xdr:nvCxnSpPr>
      <xdr:spPr>
        <a:xfrm>
          <a:off x="20434300" y="1813560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77651</xdr:rowOff>
    </xdr:from>
    <xdr:to>
      <xdr:col>102</xdr:col>
      <xdr:colOff>165100</xdr:colOff>
      <xdr:row>106</xdr:row>
      <xdr:rowOff>7801</xdr:rowOff>
    </xdr:to>
    <xdr:sp macro="" textlink="">
      <xdr:nvSpPr>
        <xdr:cNvPr id="941" name="楕円 940">
          <a:extLst>
            <a:ext uri="{FF2B5EF4-FFF2-40B4-BE49-F238E27FC236}">
              <a16:creationId xmlns:a16="http://schemas.microsoft.com/office/drawing/2014/main" id="{2DBC8FB6-300B-43E4-8A23-109E734E7FA0}"/>
            </a:ext>
          </a:extLst>
        </xdr:cNvPr>
        <xdr:cNvSpPr/>
      </xdr:nvSpPr>
      <xdr:spPr>
        <a:xfrm>
          <a:off x="19494500" y="1807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128451</xdr:rowOff>
    </xdr:from>
    <xdr:to>
      <xdr:col>107</xdr:col>
      <xdr:colOff>50800</xdr:colOff>
      <xdr:row>105</xdr:row>
      <xdr:rowOff>133350</xdr:rowOff>
    </xdr:to>
    <xdr:cxnSp macro="">
      <xdr:nvCxnSpPr>
        <xdr:cNvPr id="942" name="直線コネクタ 941">
          <a:extLst>
            <a:ext uri="{FF2B5EF4-FFF2-40B4-BE49-F238E27FC236}">
              <a16:creationId xmlns:a16="http://schemas.microsoft.com/office/drawing/2014/main" id="{736AA780-ACE4-4D0D-A52D-2BBA624EE4A0}"/>
            </a:ext>
          </a:extLst>
        </xdr:cNvPr>
        <xdr:cNvCxnSpPr/>
      </xdr:nvCxnSpPr>
      <xdr:spPr>
        <a:xfrm>
          <a:off x="19545300" y="18130701"/>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125005</xdr:rowOff>
    </xdr:from>
    <xdr:to>
      <xdr:col>98</xdr:col>
      <xdr:colOff>38100</xdr:colOff>
      <xdr:row>107</xdr:row>
      <xdr:rowOff>55155</xdr:rowOff>
    </xdr:to>
    <xdr:sp macro="" textlink="">
      <xdr:nvSpPr>
        <xdr:cNvPr id="943" name="楕円 942">
          <a:extLst>
            <a:ext uri="{FF2B5EF4-FFF2-40B4-BE49-F238E27FC236}">
              <a16:creationId xmlns:a16="http://schemas.microsoft.com/office/drawing/2014/main" id="{31A706DC-7456-4FF1-8D9D-3D118C9340AE}"/>
            </a:ext>
          </a:extLst>
        </xdr:cNvPr>
        <xdr:cNvSpPr/>
      </xdr:nvSpPr>
      <xdr:spPr>
        <a:xfrm>
          <a:off x="18605500" y="1829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128451</xdr:rowOff>
    </xdr:from>
    <xdr:to>
      <xdr:col>102</xdr:col>
      <xdr:colOff>114300</xdr:colOff>
      <xdr:row>107</xdr:row>
      <xdr:rowOff>4355</xdr:rowOff>
    </xdr:to>
    <xdr:cxnSp macro="">
      <xdr:nvCxnSpPr>
        <xdr:cNvPr id="944" name="直線コネクタ 943">
          <a:extLst>
            <a:ext uri="{FF2B5EF4-FFF2-40B4-BE49-F238E27FC236}">
              <a16:creationId xmlns:a16="http://schemas.microsoft.com/office/drawing/2014/main" id="{CC0B53DF-42BF-4467-B8EB-8D5D48B935BD}"/>
            </a:ext>
          </a:extLst>
        </xdr:cNvPr>
        <xdr:cNvCxnSpPr/>
      </xdr:nvCxnSpPr>
      <xdr:spPr>
        <a:xfrm flipV="1">
          <a:off x="18656300" y="18130701"/>
          <a:ext cx="889000" cy="21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8000</xdr:rowOff>
    </xdr:from>
    <xdr:ext cx="469744" cy="259045"/>
    <xdr:sp macro="" textlink="">
      <xdr:nvSpPr>
        <xdr:cNvPr id="945" name="n_1aveValue【庁舎】&#10;一人当たり面積">
          <a:extLst>
            <a:ext uri="{FF2B5EF4-FFF2-40B4-BE49-F238E27FC236}">
              <a16:creationId xmlns:a16="http://schemas.microsoft.com/office/drawing/2014/main" id="{87843057-6160-4A40-953D-E79659400C58}"/>
            </a:ext>
          </a:extLst>
        </xdr:cNvPr>
        <xdr:cNvSpPr txBox="1"/>
      </xdr:nvSpPr>
      <xdr:spPr>
        <a:xfrm>
          <a:off x="21075727" y="1783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171285</xdr:rowOff>
    </xdr:from>
    <xdr:ext cx="469744" cy="259045"/>
    <xdr:sp macro="" textlink="">
      <xdr:nvSpPr>
        <xdr:cNvPr id="946" name="n_2aveValue【庁舎】&#10;一人当たり面積">
          <a:extLst>
            <a:ext uri="{FF2B5EF4-FFF2-40B4-BE49-F238E27FC236}">
              <a16:creationId xmlns:a16="http://schemas.microsoft.com/office/drawing/2014/main" id="{3D4BC63E-042F-4B69-B685-1AC7A5081855}"/>
            </a:ext>
          </a:extLst>
        </xdr:cNvPr>
        <xdr:cNvSpPr txBox="1"/>
      </xdr:nvSpPr>
      <xdr:spPr>
        <a:xfrm>
          <a:off x="201994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2195</xdr:rowOff>
    </xdr:from>
    <xdr:ext cx="469744" cy="259045"/>
    <xdr:sp macro="" textlink="">
      <xdr:nvSpPr>
        <xdr:cNvPr id="947" name="n_3aveValue【庁舎】&#10;一人当たり面積">
          <a:extLst>
            <a:ext uri="{FF2B5EF4-FFF2-40B4-BE49-F238E27FC236}">
              <a16:creationId xmlns:a16="http://schemas.microsoft.com/office/drawing/2014/main" id="{328E1065-A390-48D1-AA35-3134DB503458}"/>
            </a:ext>
          </a:extLst>
        </xdr:cNvPr>
        <xdr:cNvSpPr txBox="1"/>
      </xdr:nvSpPr>
      <xdr:spPr>
        <a:xfrm>
          <a:off x="19310427" y="1817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37391</xdr:rowOff>
    </xdr:from>
    <xdr:ext cx="469744" cy="259045"/>
    <xdr:sp macro="" textlink="">
      <xdr:nvSpPr>
        <xdr:cNvPr id="948" name="n_4aveValue【庁舎】&#10;一人当たり面積">
          <a:extLst>
            <a:ext uri="{FF2B5EF4-FFF2-40B4-BE49-F238E27FC236}">
              <a16:creationId xmlns:a16="http://schemas.microsoft.com/office/drawing/2014/main" id="{A77AE106-2F6F-45BA-A9CD-4526BD2D933C}"/>
            </a:ext>
          </a:extLst>
        </xdr:cNvPr>
        <xdr:cNvSpPr txBox="1"/>
      </xdr:nvSpPr>
      <xdr:spPr>
        <a:xfrm>
          <a:off x="18421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11991</xdr:rowOff>
    </xdr:from>
    <xdr:ext cx="469744" cy="259045"/>
    <xdr:sp macro="" textlink="">
      <xdr:nvSpPr>
        <xdr:cNvPr id="949" name="n_1mainValue【庁舎】&#10;一人当たり面積">
          <a:extLst>
            <a:ext uri="{FF2B5EF4-FFF2-40B4-BE49-F238E27FC236}">
              <a16:creationId xmlns:a16="http://schemas.microsoft.com/office/drawing/2014/main" id="{03DAF543-9361-48BC-BE75-CB1B038A2FB1}"/>
            </a:ext>
          </a:extLst>
        </xdr:cNvPr>
        <xdr:cNvSpPr txBox="1"/>
      </xdr:nvSpPr>
      <xdr:spPr>
        <a:xfrm>
          <a:off x="210757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3827</xdr:rowOff>
    </xdr:from>
    <xdr:ext cx="469744" cy="259045"/>
    <xdr:sp macro="" textlink="">
      <xdr:nvSpPr>
        <xdr:cNvPr id="950" name="n_2mainValue【庁舎】&#10;一人当たり面積">
          <a:extLst>
            <a:ext uri="{FF2B5EF4-FFF2-40B4-BE49-F238E27FC236}">
              <a16:creationId xmlns:a16="http://schemas.microsoft.com/office/drawing/2014/main" id="{5D25FCAC-E030-4427-A7E2-9BE77C91C41D}"/>
            </a:ext>
          </a:extLst>
        </xdr:cNvPr>
        <xdr:cNvSpPr txBox="1"/>
      </xdr:nvSpPr>
      <xdr:spPr>
        <a:xfrm>
          <a:off x="20199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24328</xdr:rowOff>
    </xdr:from>
    <xdr:ext cx="469744" cy="259045"/>
    <xdr:sp macro="" textlink="">
      <xdr:nvSpPr>
        <xdr:cNvPr id="951" name="n_3mainValue【庁舎】&#10;一人当たり面積">
          <a:extLst>
            <a:ext uri="{FF2B5EF4-FFF2-40B4-BE49-F238E27FC236}">
              <a16:creationId xmlns:a16="http://schemas.microsoft.com/office/drawing/2014/main" id="{3D7BE597-F762-4BD3-BC16-B5028A2617DB}"/>
            </a:ext>
          </a:extLst>
        </xdr:cNvPr>
        <xdr:cNvSpPr txBox="1"/>
      </xdr:nvSpPr>
      <xdr:spPr>
        <a:xfrm>
          <a:off x="19310427" y="1785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46282</xdr:rowOff>
    </xdr:from>
    <xdr:ext cx="469744" cy="259045"/>
    <xdr:sp macro="" textlink="">
      <xdr:nvSpPr>
        <xdr:cNvPr id="952" name="n_4mainValue【庁舎】&#10;一人当たり面積">
          <a:extLst>
            <a:ext uri="{FF2B5EF4-FFF2-40B4-BE49-F238E27FC236}">
              <a16:creationId xmlns:a16="http://schemas.microsoft.com/office/drawing/2014/main" id="{00D6998F-C30F-4C31-9ED2-B832E081E096}"/>
            </a:ext>
          </a:extLst>
        </xdr:cNvPr>
        <xdr:cNvSpPr txBox="1"/>
      </xdr:nvSpPr>
      <xdr:spPr>
        <a:xfrm>
          <a:off x="18421427" y="1839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3" name="正方形/長方形 952">
          <a:extLst>
            <a:ext uri="{FF2B5EF4-FFF2-40B4-BE49-F238E27FC236}">
              <a16:creationId xmlns:a16="http://schemas.microsoft.com/office/drawing/2014/main" id="{F71D5B09-CF23-46F7-B2FE-739330D0CBF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4" name="正方形/長方形 953">
          <a:extLst>
            <a:ext uri="{FF2B5EF4-FFF2-40B4-BE49-F238E27FC236}">
              <a16:creationId xmlns:a16="http://schemas.microsoft.com/office/drawing/2014/main" id="{83DAC387-801A-4650-BCB4-12902E43EE9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5" name="テキスト ボックス 954">
          <a:extLst>
            <a:ext uri="{FF2B5EF4-FFF2-40B4-BE49-F238E27FC236}">
              <a16:creationId xmlns:a16="http://schemas.microsoft.com/office/drawing/2014/main" id="{BBD3553B-EA88-4D98-BE21-75F6F426C31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有形固定資産減価償却率の状況は、多くの施設類型で類似団体と同等又は下回っている。保健センターについては、令和</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年度より認定こども園へ施設を転用したことにより保有なしとなった。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福祉施設の一人当たりの面積が前年度より低くなり類似団体よりも下回っている。これは、個別施設計画において廃止方針と示されていた福祉センターについて、老朽化により施設を廃止したこと、総合保健福祉センターを大里こども園に転用したことが主な要因である。福祉施設の有形固定資産減価償却率については、前年度に比べ</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11.5</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パーセント増えている。これは、転用や廃止により施設数は減っているが、建築年月の古い建物を複数保有していることが主な要因である。うち、</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つの建物は個別施設計画において廃止の方針が示されている。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今後も南城市公共施設適正配置計画や個別施設計画等に基づき、財産を適正に管理・活用していく。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45,577
45,270
49.94
28,920,981
27,322,471
1,279,532
12,446,034
20,366,911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内に中心となる産業がないことや生産年齢人口の割合が低いこと等により、財政基盤が弱く、類似団体平均を下回っている。オンライン申請の充実や窓口サービスの民間委託等、行政の効率化を進め、歳出の徹底的な見直しにより財政の健全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113393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92157"/>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8165</xdr:rowOff>
    </xdr:from>
    <xdr:to>
      <xdr:col>23</xdr:col>
      <xdr:colOff>133350</xdr:colOff>
      <xdr:row>42</xdr:row>
      <xdr:rowOff>8165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2090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7455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6865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162378</xdr:rowOff>
    </xdr:from>
    <xdr:to>
      <xdr:col>23</xdr:col>
      <xdr:colOff>184150</xdr:colOff>
      <xdr:row>41</xdr:row>
      <xdr:rowOff>92528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8165</xdr:rowOff>
    </xdr:from>
    <xdr:to>
      <xdr:col>19</xdr:col>
      <xdr:colOff>133350</xdr:colOff>
      <xdr:row>42</xdr:row>
      <xdr:rowOff>25400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2090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25400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42635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2263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94343</xdr:rowOff>
    </xdr:from>
    <xdr:to>
      <xdr:col>11</xdr:col>
      <xdr:colOff>82550</xdr:colOff>
      <xdr:row>42</xdr:row>
      <xdr:rowOff>24493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34670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34670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100892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130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128815</xdr:rowOff>
    </xdr:from>
    <xdr:to>
      <xdr:col>19</xdr:col>
      <xdr:colOff>184150</xdr:colOff>
      <xdr:row>42</xdr:row>
      <xdr:rowOff>58965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43742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244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163285</xdr:rowOff>
    </xdr:from>
    <xdr:to>
      <xdr:col>7</xdr:col>
      <xdr:colOff>31750</xdr:colOff>
      <xdr:row>42</xdr:row>
      <xdr:rowOff>93435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78212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27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交付税や地方特例交付金、地方税などの増で、大幅に改善され、全国平均及び県平均を下回っている。しかしながら、扶助費等の増加傾向は続いているため、自主財源の確保と経常的経費の抑制に努めていく。</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70696</xdr:rowOff>
    </xdr:from>
    <xdr:to>
      <xdr:col>23</xdr:col>
      <xdr:colOff>133350</xdr:colOff>
      <xdr:row>67</xdr:row>
      <xdr:rowOff>15663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014796"/>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159190</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15663</xdr:rowOff>
    </xdr:from>
    <xdr:to>
      <xdr:col>24</xdr:col>
      <xdr:colOff>12700</xdr:colOff>
      <xdr:row>67</xdr:row>
      <xdr:rowOff>15663</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157073</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70696</xdr:rowOff>
    </xdr:from>
    <xdr:to>
      <xdr:col>24</xdr:col>
      <xdr:colOff>12700</xdr:colOff>
      <xdr:row>58</xdr:row>
      <xdr:rowOff>70696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70696</xdr:rowOff>
    </xdr:from>
    <xdr:to>
      <xdr:col>23</xdr:col>
      <xdr:colOff>133350</xdr:colOff>
      <xdr:row>60</xdr:row>
      <xdr:rowOff>113877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014796"/>
          <a:ext cx="838200" cy="38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121090</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579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149013</xdr:rowOff>
    </xdr:from>
    <xdr:to>
      <xdr:col>23</xdr:col>
      <xdr:colOff>184150</xdr:colOff>
      <xdr:row>62</xdr:row>
      <xdr:rowOff>79163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113877</xdr:rowOff>
    </xdr:from>
    <xdr:to>
      <xdr:col>19</xdr:col>
      <xdr:colOff>133350</xdr:colOff>
      <xdr:row>61</xdr:row>
      <xdr:rowOff>167640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400877"/>
          <a:ext cx="8890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143933</xdr:rowOff>
    </xdr:from>
    <xdr:to>
      <xdr:col>19</xdr:col>
      <xdr:colOff>184150</xdr:colOff>
      <xdr:row>64</xdr:row>
      <xdr:rowOff>74083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58860</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103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55033</xdr:rowOff>
    </xdr:from>
    <xdr:to>
      <xdr:col>15</xdr:col>
      <xdr:colOff>82550</xdr:colOff>
      <xdr:row>61</xdr:row>
      <xdr:rowOff>167640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51348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69004</xdr:rowOff>
    </xdr:from>
    <xdr:to>
      <xdr:col>15</xdr:col>
      <xdr:colOff>133350</xdr:colOff>
      <xdr:row>64</xdr:row>
      <xdr:rowOff>170604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104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155381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112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81704</xdr:rowOff>
    </xdr:from>
    <xdr:to>
      <xdr:col>11</xdr:col>
      <xdr:colOff>31750</xdr:colOff>
      <xdr:row>61</xdr:row>
      <xdr:rowOff>55033</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368704"/>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12700</xdr:rowOff>
    </xdr:from>
    <xdr:to>
      <xdr:col>11</xdr:col>
      <xdr:colOff>82550</xdr:colOff>
      <xdr:row>64</xdr:row>
      <xdr:rowOff>114300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99077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119804</xdr:rowOff>
    </xdr:from>
    <xdr:to>
      <xdr:col>7</xdr:col>
      <xdr:colOff>31750</xdr:colOff>
      <xdr:row>64</xdr:row>
      <xdr:rowOff>49954</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34731</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19896</xdr:rowOff>
    </xdr:from>
    <xdr:to>
      <xdr:col>23</xdr:col>
      <xdr:colOff>184150</xdr:colOff>
      <xdr:row>58</xdr:row>
      <xdr:rowOff>121496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996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57</xdr:row>
      <xdr:rowOff>112623</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98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63077</xdr:rowOff>
    </xdr:from>
    <xdr:to>
      <xdr:col>19</xdr:col>
      <xdr:colOff>184150</xdr:colOff>
      <xdr:row>60</xdr:row>
      <xdr:rowOff>164677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3404</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118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116840</xdr:rowOff>
    </xdr:from>
    <xdr:to>
      <xdr:col>15</xdr:col>
      <xdr:colOff>133350</xdr:colOff>
      <xdr:row>62</xdr:row>
      <xdr:rowOff>46990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57167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4233</xdr:rowOff>
    </xdr:from>
    <xdr:to>
      <xdr:col>11</xdr:col>
      <xdr:colOff>82550</xdr:colOff>
      <xdr:row>61</xdr:row>
      <xdr:rowOff>105833</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116010</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30904</xdr:rowOff>
    </xdr:from>
    <xdr:to>
      <xdr:col>7</xdr:col>
      <xdr:colOff>31750</xdr:colOff>
      <xdr:row>60</xdr:row>
      <xdr:rowOff>132504</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142681</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08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[146,804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前年度と比較して５，０２８円減となり、全国平均及び県平均を下回っている。引き続き、定員管理や給与の適正化、民間活用等に取り組み、コスト削減に努めていく。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69004</xdr:rowOff>
    </xdr:from>
    <xdr:to>
      <xdr:col>23</xdr:col>
      <xdr:colOff>133350</xdr:colOff>
      <xdr:row>88</xdr:row>
      <xdr:rowOff>153229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785004"/>
          <a:ext cx="0" cy="1455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125306</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1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153229</xdr:rowOff>
    </xdr:from>
    <xdr:to>
      <xdr:col>24</xdr:col>
      <xdr:colOff>12700</xdr:colOff>
      <xdr:row>88</xdr:row>
      <xdr:rowOff>153229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4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155381</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2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69004</xdr:rowOff>
    </xdr:from>
    <xdr:to>
      <xdr:col>24</xdr:col>
      <xdr:colOff>12700</xdr:colOff>
      <xdr:row>80</xdr:row>
      <xdr:rowOff>69004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78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17104</xdr:rowOff>
    </xdr:from>
    <xdr:to>
      <xdr:col>23</xdr:col>
      <xdr:colOff>133350</xdr:colOff>
      <xdr:row>81</xdr:row>
      <xdr:rowOff>34437</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4114800" y="13904554"/>
          <a:ext cx="838200" cy="17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41381</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92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69304</xdr:rowOff>
    </xdr:from>
    <xdr:to>
      <xdr:col>23</xdr:col>
      <xdr:colOff>184150</xdr:colOff>
      <xdr:row>81</xdr:row>
      <xdr:rowOff>170904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395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140125</xdr:rowOff>
    </xdr:from>
    <xdr:to>
      <xdr:col>19</xdr:col>
      <xdr:colOff>133350</xdr:colOff>
      <xdr:row>81</xdr:row>
      <xdr:rowOff>34437</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856125"/>
          <a:ext cx="889000" cy="65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132578</xdr:rowOff>
    </xdr:from>
    <xdr:to>
      <xdr:col>19</xdr:col>
      <xdr:colOff>184150</xdr:colOff>
      <xdr:row>82</xdr:row>
      <xdr:rowOff>62728</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020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47505</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10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140125</xdr:rowOff>
    </xdr:from>
    <xdr:to>
      <xdr:col>15</xdr:col>
      <xdr:colOff>82550</xdr:colOff>
      <xdr:row>80</xdr:row>
      <xdr:rowOff>143162</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2336800" y="13856125"/>
          <a:ext cx="889000" cy="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76350</xdr:rowOff>
    </xdr:from>
    <xdr:to>
      <xdr:col>15</xdr:col>
      <xdr:colOff>133350</xdr:colOff>
      <xdr:row>82</xdr:row>
      <xdr:rowOff>6500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9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162727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0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96732</xdr:rowOff>
    </xdr:from>
    <xdr:to>
      <xdr:col>11</xdr:col>
      <xdr:colOff>31750</xdr:colOff>
      <xdr:row>80</xdr:row>
      <xdr:rowOff>143162</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812732"/>
          <a:ext cx="889000" cy="46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54561</xdr:rowOff>
    </xdr:from>
    <xdr:to>
      <xdr:col>11</xdr:col>
      <xdr:colOff>82550</xdr:colOff>
      <xdr:row>81</xdr:row>
      <xdr:rowOff>156161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942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140938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028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39622</xdr:rowOff>
    </xdr:from>
    <xdr:to>
      <xdr:col>7</xdr:col>
      <xdr:colOff>31750</xdr:colOff>
      <xdr:row>81</xdr:row>
      <xdr:rowOff>141222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92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125999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401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137754</xdr:rowOff>
    </xdr:from>
    <xdr:to>
      <xdr:col>23</xdr:col>
      <xdr:colOff>184150</xdr:colOff>
      <xdr:row>81</xdr:row>
      <xdr:rowOff>67904</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85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59031</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775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155087</xdr:rowOff>
    </xdr:from>
    <xdr:to>
      <xdr:col>19</xdr:col>
      <xdr:colOff>184150</xdr:colOff>
      <xdr:row>81</xdr:row>
      <xdr:rowOff>85237</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87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95414</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639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89325</xdr:rowOff>
    </xdr:from>
    <xdr:to>
      <xdr:col>15</xdr:col>
      <xdr:colOff>133350</xdr:colOff>
      <xdr:row>81</xdr:row>
      <xdr:rowOff>19475</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80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29652</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574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92362</xdr:rowOff>
    </xdr:from>
    <xdr:to>
      <xdr:col>11</xdr:col>
      <xdr:colOff>82550</xdr:colOff>
      <xdr:row>81</xdr:row>
      <xdr:rowOff>22512</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80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32689</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577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45932</xdr:rowOff>
    </xdr:from>
    <xdr:to>
      <xdr:col>7</xdr:col>
      <xdr:colOff>31750</xdr:colOff>
      <xdr:row>80</xdr:row>
      <xdr:rowOff>147532</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76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157709</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53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全国市平均より１．２ポイント低く、類似団体平均を０．１ポイント下回っている。今後も給与水準の適正管理に努めていく。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a:extLst>
            <a:ext uri="{FF2B5EF4-FFF2-40B4-BE49-F238E27FC236}">
              <a16:creationId xmlns:a16="http://schemas.microsoft.com/office/drawing/2014/main" id="{00000000-0008-0000-0300-000000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18143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7018000" y="13760450"/>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58" name="給与水準   （国との比較）最小値テキスト">
          <a:extLst>
            <a:ext uri="{FF2B5EF4-FFF2-40B4-BE49-F238E27FC236}">
              <a16:creationId xmlns:a16="http://schemas.microsoft.com/office/drawing/2014/main" id="{00000000-0008-0000-0300-000002010000}"/>
            </a:ext>
          </a:extLst>
        </xdr:cNvPr>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60" name="給与水準   （国との比較）最大値テキスト">
          <a:extLst>
            <a:ext uri="{FF2B5EF4-FFF2-40B4-BE49-F238E27FC236}">
              <a16:creationId xmlns:a16="http://schemas.microsoft.com/office/drawing/2014/main" id="{00000000-0008-0000-0300-000004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133350</xdr:rowOff>
    </xdr:from>
    <xdr:to>
      <xdr:col>81</xdr:col>
      <xdr:colOff>44450</xdr:colOff>
      <xdr:row>83</xdr:row>
      <xdr:rowOff>133350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6179800" y="14363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71863</xdr:rowOff>
    </xdr:from>
    <xdr:ext cx="762000" cy="259045"/>
    <xdr:sp macro="" textlink="">
      <xdr:nvSpPr>
        <xdr:cNvPr id="263" name="給与水準   （国との比較）平均値テキスト">
          <a:extLst>
            <a:ext uri="{FF2B5EF4-FFF2-40B4-BE49-F238E27FC236}">
              <a16:creationId xmlns:a16="http://schemas.microsoft.com/office/drawing/2014/main" id="{00000000-0008-0000-0300-000007010000}"/>
            </a:ext>
          </a:extLst>
        </xdr:cNvPr>
        <xdr:cNvSpPr txBox="1"/>
      </xdr:nvSpPr>
      <xdr:spPr>
        <a:xfrm>
          <a:off x="17106900" y="143022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99786</xdr:rowOff>
    </xdr:from>
    <xdr:to>
      <xdr:col>81</xdr:col>
      <xdr:colOff>95250</xdr:colOff>
      <xdr:row>84</xdr:row>
      <xdr:rowOff>29936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9672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133350</xdr:rowOff>
    </xdr:from>
    <xdr:to>
      <xdr:col>77</xdr:col>
      <xdr:colOff>44450</xdr:colOff>
      <xdr:row>84</xdr:row>
      <xdr:rowOff>48079</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5290800" y="14363700"/>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82550</xdr:rowOff>
    </xdr:from>
    <xdr:to>
      <xdr:col>77</xdr:col>
      <xdr:colOff>95250</xdr:colOff>
      <xdr:row>84</xdr:row>
      <xdr:rowOff>12700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22877</xdr:rowOff>
    </xdr:from>
    <xdr:ext cx="7366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48079</xdr:rowOff>
    </xdr:from>
    <xdr:to>
      <xdr:col>72</xdr:col>
      <xdr:colOff>203200</xdr:colOff>
      <xdr:row>84</xdr:row>
      <xdr:rowOff>134257</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4401800" y="14449879"/>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99786</xdr:rowOff>
    </xdr:from>
    <xdr:to>
      <xdr:col>73</xdr:col>
      <xdr:colOff>44450</xdr:colOff>
      <xdr:row>84</xdr:row>
      <xdr:rowOff>29936</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5240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40113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909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81643</xdr:rowOff>
    </xdr:from>
    <xdr:to>
      <xdr:col>68</xdr:col>
      <xdr:colOff>152400</xdr:colOff>
      <xdr:row>84</xdr:row>
      <xdr:rowOff>134257</xdr:rowOff>
    </xdr:to>
    <xdr:cxnSp macro="">
      <xdr:nvCxnSpPr>
        <xdr:cNvPr id="271" name="直線コネクタ 270">
          <a:extLst>
            <a:ext uri="{FF2B5EF4-FFF2-40B4-BE49-F238E27FC236}">
              <a16:creationId xmlns:a16="http://schemas.microsoft.com/office/drawing/2014/main" id="{00000000-0008-0000-0300-00000F010000}"/>
            </a:ext>
          </a:extLst>
        </xdr:cNvPr>
        <xdr:cNvCxnSpPr/>
      </xdr:nvCxnSpPr>
      <xdr:spPr>
        <a:xfrm>
          <a:off x="13512800" y="14311993"/>
          <a:ext cx="889000" cy="22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82550</xdr:rowOff>
    </xdr:from>
    <xdr:to>
      <xdr:col>68</xdr:col>
      <xdr:colOff>203200</xdr:colOff>
      <xdr:row>84</xdr:row>
      <xdr:rowOff>12700</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4351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22877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020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99786</xdr:rowOff>
    </xdr:from>
    <xdr:to>
      <xdr:col>64</xdr:col>
      <xdr:colOff>152400</xdr:colOff>
      <xdr:row>84</xdr:row>
      <xdr:rowOff>29936</xdr:rowOff>
    </xdr:to>
    <xdr:sp macro="" textlink="">
      <xdr:nvSpPr>
        <xdr:cNvPr id="274" name="フローチャート: 判断 273">
          <a:extLst>
            <a:ext uri="{FF2B5EF4-FFF2-40B4-BE49-F238E27FC236}">
              <a16:creationId xmlns:a16="http://schemas.microsoft.com/office/drawing/2014/main" id="{00000000-0008-0000-0300-000012010000}"/>
            </a:ext>
          </a:extLst>
        </xdr:cNvPr>
        <xdr:cNvSpPr/>
      </xdr:nvSpPr>
      <xdr:spPr>
        <a:xfrm>
          <a:off x="13462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14713</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131800" y="1441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99077</xdr:rowOff>
    </xdr:from>
    <xdr:ext cx="762000" cy="259045"/>
    <xdr:sp macro="" textlink="">
      <xdr:nvSpPr>
        <xdr:cNvPr id="282" name="給与水準   （国との比較）該当値テキスト">
          <a:extLst>
            <a:ext uri="{FF2B5EF4-FFF2-40B4-BE49-F238E27FC236}">
              <a16:creationId xmlns:a16="http://schemas.microsoft.com/office/drawing/2014/main" id="{00000000-0008-0000-0300-00001A010000}"/>
            </a:ext>
          </a:extLst>
        </xdr:cNvPr>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82550</xdr:rowOff>
    </xdr:from>
    <xdr:to>
      <xdr:col>77</xdr:col>
      <xdr:colOff>95250</xdr:colOff>
      <xdr:row>84</xdr:row>
      <xdr:rowOff>12700</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168927</xdr:rowOff>
    </xdr:from>
    <xdr:ext cx="7366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98800" y="1439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168729</xdr:rowOff>
    </xdr:from>
    <xdr:to>
      <xdr:col>73</xdr:col>
      <xdr:colOff>44450</xdr:colOff>
      <xdr:row>84</xdr:row>
      <xdr:rowOff>98879</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52400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83656</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909800" y="1448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83457</xdr:rowOff>
    </xdr:from>
    <xdr:to>
      <xdr:col>68</xdr:col>
      <xdr:colOff>203200</xdr:colOff>
      <xdr:row>85</xdr:row>
      <xdr:rowOff>13607</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4351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169834</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40208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30843</xdr:rowOff>
    </xdr:from>
    <xdr:to>
      <xdr:col>64</xdr:col>
      <xdr:colOff>152400</xdr:colOff>
      <xdr:row>83</xdr:row>
      <xdr:rowOff>132443</xdr:rowOff>
    </xdr:to>
    <xdr:sp macro="" textlink="">
      <xdr:nvSpPr>
        <xdr:cNvPr id="289" name="楕円 288">
          <a:extLst>
            <a:ext uri="{FF2B5EF4-FFF2-40B4-BE49-F238E27FC236}">
              <a16:creationId xmlns:a16="http://schemas.microsoft.com/office/drawing/2014/main" id="{00000000-0008-0000-0300-000021010000}"/>
            </a:ext>
          </a:extLst>
        </xdr:cNvPr>
        <xdr:cNvSpPr/>
      </xdr:nvSpPr>
      <xdr:spPr>
        <a:xfrm>
          <a:off x="134620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142620</xdr:rowOff>
    </xdr:from>
    <xdr:ext cx="762000" cy="259045"/>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131800" y="1403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全国平均より１．４５ポイント、県平均より０．８ポイント低い状況である。定員適正化計画の着実な遂行と人口増加が大きな要因であり、今後も適切な定員管理に努めていく。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75395</xdr:rowOff>
    </xdr:from>
    <xdr:to>
      <xdr:col>81</xdr:col>
      <xdr:colOff>44450</xdr:colOff>
      <xdr:row>66</xdr:row>
      <xdr:rowOff>150516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90945"/>
          <a:ext cx="0" cy="1275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122593</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38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150516</xdr:rowOff>
    </xdr:from>
    <xdr:to>
      <xdr:col>81</xdr:col>
      <xdr:colOff>133350</xdr:colOff>
      <xdr:row>66</xdr:row>
      <xdr:rowOff>150516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66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161772</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934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75395</xdr:rowOff>
    </xdr:from>
    <xdr:to>
      <xdr:col>81</xdr:col>
      <xdr:colOff>133350</xdr:colOff>
      <xdr:row>59</xdr:row>
      <xdr:rowOff>75395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9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146981</xdr:rowOff>
    </xdr:from>
    <xdr:to>
      <xdr:col>81</xdr:col>
      <xdr:colOff>44450</xdr:colOff>
      <xdr:row>59</xdr:row>
      <xdr:rowOff>151003</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6179800" y="10262531"/>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159550</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275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16023</xdr:rowOff>
    </xdr:from>
    <xdr:to>
      <xdr:col>81</xdr:col>
      <xdr:colOff>95250</xdr:colOff>
      <xdr:row>60</xdr:row>
      <xdr:rowOff>117623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30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151003</xdr:rowOff>
    </xdr:from>
    <xdr:to>
      <xdr:col>77</xdr:col>
      <xdr:colOff>44450</xdr:colOff>
      <xdr:row>59</xdr:row>
      <xdr:rowOff>154220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5290800" y="10266553"/>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65490</xdr:rowOff>
    </xdr:from>
    <xdr:to>
      <xdr:col>77</xdr:col>
      <xdr:colOff>95250</xdr:colOff>
      <xdr:row>60</xdr:row>
      <xdr:rowOff>167090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352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151867</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438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152209</xdr:rowOff>
    </xdr:from>
    <xdr:to>
      <xdr:col>72</xdr:col>
      <xdr:colOff>203200</xdr:colOff>
      <xdr:row>59</xdr:row>
      <xdr:rowOff>154220</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267759"/>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62272</xdr:rowOff>
    </xdr:from>
    <xdr:to>
      <xdr:col>73</xdr:col>
      <xdr:colOff>44450</xdr:colOff>
      <xdr:row>60</xdr:row>
      <xdr:rowOff>163872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34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148649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43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152209</xdr:rowOff>
    </xdr:from>
    <xdr:to>
      <xdr:col>68</xdr:col>
      <xdr:colOff>152400</xdr:colOff>
      <xdr:row>59</xdr:row>
      <xdr:rowOff>155829</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flipV="1">
          <a:off x="13512800" y="10267759"/>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57848</xdr:rowOff>
    </xdr:from>
    <xdr:to>
      <xdr:col>68</xdr:col>
      <xdr:colOff>203200</xdr:colOff>
      <xdr:row>60</xdr:row>
      <xdr:rowOff>159448</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34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144225</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43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57446</xdr:rowOff>
    </xdr:from>
    <xdr:to>
      <xdr:col>64</xdr:col>
      <xdr:colOff>152400</xdr:colOff>
      <xdr:row>60</xdr:row>
      <xdr:rowOff>159046</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34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143823</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43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96181</xdr:rowOff>
    </xdr:from>
    <xdr:to>
      <xdr:col>81</xdr:col>
      <xdr:colOff>95250</xdr:colOff>
      <xdr:row>60</xdr:row>
      <xdr:rowOff>26331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21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17458</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133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100203</xdr:rowOff>
    </xdr:from>
    <xdr:to>
      <xdr:col>77</xdr:col>
      <xdr:colOff>95250</xdr:colOff>
      <xdr:row>60</xdr:row>
      <xdr:rowOff>30353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21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40530</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9984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103420</xdr:rowOff>
    </xdr:from>
    <xdr:to>
      <xdr:col>73</xdr:col>
      <xdr:colOff>44450</xdr:colOff>
      <xdr:row>60</xdr:row>
      <xdr:rowOff>33570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21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43747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9987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101409</xdr:rowOff>
    </xdr:from>
    <xdr:to>
      <xdr:col>68</xdr:col>
      <xdr:colOff>203200</xdr:colOff>
      <xdr:row>60</xdr:row>
      <xdr:rowOff>31559</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21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41736</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9985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105029</xdr:rowOff>
    </xdr:from>
    <xdr:to>
      <xdr:col>64</xdr:col>
      <xdr:colOff>152400</xdr:colOff>
      <xdr:row>60</xdr:row>
      <xdr:rowOff>35179</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22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45356</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998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適量・適切な事業実施により、類似団体平均及び県平均を下回っている。この水準は過去５年間、同程度となっており、今後とも、緊急度・住民ニーズを的確に把握し、事業の取捨選択を行いながら起債に大きく頼ることのない財政運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94403</xdr:rowOff>
    </xdr:from>
    <xdr:to>
      <xdr:col>81</xdr:col>
      <xdr:colOff>44450</xdr:colOff>
      <xdr:row>45</xdr:row>
      <xdr:rowOff>162560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438053"/>
          <a:ext cx="0" cy="1439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9330</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81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94403</xdr:rowOff>
    </xdr:from>
    <xdr:to>
      <xdr:col>81</xdr:col>
      <xdr:colOff>133350</xdr:colOff>
      <xdr:row>37</xdr:row>
      <xdr:rowOff>94403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43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44027</xdr:rowOff>
    </xdr:from>
    <xdr:to>
      <xdr:col>81</xdr:col>
      <xdr:colOff>44450</xdr:colOff>
      <xdr:row>41</xdr:row>
      <xdr:rowOff>100330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7073477"/>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134214</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71636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162137</xdr:rowOff>
    </xdr:from>
    <xdr:to>
      <xdr:col>81</xdr:col>
      <xdr:colOff>95250</xdr:colOff>
      <xdr:row>42</xdr:row>
      <xdr:rowOff>92287</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100330</xdr:rowOff>
    </xdr:from>
    <xdr:to>
      <xdr:col>77</xdr:col>
      <xdr:colOff>44450</xdr:colOff>
      <xdr:row>41</xdr:row>
      <xdr:rowOff>124460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71297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71120</xdr:rowOff>
    </xdr:from>
    <xdr:to>
      <xdr:col>77</xdr:col>
      <xdr:colOff>95250</xdr:colOff>
      <xdr:row>43</xdr:row>
      <xdr:rowOff>1270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157497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35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124460</xdr:rowOff>
    </xdr:from>
    <xdr:to>
      <xdr:col>72</xdr:col>
      <xdr:colOff>203200</xdr:colOff>
      <xdr:row>41</xdr:row>
      <xdr:rowOff>124460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71539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95250</xdr:rowOff>
    </xdr:from>
    <xdr:to>
      <xdr:col>73</xdr:col>
      <xdr:colOff>44450</xdr:colOff>
      <xdr:row>43</xdr:row>
      <xdr:rowOff>25400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10177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116417</xdr:rowOff>
    </xdr:from>
    <xdr:to>
      <xdr:col>68</xdr:col>
      <xdr:colOff>152400</xdr:colOff>
      <xdr:row>41</xdr:row>
      <xdr:rowOff>124460</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714586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103294</xdr:rowOff>
    </xdr:from>
    <xdr:to>
      <xdr:col>68</xdr:col>
      <xdr:colOff>203200</xdr:colOff>
      <xdr:row>43</xdr:row>
      <xdr:rowOff>33444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30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18221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39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119380</xdr:rowOff>
    </xdr:from>
    <xdr:to>
      <xdr:col>64</xdr:col>
      <xdr:colOff>152400</xdr:colOff>
      <xdr:row>43</xdr:row>
      <xdr:rowOff>49530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32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34307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164677</xdr:rowOff>
    </xdr:from>
    <xdr:to>
      <xdr:col>81</xdr:col>
      <xdr:colOff>95250</xdr:colOff>
      <xdr:row>41</xdr:row>
      <xdr:rowOff>94827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9754</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8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49530</xdr:rowOff>
    </xdr:from>
    <xdr:to>
      <xdr:col>77</xdr:col>
      <xdr:colOff>95250</xdr:colOff>
      <xdr:row>41</xdr:row>
      <xdr:rowOff>151130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73660</xdr:rowOff>
    </xdr:from>
    <xdr:to>
      <xdr:col>73</xdr:col>
      <xdr:colOff>44450</xdr:colOff>
      <xdr:row>42</xdr:row>
      <xdr:rowOff>3810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73660</xdr:rowOff>
    </xdr:from>
    <xdr:to>
      <xdr:col>68</xdr:col>
      <xdr:colOff>203200</xdr:colOff>
      <xdr:row>42</xdr:row>
      <xdr:rowOff>3810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5944</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適量・適切な事業実施により、全国平均及び県平均を下回っている。この水準は過去５年間、同程度となっており、今後とも、緊急度・住民ニーズを的確に把握し、事業の取捨選択を行いながら健全な財政運営に努めていく。</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32089</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4333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4166</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77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32089</xdr:rowOff>
    </xdr:from>
    <xdr:to>
      <xdr:col>81</xdr:col>
      <xdr:colOff>133350</xdr:colOff>
      <xdr:row>22</xdr:row>
      <xdr:rowOff>32089</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803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76640</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476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104563</xdr:rowOff>
    </xdr:from>
    <xdr:to>
      <xdr:col>81</xdr:col>
      <xdr:colOff>95250</xdr:colOff>
      <xdr:row>15</xdr:row>
      <xdr:rowOff>34713</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50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81915</xdr:rowOff>
    </xdr:from>
    <xdr:to>
      <xdr:col>77</xdr:col>
      <xdr:colOff>95250</xdr:colOff>
      <xdr:row>16</xdr:row>
      <xdr:rowOff>12065</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65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22242</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422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143044</xdr:rowOff>
    </xdr:from>
    <xdr:to>
      <xdr:col>73</xdr:col>
      <xdr:colOff>44450</xdr:colOff>
      <xdr:row>16</xdr:row>
      <xdr:rowOff>73194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714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83371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483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134197</xdr:rowOff>
    </xdr:from>
    <xdr:to>
      <xdr:col>68</xdr:col>
      <xdr:colOff>203200</xdr:colOff>
      <xdr:row>16</xdr:row>
      <xdr:rowOff>64347</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70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74524</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47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6181</xdr:rowOff>
    </xdr:from>
    <xdr:to>
      <xdr:col>64</xdr:col>
      <xdr:colOff>152400</xdr:colOff>
      <xdr:row>16</xdr:row>
      <xdr:rowOff>107781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74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117958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518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45,577
45,270
49.94
28,920,981
27,322,471
1,279,532
12,446,034
20,366,911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全国平均及び県平均を下回っている。現在、民間活用や、指定管理者制度の導入を進めており、今後も行財政改革等の取組を通じて人件費の抑制に努めていく。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117856</xdr:rowOff>
    </xdr:from>
    <xdr:to>
      <xdr:col>24</xdr:col>
      <xdr:colOff>25400</xdr:colOff>
      <xdr:row>40</xdr:row>
      <xdr:rowOff>17272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4715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160799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17272</xdr:rowOff>
    </xdr:from>
    <xdr:to>
      <xdr:col>24</xdr:col>
      <xdr:colOff>114300</xdr:colOff>
      <xdr:row>40</xdr:row>
      <xdr:rowOff>17272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32783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9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117856</xdr:rowOff>
    </xdr:from>
    <xdr:to>
      <xdr:col>24</xdr:col>
      <xdr:colOff>114300</xdr:colOff>
      <xdr:row>34</xdr:row>
      <xdr:rowOff>117856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4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161290</xdr:rowOff>
    </xdr:from>
    <xdr:to>
      <xdr:col>24</xdr:col>
      <xdr:colOff>25400</xdr:colOff>
      <xdr:row>36</xdr:row>
      <xdr:rowOff>53848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16204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93997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53848</xdr:rowOff>
    </xdr:from>
    <xdr:to>
      <xdr:col>19</xdr:col>
      <xdr:colOff>187325</xdr:colOff>
      <xdr:row>36</xdr:row>
      <xdr:rowOff>76708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260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51054</xdr:rowOff>
    </xdr:from>
    <xdr:to>
      <xdr:col>20</xdr:col>
      <xdr:colOff>38100</xdr:colOff>
      <xdr:row>37</xdr:row>
      <xdr:rowOff>152654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137431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44704</xdr:rowOff>
    </xdr:from>
    <xdr:to>
      <xdr:col>15</xdr:col>
      <xdr:colOff>98425</xdr:colOff>
      <xdr:row>36</xdr:row>
      <xdr:rowOff>76708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169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158496</xdr:rowOff>
    </xdr:from>
    <xdr:to>
      <xdr:col>15</xdr:col>
      <xdr:colOff>149225</xdr:colOff>
      <xdr:row>37</xdr:row>
      <xdr:rowOff>88646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73423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138430</xdr:rowOff>
    </xdr:from>
    <xdr:to>
      <xdr:col>11</xdr:col>
      <xdr:colOff>9525</xdr:colOff>
      <xdr:row>36</xdr:row>
      <xdr:rowOff>44704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13918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163068</xdr:rowOff>
    </xdr:from>
    <xdr:to>
      <xdr:col>11</xdr:col>
      <xdr:colOff>60325</xdr:colOff>
      <xdr:row>37</xdr:row>
      <xdr:rowOff>93218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77995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68851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110490</xdr:rowOff>
    </xdr:from>
    <xdr:to>
      <xdr:col>24</xdr:col>
      <xdr:colOff>76200</xdr:colOff>
      <xdr:row>36</xdr:row>
      <xdr:rowOff>40640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127017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3048</xdr:rowOff>
    </xdr:from>
    <xdr:to>
      <xdr:col>20</xdr:col>
      <xdr:colOff>38100</xdr:colOff>
      <xdr:row>36</xdr:row>
      <xdr:rowOff>104648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114825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25908</xdr:rowOff>
    </xdr:from>
    <xdr:to>
      <xdr:col>15</xdr:col>
      <xdr:colOff>149225</xdr:colOff>
      <xdr:row>36</xdr:row>
      <xdr:rowOff>127508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137685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165354</xdr:rowOff>
    </xdr:from>
    <xdr:to>
      <xdr:col>11</xdr:col>
      <xdr:colOff>60325</xdr:colOff>
      <xdr:row>36</xdr:row>
      <xdr:rowOff>95504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105681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87630</xdr:rowOff>
    </xdr:from>
    <xdr:to>
      <xdr:col>6</xdr:col>
      <xdr:colOff>171450</xdr:colOff>
      <xdr:row>36</xdr:row>
      <xdr:rowOff>17780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27957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過去５年、同水準で推移している。全国平均及び県平均を大幅に下回っているが、今後も委託・備品購入等の妥当性を精査し、適正化を図っていく。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20</xdr:row>
      <xdr:rowOff>96520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682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68597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49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96520</xdr:rowOff>
    </xdr:from>
    <xdr:to>
      <xdr:col>82</xdr:col>
      <xdr:colOff>196850</xdr:colOff>
      <xdr:row>20</xdr:row>
      <xdr:rowOff>96520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2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125747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6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104140</xdr:rowOff>
    </xdr:from>
    <xdr:to>
      <xdr:col>82</xdr:col>
      <xdr:colOff>107950</xdr:colOff>
      <xdr:row>14</xdr:row>
      <xdr:rowOff>119380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5044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128287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00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156210</xdr:rowOff>
    </xdr:from>
    <xdr:to>
      <xdr:col>82</xdr:col>
      <xdr:colOff>158750</xdr:colOff>
      <xdr:row>16</xdr:row>
      <xdr:rowOff>86360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104140</xdr:rowOff>
    </xdr:from>
    <xdr:to>
      <xdr:col>78</xdr:col>
      <xdr:colOff>69850</xdr:colOff>
      <xdr:row>14</xdr:row>
      <xdr:rowOff>104140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504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22860</xdr:rowOff>
    </xdr:from>
    <xdr:to>
      <xdr:col>78</xdr:col>
      <xdr:colOff>120650</xdr:colOff>
      <xdr:row>16</xdr:row>
      <xdr:rowOff>124460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109237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88900</xdr:rowOff>
    </xdr:from>
    <xdr:to>
      <xdr:col>73</xdr:col>
      <xdr:colOff>180975</xdr:colOff>
      <xdr:row>14</xdr:row>
      <xdr:rowOff>104140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4892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106680</xdr:rowOff>
    </xdr:from>
    <xdr:to>
      <xdr:col>74</xdr:col>
      <xdr:colOff>31750</xdr:colOff>
      <xdr:row>17</xdr:row>
      <xdr:rowOff>36830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21607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88900</xdr:rowOff>
    </xdr:from>
    <xdr:to>
      <xdr:col>69</xdr:col>
      <xdr:colOff>92075</xdr:colOff>
      <xdr:row>14</xdr:row>
      <xdr:rowOff>157480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489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83820</xdr:rowOff>
    </xdr:from>
    <xdr:to>
      <xdr:col>69</xdr:col>
      <xdr:colOff>142875</xdr:colOff>
      <xdr:row>17</xdr:row>
      <xdr:rowOff>13970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170197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68580</xdr:rowOff>
    </xdr:from>
    <xdr:to>
      <xdr:col>65</xdr:col>
      <xdr:colOff>53975</xdr:colOff>
      <xdr:row>16</xdr:row>
      <xdr:rowOff>170180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154957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9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68580</xdr:rowOff>
    </xdr:from>
    <xdr:to>
      <xdr:col>82</xdr:col>
      <xdr:colOff>158750</xdr:colOff>
      <xdr:row>14</xdr:row>
      <xdr:rowOff>170180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46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85107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53340</xdr:rowOff>
    </xdr:from>
    <xdr:to>
      <xdr:col>78</xdr:col>
      <xdr:colOff>120650</xdr:colOff>
      <xdr:row>14</xdr:row>
      <xdr:rowOff>154940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165117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22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53340</xdr:rowOff>
    </xdr:from>
    <xdr:to>
      <xdr:col>74</xdr:col>
      <xdr:colOff>31750</xdr:colOff>
      <xdr:row>14</xdr:row>
      <xdr:rowOff>154940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165117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22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38100</xdr:rowOff>
    </xdr:from>
    <xdr:to>
      <xdr:col>69</xdr:col>
      <xdr:colOff>142875</xdr:colOff>
      <xdr:row>14</xdr:row>
      <xdr:rowOff>139700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149877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106680</xdr:rowOff>
    </xdr:from>
    <xdr:to>
      <xdr:col>65</xdr:col>
      <xdr:colOff>53975</xdr:colOff>
      <xdr:row>15</xdr:row>
      <xdr:rowOff>36830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5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47007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2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昨年度と比較して０．１ポイント増加しており、類似団体及び全国平均を上回っている。扶助費関連の資格審査のさらなる適正化等を進めていくことで、上昇傾向が少しでも緩やかになるよう努めていく。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41275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3765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13352</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41275</xdr:rowOff>
    </xdr:from>
    <xdr:to>
      <xdr:col>24</xdr:col>
      <xdr:colOff>114300</xdr:colOff>
      <xdr:row>61</xdr:row>
      <xdr:rowOff>41275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69850</xdr:rowOff>
    </xdr:from>
    <xdr:to>
      <xdr:col>24</xdr:col>
      <xdr:colOff>25400</xdr:colOff>
      <xdr:row>58</xdr:row>
      <xdr:rowOff>79375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1001395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140352</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398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123825</xdr:rowOff>
    </xdr:from>
    <xdr:to>
      <xdr:col>24</xdr:col>
      <xdr:colOff>76200</xdr:colOff>
      <xdr:row>56</xdr:row>
      <xdr:rowOff>53975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5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69850</xdr:rowOff>
    </xdr:from>
    <xdr:to>
      <xdr:col>19</xdr:col>
      <xdr:colOff>187325</xdr:colOff>
      <xdr:row>59</xdr:row>
      <xdr:rowOff>3175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10013950"/>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60325</xdr:rowOff>
    </xdr:from>
    <xdr:to>
      <xdr:col>15</xdr:col>
      <xdr:colOff>98425</xdr:colOff>
      <xdr:row>59</xdr:row>
      <xdr:rowOff>3175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1000442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123825</xdr:rowOff>
    </xdr:from>
    <xdr:to>
      <xdr:col>15</xdr:col>
      <xdr:colOff>149225</xdr:colOff>
      <xdr:row>56</xdr:row>
      <xdr:rowOff>53975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55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64152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322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155575</xdr:rowOff>
    </xdr:from>
    <xdr:to>
      <xdr:col>11</xdr:col>
      <xdr:colOff>9525</xdr:colOff>
      <xdr:row>58</xdr:row>
      <xdr:rowOff>60325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92822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85725</xdr:rowOff>
    </xdr:from>
    <xdr:to>
      <xdr:col>11</xdr:col>
      <xdr:colOff>60325</xdr:colOff>
      <xdr:row>56</xdr:row>
      <xdr:rowOff>15875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51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26052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284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28575</xdr:rowOff>
    </xdr:from>
    <xdr:to>
      <xdr:col>24</xdr:col>
      <xdr:colOff>76200</xdr:colOff>
      <xdr:row>58</xdr:row>
      <xdr:rowOff>130175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97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652</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94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19050</xdr:rowOff>
    </xdr:from>
    <xdr:to>
      <xdr:col>20</xdr:col>
      <xdr:colOff>38100</xdr:colOff>
      <xdr:row>58</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105427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04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123825</xdr:rowOff>
    </xdr:from>
    <xdr:to>
      <xdr:col>15</xdr:col>
      <xdr:colOff>149225</xdr:colOff>
      <xdr:row>59</xdr:row>
      <xdr:rowOff>53975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06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38752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15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9525</xdr:rowOff>
    </xdr:from>
    <xdr:to>
      <xdr:col>11</xdr:col>
      <xdr:colOff>60325</xdr:colOff>
      <xdr:row>58</xdr:row>
      <xdr:rowOff>111125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95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95902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04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104775</xdr:rowOff>
    </xdr:from>
    <xdr:to>
      <xdr:col>6</xdr:col>
      <xdr:colOff>171450</xdr:colOff>
      <xdr:row>58</xdr:row>
      <xdr:rowOff>34925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19702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9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前年度と比較して、０．５ポイント減少している。今後、国民健康保険税の適正化等等により、普通会計の負担額を減らすよう努めていく。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23585</xdr:rowOff>
    </xdr:from>
    <xdr:to>
      <xdr:col>82</xdr:col>
      <xdr:colOff>107950</xdr:colOff>
      <xdr:row>61</xdr:row>
      <xdr:rowOff>113393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8938985"/>
          <a:ext cx="0" cy="1632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85470</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4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113393</xdr:rowOff>
    </xdr:from>
    <xdr:to>
      <xdr:col>82</xdr:col>
      <xdr:colOff>196850</xdr:colOff>
      <xdr:row>61</xdr:row>
      <xdr:rowOff>113393</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7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109962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23585</xdr:rowOff>
    </xdr:from>
    <xdr:to>
      <xdr:col>82</xdr:col>
      <xdr:colOff>196850</xdr:colOff>
      <xdr:row>52</xdr:row>
      <xdr:rowOff>23585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69850</xdr:rowOff>
    </xdr:from>
    <xdr:to>
      <xdr:col>82</xdr:col>
      <xdr:colOff>107950</xdr:colOff>
      <xdr:row>53</xdr:row>
      <xdr:rowOff>124278</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156700"/>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75492</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76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103415</xdr:rowOff>
    </xdr:from>
    <xdr:to>
      <xdr:col>82</xdr:col>
      <xdr:colOff>158750</xdr:colOff>
      <xdr:row>57</xdr:row>
      <xdr:rowOff>33565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113393</xdr:rowOff>
    </xdr:from>
    <xdr:to>
      <xdr:col>78</xdr:col>
      <xdr:colOff>69850</xdr:colOff>
      <xdr:row>53</xdr:row>
      <xdr:rowOff>124278</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2002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157843</xdr:rowOff>
    </xdr:from>
    <xdr:to>
      <xdr:col>78</xdr:col>
      <xdr:colOff>120650</xdr:colOff>
      <xdr:row>57</xdr:row>
      <xdr:rowOff>87993</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72770</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113393</xdr:rowOff>
    </xdr:from>
    <xdr:to>
      <xdr:col>73</xdr:col>
      <xdr:colOff>180975</xdr:colOff>
      <xdr:row>55</xdr:row>
      <xdr:rowOff>162378</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200243"/>
          <a:ext cx="889000" cy="39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0</xdr:rowOff>
    </xdr:from>
    <xdr:to>
      <xdr:col>74</xdr:col>
      <xdr:colOff>31750</xdr:colOff>
      <xdr:row>58</xdr:row>
      <xdr:rowOff>101600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86377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118835</xdr:rowOff>
    </xdr:from>
    <xdr:to>
      <xdr:col>69</xdr:col>
      <xdr:colOff>92075</xdr:colOff>
      <xdr:row>55</xdr:row>
      <xdr:rowOff>162378</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5485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54428</xdr:rowOff>
    </xdr:from>
    <xdr:to>
      <xdr:col>69</xdr:col>
      <xdr:colOff>142875</xdr:colOff>
      <xdr:row>58</xdr:row>
      <xdr:rowOff>156028</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99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140805</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65315</xdr:rowOff>
    </xdr:from>
    <xdr:to>
      <xdr:col>65</xdr:col>
      <xdr:colOff>53975</xdr:colOff>
      <xdr:row>58</xdr:row>
      <xdr:rowOff>166915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151692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19050</xdr:rowOff>
    </xdr:from>
    <xdr:to>
      <xdr:col>82</xdr:col>
      <xdr:colOff>158750</xdr:colOff>
      <xdr:row>53</xdr:row>
      <xdr:rowOff>120650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35577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73478</xdr:rowOff>
    </xdr:from>
    <xdr:to>
      <xdr:col>78</xdr:col>
      <xdr:colOff>120650</xdr:colOff>
      <xdr:row>54</xdr:row>
      <xdr:rowOff>3628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16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13805</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8929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62593</xdr:rowOff>
    </xdr:from>
    <xdr:to>
      <xdr:col>74</xdr:col>
      <xdr:colOff>31750</xdr:colOff>
      <xdr:row>53</xdr:row>
      <xdr:rowOff>164193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14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2920</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891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111578</xdr:rowOff>
    </xdr:from>
    <xdr:to>
      <xdr:col>69</xdr:col>
      <xdr:colOff>142875</xdr:colOff>
      <xdr:row>56</xdr:row>
      <xdr:rowOff>41728</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51905</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68035</xdr:rowOff>
    </xdr:from>
    <xdr:to>
      <xdr:col>65</xdr:col>
      <xdr:colOff>53975</xdr:colOff>
      <xdr:row>55</xdr:row>
      <xdr:rowOff>169635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8362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１．５ポイント減少しているが、全国平均及び県平均を大きく上回っている。下水道事業については、広域化や独立採算の原則に基づく水洗化率向上、料金設定の検討等、収支改善に向けた実行性のある取り組みを実施していく。全体的な負担金・補助金について精査・見直しを行い、補助費等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117856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892292"/>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78994</xdr:rowOff>
    </xdr:from>
    <xdr:to>
      <xdr:col>82</xdr:col>
      <xdr:colOff>107950</xdr:colOff>
      <xdr:row>37</xdr:row>
      <xdr:rowOff>147574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42264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147574</xdr:rowOff>
    </xdr:from>
    <xdr:to>
      <xdr:col>78</xdr:col>
      <xdr:colOff>69850</xdr:colOff>
      <xdr:row>37</xdr:row>
      <xdr:rowOff>161290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4782800" y="64912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53103</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14986</xdr:rowOff>
    </xdr:from>
    <xdr:to>
      <xdr:col>73</xdr:col>
      <xdr:colOff>180975</xdr:colOff>
      <xdr:row>37</xdr:row>
      <xdr:rowOff>161290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35863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5842</xdr:rowOff>
    </xdr:from>
    <xdr:to>
      <xdr:col>69</xdr:col>
      <xdr:colOff>92075</xdr:colOff>
      <xdr:row>37</xdr:row>
      <xdr:rowOff>14986</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3494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133113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28194</xdr:rowOff>
    </xdr:from>
    <xdr:to>
      <xdr:col>82</xdr:col>
      <xdr:colOff>158750</xdr:colOff>
      <xdr:row>37</xdr:row>
      <xdr:rowOff>129794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271</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96774</xdr:rowOff>
    </xdr:from>
    <xdr:to>
      <xdr:col>78</xdr:col>
      <xdr:colOff>120650</xdr:colOff>
      <xdr:row>38</xdr:row>
      <xdr:rowOff>26924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11701</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526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110490</xdr:rowOff>
    </xdr:from>
    <xdr:to>
      <xdr:col>74</xdr:col>
      <xdr:colOff>31750</xdr:colOff>
      <xdr:row>38</xdr:row>
      <xdr:rowOff>40640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25417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135636</xdr:rowOff>
    </xdr:from>
    <xdr:to>
      <xdr:col>69</xdr:col>
      <xdr:colOff>142875</xdr:colOff>
      <xdr:row>37</xdr:row>
      <xdr:rowOff>65786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50563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高利率の事業の償還が落ち着いたことにより、前年度と比較して、１．７ポイント減少しているが、以前として県平均を上回っており、将来負担を軽減するため、引き続き公債費の抑制に努めていく。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149860</xdr:rowOff>
    </xdr:from>
    <xdr:to>
      <xdr:col>24</xdr:col>
      <xdr:colOff>25400</xdr:colOff>
      <xdr:row>80</xdr:row>
      <xdr:rowOff>149861</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494260"/>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64787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149860</xdr:rowOff>
    </xdr:from>
    <xdr:to>
      <xdr:col>24</xdr:col>
      <xdr:colOff>114300</xdr:colOff>
      <xdr:row>72</xdr:row>
      <xdr:rowOff>149860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67563</xdr:rowOff>
    </xdr:from>
    <xdr:to>
      <xdr:col>24</xdr:col>
      <xdr:colOff>25400</xdr:colOff>
      <xdr:row>77</xdr:row>
      <xdr:rowOff>51563</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097763"/>
          <a:ext cx="838200" cy="15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80281</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11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51563</xdr:rowOff>
    </xdr:from>
    <xdr:to>
      <xdr:col>19</xdr:col>
      <xdr:colOff>187325</xdr:colOff>
      <xdr:row>77</xdr:row>
      <xdr:rowOff>143002</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3253213"/>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165354</xdr:rowOff>
    </xdr:from>
    <xdr:to>
      <xdr:col>20</xdr:col>
      <xdr:colOff>38100</xdr:colOff>
      <xdr:row>78</xdr:row>
      <xdr:rowOff>95504</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36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80281</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453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143002</xdr:rowOff>
    </xdr:from>
    <xdr:to>
      <xdr:col>15</xdr:col>
      <xdr:colOff>98425</xdr:colOff>
      <xdr:row>77</xdr:row>
      <xdr:rowOff>170435</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3344652"/>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3048</xdr:rowOff>
    </xdr:from>
    <xdr:to>
      <xdr:col>15</xdr:col>
      <xdr:colOff>149225</xdr:colOff>
      <xdr:row>78</xdr:row>
      <xdr:rowOff>104648</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89425</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170435</xdr:rowOff>
    </xdr:from>
    <xdr:to>
      <xdr:col>11</xdr:col>
      <xdr:colOff>9525</xdr:colOff>
      <xdr:row>78</xdr:row>
      <xdr:rowOff>35561</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3372085"/>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3048</xdr:rowOff>
    </xdr:from>
    <xdr:to>
      <xdr:col>11</xdr:col>
      <xdr:colOff>60325</xdr:colOff>
      <xdr:row>78</xdr:row>
      <xdr:rowOff>104648</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89425</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21337</xdr:rowOff>
    </xdr:from>
    <xdr:to>
      <xdr:col>6</xdr:col>
      <xdr:colOff>171450</xdr:colOff>
      <xdr:row>78</xdr:row>
      <xdr:rowOff>122937</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107714</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xdr:rowOff>
    </xdr:from>
    <xdr:to>
      <xdr:col>24</xdr:col>
      <xdr:colOff>76200</xdr:colOff>
      <xdr:row>76</xdr:row>
      <xdr:rowOff>118363</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33291</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89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763</xdr:rowOff>
    </xdr:from>
    <xdr:to>
      <xdr:col>20</xdr:col>
      <xdr:colOff>38100</xdr:colOff>
      <xdr:row>77</xdr:row>
      <xdr:rowOff>102363</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112540</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971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92202</xdr:rowOff>
    </xdr:from>
    <xdr:to>
      <xdr:col>15</xdr:col>
      <xdr:colOff>149225</xdr:colOff>
      <xdr:row>78</xdr:row>
      <xdr:rowOff>22352</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32529</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119635</xdr:rowOff>
    </xdr:from>
    <xdr:to>
      <xdr:col>11</xdr:col>
      <xdr:colOff>60325</xdr:colOff>
      <xdr:row>78</xdr:row>
      <xdr:rowOff>49785</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59962</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96538</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公債費以外の経常収支比率については、全国平均及び県平均を下回っており、財政の硬直化率は比較的良い結果となっている。今後も行財政改革を推進し、健全な行財政運営に努めていく。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80</xdr:row>
      <xdr:rowOff>72137</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631420"/>
          <a:ext cx="0" cy="1156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44214</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72137</xdr:rowOff>
    </xdr:from>
    <xdr:to>
      <xdr:col>82</xdr:col>
      <xdr:colOff>196850</xdr:colOff>
      <xdr:row>80</xdr:row>
      <xdr:rowOff>72137</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113284</xdr:rowOff>
    </xdr:from>
    <xdr:to>
      <xdr:col>82</xdr:col>
      <xdr:colOff>107950</xdr:colOff>
      <xdr:row>75</xdr:row>
      <xdr:rowOff>83566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2800584"/>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11701</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041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39624</xdr:rowOff>
    </xdr:from>
    <xdr:to>
      <xdr:col>82</xdr:col>
      <xdr:colOff>158750</xdr:colOff>
      <xdr:row>76</xdr:row>
      <xdr:rowOff>141224</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83566</xdr:rowOff>
    </xdr:from>
    <xdr:to>
      <xdr:col>78</xdr:col>
      <xdr:colOff>69850</xdr:colOff>
      <xdr:row>75</xdr:row>
      <xdr:rowOff>165863</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2942316"/>
          <a:ext cx="889000" cy="8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117348</xdr:rowOff>
    </xdr:from>
    <xdr:to>
      <xdr:col>78</xdr:col>
      <xdr:colOff>120650</xdr:colOff>
      <xdr:row>77</xdr:row>
      <xdr:rowOff>47498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32275</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233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88138</xdr:rowOff>
    </xdr:from>
    <xdr:to>
      <xdr:col>73</xdr:col>
      <xdr:colOff>180975</xdr:colOff>
      <xdr:row>75</xdr:row>
      <xdr:rowOff>165863</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2946888"/>
          <a:ext cx="889000" cy="77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159004</xdr:rowOff>
    </xdr:from>
    <xdr:to>
      <xdr:col>69</xdr:col>
      <xdr:colOff>92075</xdr:colOff>
      <xdr:row>75</xdr:row>
      <xdr:rowOff>88138</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284630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135637</xdr:rowOff>
    </xdr:from>
    <xdr:to>
      <xdr:col>69</xdr:col>
      <xdr:colOff>142875</xdr:colOff>
      <xdr:row>77</xdr:row>
      <xdr:rowOff>65787</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50564</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89915</xdr:rowOff>
    </xdr:from>
    <xdr:to>
      <xdr:col>65</xdr:col>
      <xdr:colOff>53975</xdr:colOff>
      <xdr:row>77</xdr:row>
      <xdr:rowOff>20065</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4842</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62484</xdr:rowOff>
    </xdr:from>
    <xdr:to>
      <xdr:col>82</xdr:col>
      <xdr:colOff>158750</xdr:colOff>
      <xdr:row>74</xdr:row>
      <xdr:rowOff>164084</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274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79011</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2594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32766</xdr:rowOff>
    </xdr:from>
    <xdr:to>
      <xdr:col>78</xdr:col>
      <xdr:colOff>120650</xdr:colOff>
      <xdr:row>75</xdr:row>
      <xdr:rowOff>134366</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144543</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2660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115062</xdr:rowOff>
    </xdr:from>
    <xdr:to>
      <xdr:col>74</xdr:col>
      <xdr:colOff>31750</xdr:colOff>
      <xdr:row>76</xdr:row>
      <xdr:rowOff>45213</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55389</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37338</xdr:rowOff>
    </xdr:from>
    <xdr:to>
      <xdr:col>69</xdr:col>
      <xdr:colOff>142875</xdr:colOff>
      <xdr:row>75</xdr:row>
      <xdr:rowOff>138938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149115</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66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108204</xdr:rowOff>
    </xdr:from>
    <xdr:to>
      <xdr:col>65</xdr:col>
      <xdr:colOff>53975</xdr:colOff>
      <xdr:row>75</xdr:row>
      <xdr:rowOff>38354</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279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48531</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56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沖縄県南城市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58332</xdr:rowOff>
    </xdr:from>
    <xdr:to>
      <xdr:col>29</xdr:col>
      <xdr:colOff>127000</xdr:colOff>
      <xdr:row>18</xdr:row>
      <xdr:rowOff>47583</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1991907"/>
          <a:ext cx="0" cy="11894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45224</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47583</xdr:rowOff>
    </xdr:from>
    <xdr:to>
      <xdr:col>30</xdr:col>
      <xdr:colOff>25400</xdr:colOff>
      <xdr:row>18</xdr:row>
      <xdr:rowOff>47583</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813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144709</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3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58332</xdr:rowOff>
    </xdr:from>
    <xdr:to>
      <xdr:col>30</xdr:col>
      <xdr:colOff>25400</xdr:colOff>
      <xdr:row>11</xdr:row>
      <xdr:rowOff>58332</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1991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22478</xdr:rowOff>
    </xdr:from>
    <xdr:to>
      <xdr:col>29</xdr:col>
      <xdr:colOff>127000</xdr:colOff>
      <xdr:row>18</xdr:row>
      <xdr:rowOff>35047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003800" y="3156203"/>
          <a:ext cx="647700" cy="12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25686</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8165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9159</xdr:rowOff>
    </xdr:from>
    <xdr:to>
      <xdr:col>29</xdr:col>
      <xdr:colOff>177800</xdr:colOff>
      <xdr:row>17</xdr:row>
      <xdr:rowOff>110759</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971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7505</xdr:rowOff>
    </xdr:from>
    <xdr:to>
      <xdr:col>26</xdr:col>
      <xdr:colOff>50800</xdr:colOff>
      <xdr:row>18</xdr:row>
      <xdr:rowOff>22478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4305300" y="3141230"/>
          <a:ext cx="698500" cy="14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133938</xdr:rowOff>
    </xdr:from>
    <xdr:to>
      <xdr:col>26</xdr:col>
      <xdr:colOff>101600</xdr:colOff>
      <xdr:row>17</xdr:row>
      <xdr:rowOff>64088</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924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74265</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693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7505</xdr:rowOff>
    </xdr:from>
    <xdr:to>
      <xdr:col>22</xdr:col>
      <xdr:colOff>114300</xdr:colOff>
      <xdr:row>18</xdr:row>
      <xdr:rowOff>11117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3141230"/>
          <a:ext cx="698500" cy="36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147499</xdr:rowOff>
    </xdr:from>
    <xdr:to>
      <xdr:col>22</xdr:col>
      <xdr:colOff>165100</xdr:colOff>
      <xdr:row>17</xdr:row>
      <xdr:rowOff>77649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9383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87826</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70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8817</xdr:rowOff>
    </xdr:from>
    <xdr:to>
      <xdr:col>18</xdr:col>
      <xdr:colOff>177800</xdr:colOff>
      <xdr:row>18</xdr:row>
      <xdr:rowOff>11117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2908300" y="3142542"/>
          <a:ext cx="698500" cy="2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154851</xdr:rowOff>
    </xdr:from>
    <xdr:to>
      <xdr:col>19</xdr:col>
      <xdr:colOff>38100</xdr:colOff>
      <xdr:row>17</xdr:row>
      <xdr:rowOff>85001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456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95178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714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159916</xdr:rowOff>
    </xdr:from>
    <xdr:to>
      <xdr:col>15</xdr:col>
      <xdr:colOff>101600</xdr:colOff>
      <xdr:row>17</xdr:row>
      <xdr:rowOff>90066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950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100243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2719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155697</xdr:rowOff>
    </xdr:from>
    <xdr:to>
      <xdr:col>29</xdr:col>
      <xdr:colOff>177800</xdr:colOff>
      <xdr:row>18</xdr:row>
      <xdr:rowOff>85847</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3117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64274</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302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143128</xdr:rowOff>
    </xdr:from>
    <xdr:to>
      <xdr:col>26</xdr:col>
      <xdr:colOff>101600</xdr:colOff>
      <xdr:row>18</xdr:row>
      <xdr:rowOff>73278</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3105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58055</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3191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128155</xdr:rowOff>
    </xdr:from>
    <xdr:to>
      <xdr:col>22</xdr:col>
      <xdr:colOff>165100</xdr:colOff>
      <xdr:row>18</xdr:row>
      <xdr:rowOff>58305</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3090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43082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317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131767</xdr:rowOff>
    </xdr:from>
    <xdr:to>
      <xdr:col>19</xdr:col>
      <xdr:colOff>38100</xdr:colOff>
      <xdr:row>18</xdr:row>
      <xdr:rowOff>61917</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30940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46694</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3180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129467</xdr:rowOff>
    </xdr:from>
    <xdr:to>
      <xdr:col>15</xdr:col>
      <xdr:colOff>101600</xdr:colOff>
      <xdr:row>18</xdr:row>
      <xdr:rowOff>59617</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3091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44394</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3178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18872</xdr:rowOff>
    </xdr:from>
    <xdr:to>
      <xdr:col>29</xdr:col>
      <xdr:colOff>127000</xdr:colOff>
      <xdr:row>38</xdr:row>
      <xdr:rowOff>136468</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286322"/>
          <a:ext cx="0" cy="13177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108545</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5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136468</xdr:rowOff>
    </xdr:from>
    <xdr:to>
      <xdr:col>30</xdr:col>
      <xdr:colOff>25400</xdr:colOff>
      <xdr:row>38</xdr:row>
      <xdr:rowOff>136468</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604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105249</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6029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18872</xdr:rowOff>
    </xdr:from>
    <xdr:to>
      <xdr:col>30</xdr:col>
      <xdr:colOff>25400</xdr:colOff>
      <xdr:row>34</xdr:row>
      <xdr:rowOff>18872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2863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169749</xdr:rowOff>
    </xdr:from>
    <xdr:to>
      <xdr:col>29</xdr:col>
      <xdr:colOff>127000</xdr:colOff>
      <xdr:row>37</xdr:row>
      <xdr:rowOff>191503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7294449"/>
          <a:ext cx="647700" cy="21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332833</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943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144856</xdr:rowOff>
    </xdr:from>
    <xdr:to>
      <xdr:col>29</xdr:col>
      <xdr:colOff>177800</xdr:colOff>
      <xdr:row>37</xdr:row>
      <xdr:rowOff>75006</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981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146565</xdr:rowOff>
    </xdr:from>
    <xdr:to>
      <xdr:col>26</xdr:col>
      <xdr:colOff>50800</xdr:colOff>
      <xdr:row>37</xdr:row>
      <xdr:rowOff>169749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7271265"/>
          <a:ext cx="698500" cy="231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75114</xdr:rowOff>
    </xdr:from>
    <xdr:to>
      <xdr:col>26</xdr:col>
      <xdr:colOff>101600</xdr:colOff>
      <xdr:row>37</xdr:row>
      <xdr:rowOff>5264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28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186891</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797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135458</xdr:rowOff>
    </xdr:from>
    <xdr:to>
      <xdr:col>22</xdr:col>
      <xdr:colOff>114300</xdr:colOff>
      <xdr:row>37</xdr:row>
      <xdr:rowOff>146565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7260158"/>
          <a:ext cx="698500" cy="11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62084</xdr:rowOff>
    </xdr:from>
    <xdr:to>
      <xdr:col>22</xdr:col>
      <xdr:colOff>165100</xdr:colOff>
      <xdr:row>36</xdr:row>
      <xdr:rowOff>163684</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15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173861</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784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124181</xdr:rowOff>
    </xdr:from>
    <xdr:to>
      <xdr:col>18</xdr:col>
      <xdr:colOff>177800</xdr:colOff>
      <xdr:row>37</xdr:row>
      <xdr:rowOff>135458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7248881"/>
          <a:ext cx="698500" cy="112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61570</xdr:rowOff>
    </xdr:from>
    <xdr:to>
      <xdr:col>19</xdr:col>
      <xdr:colOff>38100</xdr:colOff>
      <xdr:row>36</xdr:row>
      <xdr:rowOff>163170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14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173347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78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43091</xdr:rowOff>
    </xdr:from>
    <xdr:to>
      <xdr:col>15</xdr:col>
      <xdr:colOff>101600</xdr:colOff>
      <xdr:row>36</xdr:row>
      <xdr:rowOff>144691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996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154868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765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140703</xdr:rowOff>
    </xdr:from>
    <xdr:to>
      <xdr:col>29</xdr:col>
      <xdr:colOff>177800</xdr:colOff>
      <xdr:row>37</xdr:row>
      <xdr:rowOff>242303</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265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112780</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7237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118949</xdr:rowOff>
    </xdr:from>
    <xdr:to>
      <xdr:col>26</xdr:col>
      <xdr:colOff>101600</xdr:colOff>
      <xdr:row>37</xdr:row>
      <xdr:rowOff>220549</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243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205326</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330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95765</xdr:rowOff>
    </xdr:from>
    <xdr:to>
      <xdr:col>22</xdr:col>
      <xdr:colOff>165100</xdr:colOff>
      <xdr:row>37</xdr:row>
      <xdr:rowOff>197365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220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182142</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306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84658</xdr:rowOff>
    </xdr:from>
    <xdr:to>
      <xdr:col>19</xdr:col>
      <xdr:colOff>38100</xdr:colOff>
      <xdr:row>37</xdr:row>
      <xdr:rowOff>186258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209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171035</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295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73381</xdr:rowOff>
    </xdr:from>
    <xdr:to>
      <xdr:col>15</xdr:col>
      <xdr:colOff>101600</xdr:colOff>
      <xdr:row>37</xdr:row>
      <xdr:rowOff>174981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198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159758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284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45,577
45,270
49.94
28,920,981
27,322,471
1,279,532
12,446,034
20,366,911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149575</xdr:rowOff>
    </xdr:from>
    <xdr:to>
      <xdr:col>24</xdr:col>
      <xdr:colOff>62865</xdr:colOff>
      <xdr:row>38</xdr:row>
      <xdr:rowOff>23438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64525"/>
          <a:ext cx="1270" cy="1074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27265</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4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23438</xdr:rowOff>
    </xdr:from>
    <xdr:to>
      <xdr:col>24</xdr:col>
      <xdr:colOff>152400</xdr:colOff>
      <xdr:row>38</xdr:row>
      <xdr:rowOff>23438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96252</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39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149575</xdr:rowOff>
    </xdr:from>
    <xdr:to>
      <xdr:col>24</xdr:col>
      <xdr:colOff>152400</xdr:colOff>
      <xdr:row>31</xdr:row>
      <xdr:rowOff>149575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6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155321</xdr:rowOff>
    </xdr:from>
    <xdr:to>
      <xdr:col>24</xdr:col>
      <xdr:colOff>63500</xdr:colOff>
      <xdr:row>37</xdr:row>
      <xdr:rowOff>156616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498971"/>
          <a:ext cx="8382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19377</xdr:rowOff>
    </xdr:from>
    <xdr:ext cx="534377"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191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167950</xdr:rowOff>
    </xdr:from>
    <xdr:to>
      <xdr:col>24</xdr:col>
      <xdr:colOff>114300</xdr:colOff>
      <xdr:row>37</xdr:row>
      <xdr:rowOff>98100</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4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148109</xdr:rowOff>
    </xdr:from>
    <xdr:to>
      <xdr:col>19</xdr:col>
      <xdr:colOff>177800</xdr:colOff>
      <xdr:row>37</xdr:row>
      <xdr:rowOff>156616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2908300" y="6491759"/>
          <a:ext cx="889000" cy="8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126326</xdr:rowOff>
    </xdr:from>
    <xdr:to>
      <xdr:col>20</xdr:col>
      <xdr:colOff>38100</xdr:colOff>
      <xdr:row>37</xdr:row>
      <xdr:rowOff>56476</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9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73003</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73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148109</xdr:rowOff>
    </xdr:from>
    <xdr:to>
      <xdr:col>15</xdr:col>
      <xdr:colOff>50800</xdr:colOff>
      <xdr:row>37</xdr:row>
      <xdr:rowOff>153618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491759"/>
          <a:ext cx="889000" cy="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162764</xdr:rowOff>
    </xdr:from>
    <xdr:to>
      <xdr:col>15</xdr:col>
      <xdr:colOff>101600</xdr:colOff>
      <xdr:row>37</xdr:row>
      <xdr:rowOff>92914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3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109441</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41111" y="611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153618</xdr:rowOff>
    </xdr:from>
    <xdr:to>
      <xdr:col>10</xdr:col>
      <xdr:colOff>114300</xdr:colOff>
      <xdr:row>38</xdr:row>
      <xdr:rowOff>4293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497268"/>
          <a:ext cx="889000" cy="22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163523</xdr:rowOff>
    </xdr:from>
    <xdr:to>
      <xdr:col>10</xdr:col>
      <xdr:colOff>165100</xdr:colOff>
      <xdr:row>37</xdr:row>
      <xdr:rowOff>93673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110200</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52111" y="611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166830</xdr:rowOff>
    </xdr:from>
    <xdr:to>
      <xdr:col>6</xdr:col>
      <xdr:colOff>38100</xdr:colOff>
      <xdr:row>37</xdr:row>
      <xdr:rowOff>96980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3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113507</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63111" y="611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104521</xdr:rowOff>
    </xdr:from>
    <xdr:to>
      <xdr:col>24</xdr:col>
      <xdr:colOff>114300</xdr:colOff>
      <xdr:row>38</xdr:row>
      <xdr:rowOff>34671</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44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19448</xdr:rowOff>
    </xdr:from>
    <xdr:ext cx="534377"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36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105816</xdr:rowOff>
    </xdr:from>
    <xdr:to>
      <xdr:col>20</xdr:col>
      <xdr:colOff>38100</xdr:colOff>
      <xdr:row>38</xdr:row>
      <xdr:rowOff>35967</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4494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27093</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530111" y="6542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97309</xdr:rowOff>
    </xdr:from>
    <xdr:to>
      <xdr:col>15</xdr:col>
      <xdr:colOff>101600</xdr:colOff>
      <xdr:row>38</xdr:row>
      <xdr:rowOff>27459</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44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18586</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41111" y="653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102818</xdr:rowOff>
    </xdr:from>
    <xdr:to>
      <xdr:col>10</xdr:col>
      <xdr:colOff>165100</xdr:colOff>
      <xdr:row>38</xdr:row>
      <xdr:rowOff>32968</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4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24095</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52111" y="6539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124943</xdr:rowOff>
    </xdr:from>
    <xdr:to>
      <xdr:col>6</xdr:col>
      <xdr:colOff>38100</xdr:colOff>
      <xdr:row>38</xdr:row>
      <xdr:rowOff>55093</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6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46220</xdr:rowOff>
    </xdr:from>
    <xdr:ext cx="534377"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63111" y="656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25405</xdr:rowOff>
    </xdr:from>
    <xdr:to>
      <xdr:col>24</xdr:col>
      <xdr:colOff>62865</xdr:colOff>
      <xdr:row>57</xdr:row>
      <xdr:rowOff>93911</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940805"/>
          <a:ext cx="1270" cy="925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97738</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87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93911</xdr:rowOff>
    </xdr:from>
    <xdr:to>
      <xdr:col>24</xdr:col>
      <xdr:colOff>152400</xdr:colOff>
      <xdr:row>57</xdr:row>
      <xdr:rowOff>93911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866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143532</xdr:rowOff>
    </xdr:from>
    <xdr:ext cx="599010"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716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25405</xdr:rowOff>
    </xdr:from>
    <xdr:to>
      <xdr:col>24</xdr:col>
      <xdr:colOff>152400</xdr:colOff>
      <xdr:row>52</xdr:row>
      <xdr:rowOff>25405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94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47122</xdr:rowOff>
    </xdr:from>
    <xdr:to>
      <xdr:col>24</xdr:col>
      <xdr:colOff>63500</xdr:colOff>
      <xdr:row>56</xdr:row>
      <xdr:rowOff>76912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3797300" y="9648322"/>
          <a:ext cx="838200" cy="29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21849</xdr:rowOff>
    </xdr:from>
    <xdr:ext cx="534377"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623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43422</xdr:rowOff>
    </xdr:from>
    <xdr:to>
      <xdr:col>24</xdr:col>
      <xdr:colOff>114300</xdr:colOff>
      <xdr:row>56</xdr:row>
      <xdr:rowOff>145022</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64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47122</xdr:rowOff>
    </xdr:from>
    <xdr:to>
      <xdr:col>19</xdr:col>
      <xdr:colOff>177800</xdr:colOff>
      <xdr:row>56</xdr:row>
      <xdr:rowOff>154454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648322"/>
          <a:ext cx="889000" cy="107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16928</xdr:rowOff>
    </xdr:from>
    <xdr:to>
      <xdr:col>20</xdr:col>
      <xdr:colOff>38100</xdr:colOff>
      <xdr:row>56</xdr:row>
      <xdr:rowOff>118528</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61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109655</xdr:rowOff>
    </xdr:from>
    <xdr:ext cx="534377"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530111" y="971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144387</xdr:rowOff>
    </xdr:from>
    <xdr:to>
      <xdr:col>15</xdr:col>
      <xdr:colOff>50800</xdr:colOff>
      <xdr:row>56</xdr:row>
      <xdr:rowOff>154454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019300" y="9745587"/>
          <a:ext cx="889000" cy="10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32381</xdr:rowOff>
    </xdr:from>
    <xdr:to>
      <xdr:col>15</xdr:col>
      <xdr:colOff>101600</xdr:colOff>
      <xdr:row>56</xdr:row>
      <xdr:rowOff>133981</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150508</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41111" y="940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144387</xdr:rowOff>
    </xdr:from>
    <xdr:to>
      <xdr:col>10</xdr:col>
      <xdr:colOff>114300</xdr:colOff>
      <xdr:row>57</xdr:row>
      <xdr:rowOff>5397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9745587"/>
          <a:ext cx="889000" cy="3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61313</xdr:rowOff>
    </xdr:from>
    <xdr:to>
      <xdr:col>10</xdr:col>
      <xdr:colOff>165100</xdr:colOff>
      <xdr:row>56</xdr:row>
      <xdr:rowOff>162913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7990</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52111" y="943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78517</xdr:rowOff>
    </xdr:from>
    <xdr:to>
      <xdr:col>6</xdr:col>
      <xdr:colOff>38100</xdr:colOff>
      <xdr:row>57</xdr:row>
      <xdr:rowOff>8667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6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25194</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63111" y="94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26112</xdr:rowOff>
    </xdr:from>
    <xdr:to>
      <xdr:col>24</xdr:col>
      <xdr:colOff>114300</xdr:colOff>
      <xdr:row>56</xdr:row>
      <xdr:rowOff>127712</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62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48989</xdr:rowOff>
    </xdr:from>
    <xdr:ext cx="534377"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47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167772</xdr:rowOff>
    </xdr:from>
    <xdr:to>
      <xdr:col>20</xdr:col>
      <xdr:colOff>38100</xdr:colOff>
      <xdr:row>56</xdr:row>
      <xdr:rowOff>97922</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59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114449</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530111" y="937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103654</xdr:rowOff>
    </xdr:from>
    <xdr:to>
      <xdr:col>15</xdr:col>
      <xdr:colOff>101600</xdr:colOff>
      <xdr:row>57</xdr:row>
      <xdr:rowOff>33804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70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24931</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41111" y="979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93587</xdr:rowOff>
    </xdr:from>
    <xdr:to>
      <xdr:col>10</xdr:col>
      <xdr:colOff>165100</xdr:colOff>
      <xdr:row>57</xdr:row>
      <xdr:rowOff>23737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69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14864</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52111" y="97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126047</xdr:rowOff>
    </xdr:from>
    <xdr:to>
      <xdr:col>6</xdr:col>
      <xdr:colOff>38100</xdr:colOff>
      <xdr:row>57</xdr:row>
      <xdr:rowOff>56197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72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47324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63111" y="9819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88105</xdr:rowOff>
    </xdr:from>
    <xdr:to>
      <xdr:col>24</xdr:col>
      <xdr:colOff>62865</xdr:colOff>
      <xdr:row>78</xdr:row>
      <xdr:rowOff>137985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089605"/>
          <a:ext cx="1270" cy="1421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141812</xdr:rowOff>
    </xdr:from>
    <xdr:ext cx="313932"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14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137985</xdr:rowOff>
    </xdr:from>
    <xdr:to>
      <xdr:col>24</xdr:col>
      <xdr:colOff>152400</xdr:colOff>
      <xdr:row>78</xdr:row>
      <xdr:rowOff>137985</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11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34782</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86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88105</xdr:rowOff>
    </xdr:from>
    <xdr:to>
      <xdr:col>24</xdr:col>
      <xdr:colOff>152400</xdr:colOff>
      <xdr:row>70</xdr:row>
      <xdr:rowOff>88105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089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111810</xdr:rowOff>
    </xdr:from>
    <xdr:to>
      <xdr:col>24</xdr:col>
      <xdr:colOff>63500</xdr:colOff>
      <xdr:row>78</xdr:row>
      <xdr:rowOff>116611</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484910"/>
          <a:ext cx="8382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110726</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140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87849</xdr:rowOff>
    </xdr:from>
    <xdr:to>
      <xdr:col>24</xdr:col>
      <xdr:colOff>114300</xdr:colOff>
      <xdr:row>78</xdr:row>
      <xdr:rowOff>17999</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28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109387</xdr:rowOff>
    </xdr:from>
    <xdr:to>
      <xdr:col>19</xdr:col>
      <xdr:colOff>177800</xdr:colOff>
      <xdr:row>78</xdr:row>
      <xdr:rowOff>116611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908300" y="13482487"/>
          <a:ext cx="889000" cy="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43476</xdr:rowOff>
    </xdr:from>
    <xdr:to>
      <xdr:col>20</xdr:col>
      <xdr:colOff>38100</xdr:colOff>
      <xdr:row>77</xdr:row>
      <xdr:rowOff>145076</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45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161603</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02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109387</xdr:rowOff>
    </xdr:from>
    <xdr:to>
      <xdr:col>15</xdr:col>
      <xdr:colOff>50800</xdr:colOff>
      <xdr:row>78</xdr:row>
      <xdr:rowOff>116063</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482487"/>
          <a:ext cx="889000" cy="6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107393</xdr:rowOff>
    </xdr:from>
    <xdr:to>
      <xdr:col>15</xdr:col>
      <xdr:colOff>101600</xdr:colOff>
      <xdr:row>78</xdr:row>
      <xdr:rowOff>37543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54070</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084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116063</xdr:rowOff>
    </xdr:from>
    <xdr:to>
      <xdr:col>10</xdr:col>
      <xdr:colOff>114300</xdr:colOff>
      <xdr:row>78</xdr:row>
      <xdr:rowOff>116269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489163"/>
          <a:ext cx="8890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85311</xdr:rowOff>
    </xdr:from>
    <xdr:to>
      <xdr:col>10</xdr:col>
      <xdr:colOff>165100</xdr:colOff>
      <xdr:row>78</xdr:row>
      <xdr:rowOff>15461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31988</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06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77264</xdr:rowOff>
    </xdr:from>
    <xdr:to>
      <xdr:col>6</xdr:col>
      <xdr:colOff>38100</xdr:colOff>
      <xdr:row>78</xdr:row>
      <xdr:rowOff>7414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23941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61010</xdr:rowOff>
    </xdr:from>
    <xdr:to>
      <xdr:col>24</xdr:col>
      <xdr:colOff>114300</xdr:colOff>
      <xdr:row>78</xdr:row>
      <xdr:rowOff>162610</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43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147387</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34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65811</xdr:rowOff>
    </xdr:from>
    <xdr:to>
      <xdr:col>20</xdr:col>
      <xdr:colOff>38100</xdr:colOff>
      <xdr:row>78</xdr:row>
      <xdr:rowOff>167411</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43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158538</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53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58587</xdr:rowOff>
    </xdr:from>
    <xdr:to>
      <xdr:col>15</xdr:col>
      <xdr:colOff>101600</xdr:colOff>
      <xdr:row>78</xdr:row>
      <xdr:rowOff>160187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43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151314</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52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65263</xdr:rowOff>
    </xdr:from>
    <xdr:to>
      <xdr:col>10</xdr:col>
      <xdr:colOff>165100</xdr:colOff>
      <xdr:row>78</xdr:row>
      <xdr:rowOff>166863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43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157990</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531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65469</xdr:rowOff>
    </xdr:from>
    <xdr:to>
      <xdr:col>6</xdr:col>
      <xdr:colOff>38100</xdr:colOff>
      <xdr:row>78</xdr:row>
      <xdr:rowOff>167069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43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158196</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531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56921</xdr:rowOff>
    </xdr:from>
    <xdr:to>
      <xdr:col>24</xdr:col>
      <xdr:colOff>62865</xdr:colOff>
      <xdr:row>98</xdr:row>
      <xdr:rowOff>114071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658871"/>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117898</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91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114071</xdr:rowOff>
    </xdr:from>
    <xdr:to>
      <xdr:col>24</xdr:col>
      <xdr:colOff>152400</xdr:colOff>
      <xdr:row>98</xdr:row>
      <xdr:rowOff>114071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91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3598</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434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56921</xdr:rowOff>
    </xdr:from>
    <xdr:to>
      <xdr:col>24</xdr:col>
      <xdr:colOff>152400</xdr:colOff>
      <xdr:row>91</xdr:row>
      <xdr:rowOff>56921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658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146931</xdr:rowOff>
    </xdr:from>
    <xdr:to>
      <xdr:col>24</xdr:col>
      <xdr:colOff>63500</xdr:colOff>
      <xdr:row>96</xdr:row>
      <xdr:rowOff>3128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3797300" y="16263231"/>
          <a:ext cx="838200" cy="199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140192</xdr:rowOff>
    </xdr:from>
    <xdr:ext cx="599010"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4279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161765</xdr:rowOff>
    </xdr:from>
    <xdr:to>
      <xdr:col>24</xdr:col>
      <xdr:colOff>114300</xdr:colOff>
      <xdr:row>96</xdr:row>
      <xdr:rowOff>91915</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44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170064</xdr:rowOff>
    </xdr:from>
    <xdr:to>
      <xdr:col>19</xdr:col>
      <xdr:colOff>177800</xdr:colOff>
      <xdr:row>96</xdr:row>
      <xdr:rowOff>3128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2908300" y="16457814"/>
          <a:ext cx="889000" cy="4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48254</xdr:rowOff>
    </xdr:from>
    <xdr:to>
      <xdr:col>20</xdr:col>
      <xdr:colOff>38100</xdr:colOff>
      <xdr:row>97</xdr:row>
      <xdr:rowOff>149854</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678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140981</xdr:rowOff>
    </xdr:from>
    <xdr:ext cx="599010"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497795" y="16771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170064</xdr:rowOff>
    </xdr:from>
    <xdr:to>
      <xdr:col>15</xdr:col>
      <xdr:colOff>50800</xdr:colOff>
      <xdr:row>96</xdr:row>
      <xdr:rowOff>65196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019300" y="16457814"/>
          <a:ext cx="889000" cy="66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47837</xdr:rowOff>
    </xdr:from>
    <xdr:to>
      <xdr:col>15</xdr:col>
      <xdr:colOff>101600</xdr:colOff>
      <xdr:row>97</xdr:row>
      <xdr:rowOff>149437</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67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140564</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08795" y="1677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65196</xdr:rowOff>
    </xdr:from>
    <xdr:to>
      <xdr:col>10</xdr:col>
      <xdr:colOff>114300</xdr:colOff>
      <xdr:row>96</xdr:row>
      <xdr:rowOff>100040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1130300" y="16524396"/>
          <a:ext cx="889000" cy="3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75177</xdr:rowOff>
    </xdr:from>
    <xdr:to>
      <xdr:col>10</xdr:col>
      <xdr:colOff>165100</xdr:colOff>
      <xdr:row>98</xdr:row>
      <xdr:rowOff>5327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70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167904</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52111" y="1679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80462</xdr:rowOff>
    </xdr:from>
    <xdr:to>
      <xdr:col>6</xdr:col>
      <xdr:colOff>38100</xdr:colOff>
      <xdr:row>98</xdr:row>
      <xdr:rowOff>10612</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71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1739</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63111" y="1680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96131</xdr:rowOff>
    </xdr:from>
    <xdr:to>
      <xdr:col>24</xdr:col>
      <xdr:colOff>114300</xdr:colOff>
      <xdr:row>95</xdr:row>
      <xdr:rowOff>26281</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21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119008</xdr:rowOff>
    </xdr:from>
    <xdr:ext cx="599010"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6063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123778</xdr:rowOff>
    </xdr:from>
    <xdr:to>
      <xdr:col>20</xdr:col>
      <xdr:colOff>38100</xdr:colOff>
      <xdr:row>96</xdr:row>
      <xdr:rowOff>53928</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41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70455</xdr:rowOff>
    </xdr:from>
    <xdr:ext cx="59901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497795" y="16186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119264</xdr:rowOff>
    </xdr:from>
    <xdr:to>
      <xdr:col>15</xdr:col>
      <xdr:colOff>101600</xdr:colOff>
      <xdr:row>96</xdr:row>
      <xdr:rowOff>49414</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40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65941</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08795" y="16182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14396</xdr:rowOff>
    </xdr:from>
    <xdr:to>
      <xdr:col>10</xdr:col>
      <xdr:colOff>165100</xdr:colOff>
      <xdr:row>96</xdr:row>
      <xdr:rowOff>115996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4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132523</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19795" y="16248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49240</xdr:rowOff>
    </xdr:from>
    <xdr:to>
      <xdr:col>6</xdr:col>
      <xdr:colOff>38100</xdr:colOff>
      <xdr:row>96</xdr:row>
      <xdr:rowOff>150840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50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167367</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30795" y="16283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45197</xdr:rowOff>
    </xdr:from>
    <xdr:to>
      <xdr:col>54</xdr:col>
      <xdr:colOff>189865</xdr:colOff>
      <xdr:row>39</xdr:row>
      <xdr:rowOff>126053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60147"/>
          <a:ext cx="1270" cy="145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129880</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81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126053</xdr:rowOff>
    </xdr:from>
    <xdr:to>
      <xdr:col>55</xdr:col>
      <xdr:colOff>88900</xdr:colOff>
      <xdr:row>39</xdr:row>
      <xdr:rowOff>126053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812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163324</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3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45197</xdr:rowOff>
    </xdr:from>
    <xdr:to>
      <xdr:col>55</xdr:col>
      <xdr:colOff>88900</xdr:colOff>
      <xdr:row>31</xdr:row>
      <xdr:rowOff>45197</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6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114760</xdr:rowOff>
    </xdr:from>
    <xdr:to>
      <xdr:col>55</xdr:col>
      <xdr:colOff>0</xdr:colOff>
      <xdr:row>38</xdr:row>
      <xdr:rowOff>80897</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5772610"/>
          <a:ext cx="838200" cy="823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79407</xdr:rowOff>
    </xdr:from>
    <xdr:ext cx="534377"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251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56530</xdr:rowOff>
    </xdr:from>
    <xdr:to>
      <xdr:col>55</xdr:col>
      <xdr:colOff>50800</xdr:colOff>
      <xdr:row>37</xdr:row>
      <xdr:rowOff>158130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40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114760</xdr:rowOff>
    </xdr:from>
    <xdr:to>
      <xdr:col>50</xdr:col>
      <xdr:colOff>114300</xdr:colOff>
      <xdr:row>38</xdr:row>
      <xdr:rowOff>43300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5772610"/>
          <a:ext cx="889000" cy="78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49916</xdr:rowOff>
    </xdr:from>
    <xdr:to>
      <xdr:col>50</xdr:col>
      <xdr:colOff>165100</xdr:colOff>
      <xdr:row>32</xdr:row>
      <xdr:rowOff>151516</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5536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168043</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31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43300</xdr:rowOff>
    </xdr:from>
    <xdr:to>
      <xdr:col>45</xdr:col>
      <xdr:colOff>177800</xdr:colOff>
      <xdr:row>38</xdr:row>
      <xdr:rowOff>168184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558400"/>
          <a:ext cx="889000" cy="12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138514</xdr:rowOff>
    </xdr:from>
    <xdr:to>
      <xdr:col>46</xdr:col>
      <xdr:colOff>38100</xdr:colOff>
      <xdr:row>38</xdr:row>
      <xdr:rowOff>68664</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48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85191</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83111" y="625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168184</xdr:rowOff>
    </xdr:from>
    <xdr:to>
      <xdr:col>41</xdr:col>
      <xdr:colOff>50800</xdr:colOff>
      <xdr:row>38</xdr:row>
      <xdr:rowOff>169060</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683284"/>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13203</xdr:rowOff>
    </xdr:from>
    <xdr:to>
      <xdr:col>41</xdr:col>
      <xdr:colOff>101600</xdr:colOff>
      <xdr:row>38</xdr:row>
      <xdr:rowOff>114803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52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131330</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94111" y="630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22499</xdr:rowOff>
    </xdr:from>
    <xdr:to>
      <xdr:col>36</xdr:col>
      <xdr:colOff>165100</xdr:colOff>
      <xdr:row>38</xdr:row>
      <xdr:rowOff>124099</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537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140626</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05111" y="631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30097</xdr:rowOff>
    </xdr:from>
    <xdr:to>
      <xdr:col>55</xdr:col>
      <xdr:colOff>50800</xdr:colOff>
      <xdr:row>38</xdr:row>
      <xdr:rowOff>131697</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54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8524</xdr:rowOff>
    </xdr:from>
    <xdr:ext cx="534377"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52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63960</xdr:rowOff>
    </xdr:from>
    <xdr:to>
      <xdr:col>50</xdr:col>
      <xdr:colOff>165100</xdr:colOff>
      <xdr:row>33</xdr:row>
      <xdr:rowOff>165560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572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156687</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5814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163950</xdr:rowOff>
    </xdr:from>
    <xdr:to>
      <xdr:col>46</xdr:col>
      <xdr:colOff>38100</xdr:colOff>
      <xdr:row>38</xdr:row>
      <xdr:rowOff>94100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5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85227</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83111" y="660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117384</xdr:rowOff>
    </xdr:from>
    <xdr:to>
      <xdr:col>41</xdr:col>
      <xdr:colOff>101600</xdr:colOff>
      <xdr:row>39</xdr:row>
      <xdr:rowOff>47534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63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38661</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672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118260</xdr:rowOff>
    </xdr:from>
    <xdr:to>
      <xdr:col>36</xdr:col>
      <xdr:colOff>165100</xdr:colOff>
      <xdr:row>39</xdr:row>
      <xdr:rowOff>48410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63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39537</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726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36533</xdr:rowOff>
    </xdr:from>
    <xdr:to>
      <xdr:col>54</xdr:col>
      <xdr:colOff>189865</xdr:colOff>
      <xdr:row>58</xdr:row>
      <xdr:rowOff>99809</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609033"/>
          <a:ext cx="1270" cy="143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103636</xdr:rowOff>
    </xdr:from>
    <xdr:ext cx="469744"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47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99809</xdr:rowOff>
    </xdr:from>
    <xdr:to>
      <xdr:col>55</xdr:col>
      <xdr:colOff>88900</xdr:colOff>
      <xdr:row>58</xdr:row>
      <xdr:rowOff>99809</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4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154660</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384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36533</xdr:rowOff>
    </xdr:from>
    <xdr:to>
      <xdr:col>55</xdr:col>
      <xdr:colOff>88900</xdr:colOff>
      <xdr:row>50</xdr:row>
      <xdr:rowOff>36533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609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136321</xdr:rowOff>
    </xdr:from>
    <xdr:to>
      <xdr:col>55</xdr:col>
      <xdr:colOff>0</xdr:colOff>
      <xdr:row>57</xdr:row>
      <xdr:rowOff>3660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9737521"/>
          <a:ext cx="838200" cy="38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84339</xdr:rowOff>
    </xdr:from>
    <xdr:ext cx="534377"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685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105912</xdr:rowOff>
    </xdr:from>
    <xdr:to>
      <xdr:col>55</xdr:col>
      <xdr:colOff>50800</xdr:colOff>
      <xdr:row>57</xdr:row>
      <xdr:rowOff>36062</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70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106566</xdr:rowOff>
    </xdr:from>
    <xdr:to>
      <xdr:col>50</xdr:col>
      <xdr:colOff>114300</xdr:colOff>
      <xdr:row>57</xdr:row>
      <xdr:rowOff>3660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9707766"/>
          <a:ext cx="889000" cy="68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8286</xdr:rowOff>
    </xdr:from>
    <xdr:to>
      <xdr:col>50</xdr:col>
      <xdr:colOff>165100</xdr:colOff>
      <xdr:row>56</xdr:row>
      <xdr:rowOff>109886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126413</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72111" y="938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844</xdr:rowOff>
    </xdr:from>
    <xdr:to>
      <xdr:col>45</xdr:col>
      <xdr:colOff>177800</xdr:colOff>
      <xdr:row>56</xdr:row>
      <xdr:rowOff>106566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9430594"/>
          <a:ext cx="889000" cy="277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1662</xdr:rowOff>
    </xdr:from>
    <xdr:to>
      <xdr:col>46</xdr:col>
      <xdr:colOff>38100</xdr:colOff>
      <xdr:row>56</xdr:row>
      <xdr:rowOff>103262</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119789</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83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844</xdr:rowOff>
    </xdr:from>
    <xdr:to>
      <xdr:col>41</xdr:col>
      <xdr:colOff>50800</xdr:colOff>
      <xdr:row>55</xdr:row>
      <xdr:rowOff>95082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9430594"/>
          <a:ext cx="889000" cy="9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42389</xdr:rowOff>
    </xdr:from>
    <xdr:to>
      <xdr:col>41</xdr:col>
      <xdr:colOff>101600</xdr:colOff>
      <xdr:row>56</xdr:row>
      <xdr:rowOff>143989</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135116</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94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25038</xdr:rowOff>
    </xdr:from>
    <xdr:to>
      <xdr:col>36</xdr:col>
      <xdr:colOff>165100</xdr:colOff>
      <xdr:row>56</xdr:row>
      <xdr:rowOff>126638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117765</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05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85521</xdr:rowOff>
    </xdr:from>
    <xdr:to>
      <xdr:col>55</xdr:col>
      <xdr:colOff>50800</xdr:colOff>
      <xdr:row>57</xdr:row>
      <xdr:rowOff>15671</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68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108398</xdr:rowOff>
    </xdr:from>
    <xdr:ext cx="534377"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53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124310</xdr:rowOff>
    </xdr:from>
    <xdr:to>
      <xdr:col>50</xdr:col>
      <xdr:colOff>165100</xdr:colOff>
      <xdr:row>57</xdr:row>
      <xdr:rowOff>54460</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72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45587</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72111" y="981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55766</xdr:rowOff>
    </xdr:from>
    <xdr:to>
      <xdr:col>46</xdr:col>
      <xdr:colOff>38100</xdr:colOff>
      <xdr:row>56</xdr:row>
      <xdr:rowOff>157366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65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148493</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83111" y="974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121494</xdr:rowOff>
    </xdr:from>
    <xdr:to>
      <xdr:col>41</xdr:col>
      <xdr:colOff>101600</xdr:colOff>
      <xdr:row>55</xdr:row>
      <xdr:rowOff>51644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37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68171</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9155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44282</xdr:rowOff>
    </xdr:from>
    <xdr:to>
      <xdr:col>36</xdr:col>
      <xdr:colOff>165100</xdr:colOff>
      <xdr:row>55</xdr:row>
      <xdr:rowOff>145882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47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162409</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9249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73</xdr:row>
      <xdr:rowOff>52222</xdr:rowOff>
    </xdr:from>
    <xdr:to>
      <xdr:col>54</xdr:col>
      <xdr:colOff>189865</xdr:colOff>
      <xdr:row>79</xdr:row>
      <xdr:rowOff>98879</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568072"/>
          <a:ext cx="1270" cy="1075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170349</xdr:rowOff>
    </xdr:from>
    <xdr:ext cx="534377"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34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73</xdr:row>
      <xdr:rowOff>52222</xdr:rowOff>
    </xdr:from>
    <xdr:to>
      <xdr:col>55</xdr:col>
      <xdr:colOff>88900</xdr:colOff>
      <xdr:row>73</xdr:row>
      <xdr:rowOff>52222</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568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25781</xdr:rowOff>
    </xdr:from>
    <xdr:to>
      <xdr:col>55</xdr:col>
      <xdr:colOff>0</xdr:colOff>
      <xdr:row>75</xdr:row>
      <xdr:rowOff>162832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2884531"/>
          <a:ext cx="838200" cy="13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169360</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3710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19483</xdr:rowOff>
    </xdr:from>
    <xdr:to>
      <xdr:col>55</xdr:col>
      <xdr:colOff>50800</xdr:colOff>
      <xdr:row>78</xdr:row>
      <xdr:rowOff>121083</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92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141191</xdr:rowOff>
    </xdr:from>
    <xdr:to>
      <xdr:col>50</xdr:col>
      <xdr:colOff>114300</xdr:colOff>
      <xdr:row>75</xdr:row>
      <xdr:rowOff>162832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2828491"/>
          <a:ext cx="889000" cy="19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99654</xdr:rowOff>
    </xdr:from>
    <xdr:to>
      <xdr:col>50</xdr:col>
      <xdr:colOff>165100</xdr:colOff>
      <xdr:row>78</xdr:row>
      <xdr:rowOff>29804</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20931</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39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106444</xdr:rowOff>
    </xdr:from>
    <xdr:to>
      <xdr:col>45</xdr:col>
      <xdr:colOff>177800</xdr:colOff>
      <xdr:row>74</xdr:row>
      <xdr:rowOff>141191</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2107944"/>
          <a:ext cx="889000" cy="720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107820</xdr:rowOff>
    </xdr:from>
    <xdr:to>
      <xdr:col>46</xdr:col>
      <xdr:colOff>38100</xdr:colOff>
      <xdr:row>78</xdr:row>
      <xdr:rowOff>37970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0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29097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40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106444</xdr:rowOff>
    </xdr:from>
    <xdr:to>
      <xdr:col>41</xdr:col>
      <xdr:colOff>50800</xdr:colOff>
      <xdr:row>73</xdr:row>
      <xdr:rowOff>54737</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2107944"/>
          <a:ext cx="889000" cy="462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123941</xdr:rowOff>
    </xdr:from>
    <xdr:to>
      <xdr:col>41</xdr:col>
      <xdr:colOff>101600</xdr:colOff>
      <xdr:row>78</xdr:row>
      <xdr:rowOff>54091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2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45218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41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96934</xdr:rowOff>
    </xdr:from>
    <xdr:to>
      <xdr:col>36</xdr:col>
      <xdr:colOff>165100</xdr:colOff>
      <xdr:row>78</xdr:row>
      <xdr:rowOff>27084</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29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18211</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39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146431</xdr:rowOff>
    </xdr:from>
    <xdr:to>
      <xdr:col>55</xdr:col>
      <xdr:colOff>50800</xdr:colOff>
      <xdr:row>75</xdr:row>
      <xdr:rowOff>76581</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283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169308</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268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112032</xdr:rowOff>
    </xdr:from>
    <xdr:to>
      <xdr:col>50</xdr:col>
      <xdr:colOff>165100</xdr:colOff>
      <xdr:row>76</xdr:row>
      <xdr:rowOff>42182</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297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58709</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2746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90391</xdr:rowOff>
    </xdr:from>
    <xdr:to>
      <xdr:col>46</xdr:col>
      <xdr:colOff>38100</xdr:colOff>
      <xdr:row>75</xdr:row>
      <xdr:rowOff>20541</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277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37068</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255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55644</xdr:rowOff>
    </xdr:from>
    <xdr:to>
      <xdr:col>41</xdr:col>
      <xdr:colOff>101600</xdr:colOff>
      <xdr:row>70</xdr:row>
      <xdr:rowOff>157244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205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69</xdr:row>
      <xdr:rowOff>2321</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61795" y="11832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3937</xdr:rowOff>
    </xdr:from>
    <xdr:to>
      <xdr:col>36</xdr:col>
      <xdr:colOff>165100</xdr:colOff>
      <xdr:row>73</xdr:row>
      <xdr:rowOff>105537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251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122064</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229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68797</xdr:rowOff>
    </xdr:from>
    <xdr:to>
      <xdr:col>54</xdr:col>
      <xdr:colOff>189865</xdr:colOff>
      <xdr:row>98</xdr:row>
      <xdr:rowOff>121069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499297"/>
          <a:ext cx="1270" cy="142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124896</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2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121069</xdr:rowOff>
    </xdr:from>
    <xdr:to>
      <xdr:col>55</xdr:col>
      <xdr:colOff>88900</xdr:colOff>
      <xdr:row>98</xdr:row>
      <xdr:rowOff>121069</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23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15474</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74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68797</xdr:rowOff>
    </xdr:from>
    <xdr:to>
      <xdr:col>55</xdr:col>
      <xdr:colOff>88900</xdr:colOff>
      <xdr:row>90</xdr:row>
      <xdr:rowOff>68797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49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117714</xdr:rowOff>
    </xdr:from>
    <xdr:to>
      <xdr:col>55</xdr:col>
      <xdr:colOff>0</xdr:colOff>
      <xdr:row>98</xdr:row>
      <xdr:rowOff>122678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919814"/>
          <a:ext cx="838200" cy="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80554</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539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57677</xdr:rowOff>
    </xdr:from>
    <xdr:to>
      <xdr:col>55</xdr:col>
      <xdr:colOff>50800</xdr:colOff>
      <xdr:row>97</xdr:row>
      <xdr:rowOff>159277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68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116382</xdr:rowOff>
    </xdr:from>
    <xdr:to>
      <xdr:col>50</xdr:col>
      <xdr:colOff>114300</xdr:colOff>
      <xdr:row>98</xdr:row>
      <xdr:rowOff>122678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918482"/>
          <a:ext cx="889000" cy="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27964</xdr:rowOff>
    </xdr:from>
    <xdr:to>
      <xdr:col>50</xdr:col>
      <xdr:colOff>165100</xdr:colOff>
      <xdr:row>97</xdr:row>
      <xdr:rowOff>129564</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65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146091</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43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116382</xdr:rowOff>
    </xdr:from>
    <xdr:to>
      <xdr:col>45</xdr:col>
      <xdr:colOff>177800</xdr:colOff>
      <xdr:row>98</xdr:row>
      <xdr:rowOff>137167</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918482"/>
          <a:ext cx="889000" cy="20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20580</xdr:rowOff>
    </xdr:from>
    <xdr:to>
      <xdr:col>46</xdr:col>
      <xdr:colOff>38100</xdr:colOff>
      <xdr:row>97</xdr:row>
      <xdr:rowOff>122180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65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138707</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42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137167</xdr:rowOff>
    </xdr:from>
    <xdr:to>
      <xdr:col>41</xdr:col>
      <xdr:colOff>50800</xdr:colOff>
      <xdr:row>98</xdr:row>
      <xdr:rowOff>138333</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939267"/>
          <a:ext cx="889000" cy="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57152</xdr:rowOff>
    </xdr:from>
    <xdr:to>
      <xdr:col>41</xdr:col>
      <xdr:colOff>101600</xdr:colOff>
      <xdr:row>97</xdr:row>
      <xdr:rowOff>158752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6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3829</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46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52205</xdr:rowOff>
    </xdr:from>
    <xdr:to>
      <xdr:col>36</xdr:col>
      <xdr:colOff>165100</xdr:colOff>
      <xdr:row>97</xdr:row>
      <xdr:rowOff>153805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6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170332</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45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66914</xdr:rowOff>
    </xdr:from>
    <xdr:to>
      <xdr:col>55</xdr:col>
      <xdr:colOff>50800</xdr:colOff>
      <xdr:row>98</xdr:row>
      <xdr:rowOff>168514</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86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153291</xdr:rowOff>
    </xdr:from>
    <xdr:ext cx="469744"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83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71878</xdr:rowOff>
    </xdr:from>
    <xdr:to>
      <xdr:col>50</xdr:col>
      <xdr:colOff>165100</xdr:colOff>
      <xdr:row>99</xdr:row>
      <xdr:rowOff>2028</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87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164605</xdr:rowOff>
    </xdr:from>
    <xdr:ext cx="469744"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04428" y="16966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65582</xdr:rowOff>
    </xdr:from>
    <xdr:to>
      <xdr:col>46</xdr:col>
      <xdr:colOff>38100</xdr:colOff>
      <xdr:row>98</xdr:row>
      <xdr:rowOff>167182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86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158309</xdr:rowOff>
    </xdr:from>
    <xdr:ext cx="469744"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15428" y="16960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86367</xdr:rowOff>
    </xdr:from>
    <xdr:to>
      <xdr:col>41</xdr:col>
      <xdr:colOff>101600</xdr:colOff>
      <xdr:row>99</xdr:row>
      <xdr:rowOff>16517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88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99</xdr:row>
      <xdr:rowOff>7644</xdr:rowOff>
    </xdr:from>
    <xdr:ext cx="378565"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2017" y="16981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87533</xdr:rowOff>
    </xdr:from>
    <xdr:to>
      <xdr:col>36</xdr:col>
      <xdr:colOff>165100</xdr:colOff>
      <xdr:row>99</xdr:row>
      <xdr:rowOff>17683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88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99</xdr:row>
      <xdr:rowOff>8810</xdr:rowOff>
    </xdr:from>
    <xdr:ext cx="378565"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3017" y="169823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138514</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82014"/>
          <a:ext cx="1269" cy="1503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85191</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5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138514</xdr:rowOff>
    </xdr:from>
    <xdr:to>
      <xdr:col>86</xdr:col>
      <xdr:colOff>25400</xdr:colOff>
      <xdr:row>30</xdr:row>
      <xdr:rowOff>138514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8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88896</xdr:rowOff>
    </xdr:from>
    <xdr:to>
      <xdr:col>85</xdr:col>
      <xdr:colOff>127000</xdr:colOff>
      <xdr:row>39</xdr:row>
      <xdr:rowOff>98443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775446"/>
          <a:ext cx="838200" cy="9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157715</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01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134838</xdr:rowOff>
    </xdr:from>
    <xdr:to>
      <xdr:col>85</xdr:col>
      <xdr:colOff>177800</xdr:colOff>
      <xdr:row>39</xdr:row>
      <xdr:rowOff>64988</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4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81842</xdr:rowOff>
    </xdr:from>
    <xdr:to>
      <xdr:col>81</xdr:col>
      <xdr:colOff>50800</xdr:colOff>
      <xdr:row>39</xdr:row>
      <xdr:rowOff>98443</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68392"/>
          <a:ext cx="889000" cy="1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119271</xdr:rowOff>
    </xdr:from>
    <xdr:to>
      <xdr:col>81</xdr:col>
      <xdr:colOff>101600</xdr:colOff>
      <xdr:row>39</xdr:row>
      <xdr:rowOff>49421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3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65948</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409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81842</xdr:rowOff>
    </xdr:from>
    <xdr:to>
      <xdr:col>76</xdr:col>
      <xdr:colOff>114300</xdr:colOff>
      <xdr:row>39</xdr:row>
      <xdr:rowOff>94372</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768392"/>
          <a:ext cx="889000" cy="12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109398</xdr:rowOff>
    </xdr:from>
    <xdr:to>
      <xdr:col>76</xdr:col>
      <xdr:colOff>165100</xdr:colOff>
      <xdr:row>39</xdr:row>
      <xdr:rowOff>39548</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2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56075</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39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94372</xdr:rowOff>
    </xdr:from>
    <xdr:to>
      <xdr:col>71</xdr:col>
      <xdr:colOff>177800</xdr:colOff>
      <xdr:row>39</xdr:row>
      <xdr:rowOff>95384</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780922"/>
          <a:ext cx="889000" cy="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120360</xdr:rowOff>
    </xdr:from>
    <xdr:to>
      <xdr:col>72</xdr:col>
      <xdr:colOff>38100</xdr:colOff>
      <xdr:row>39</xdr:row>
      <xdr:rowOff>50510</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3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67037</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41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161453</xdr:rowOff>
    </xdr:from>
    <xdr:to>
      <xdr:col>67</xdr:col>
      <xdr:colOff>101600</xdr:colOff>
      <xdr:row>39</xdr:row>
      <xdr:rowOff>91603</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7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108130</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451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38096</xdr:rowOff>
    </xdr:from>
    <xdr:to>
      <xdr:col>85</xdr:col>
      <xdr:colOff>177800</xdr:colOff>
      <xdr:row>39</xdr:row>
      <xdr:rowOff>139696</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72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124473</xdr:rowOff>
    </xdr:from>
    <xdr:ext cx="378565"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39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47643</xdr:rowOff>
    </xdr:from>
    <xdr:to>
      <xdr:col>81</xdr:col>
      <xdr:colOff>101600</xdr:colOff>
      <xdr:row>39</xdr:row>
      <xdr:rowOff>149243</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73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140370</xdr:rowOff>
    </xdr:from>
    <xdr:ext cx="313932"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24333" y="68269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31042</xdr:rowOff>
    </xdr:from>
    <xdr:to>
      <xdr:col>76</xdr:col>
      <xdr:colOff>165100</xdr:colOff>
      <xdr:row>39</xdr:row>
      <xdr:rowOff>132642</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71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123769</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81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43572</xdr:rowOff>
    </xdr:from>
    <xdr:to>
      <xdr:col>72</xdr:col>
      <xdr:colOff>38100</xdr:colOff>
      <xdr:row>39</xdr:row>
      <xdr:rowOff>145172</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730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136299</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4017" y="6822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44584</xdr:rowOff>
    </xdr:from>
    <xdr:to>
      <xdr:col>67</xdr:col>
      <xdr:colOff>101600</xdr:colOff>
      <xdr:row>39</xdr:row>
      <xdr:rowOff>146184</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73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137311</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5017" y="68238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128639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1954904"/>
          <a:ext cx="1269" cy="17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132466</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67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128639</xdr:rowOff>
    </xdr:from>
    <xdr:to>
      <xdr:col>86</xdr:col>
      <xdr:colOff>25400</xdr:colOff>
      <xdr:row>79</xdr:row>
      <xdr:rowOff>128639</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673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147269</xdr:rowOff>
    </xdr:from>
    <xdr:to>
      <xdr:col>85</xdr:col>
      <xdr:colOff>127000</xdr:colOff>
      <xdr:row>77</xdr:row>
      <xdr:rowOff>149073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5481300" y="13348919"/>
          <a:ext cx="838200" cy="1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1376</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30315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149949</xdr:rowOff>
    </xdr:from>
    <xdr:to>
      <xdr:col>85</xdr:col>
      <xdr:colOff>177800</xdr:colOff>
      <xdr:row>77</xdr:row>
      <xdr:rowOff>80099</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180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104484</xdr:rowOff>
    </xdr:from>
    <xdr:to>
      <xdr:col>81</xdr:col>
      <xdr:colOff>50800</xdr:colOff>
      <xdr:row>77</xdr:row>
      <xdr:rowOff>147269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4592300" y="13306134"/>
          <a:ext cx="889000" cy="4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164922</xdr:rowOff>
    </xdr:from>
    <xdr:to>
      <xdr:col>81</xdr:col>
      <xdr:colOff>101600</xdr:colOff>
      <xdr:row>76</xdr:row>
      <xdr:rowOff>95072</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02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111599</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79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104484</xdr:rowOff>
    </xdr:from>
    <xdr:to>
      <xdr:col>76</xdr:col>
      <xdr:colOff>114300</xdr:colOff>
      <xdr:row>77</xdr:row>
      <xdr:rowOff>140703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3306134"/>
          <a:ext cx="889000" cy="3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10452</xdr:rowOff>
    </xdr:from>
    <xdr:to>
      <xdr:col>76</xdr:col>
      <xdr:colOff>165100</xdr:colOff>
      <xdr:row>76</xdr:row>
      <xdr:rowOff>112052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04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128579</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81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104063</xdr:rowOff>
    </xdr:from>
    <xdr:to>
      <xdr:col>71</xdr:col>
      <xdr:colOff>177800</xdr:colOff>
      <xdr:row>77</xdr:row>
      <xdr:rowOff>140703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3305713"/>
          <a:ext cx="889000" cy="36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2108</xdr:rowOff>
    </xdr:from>
    <xdr:to>
      <xdr:col>72</xdr:col>
      <xdr:colOff>38100</xdr:colOff>
      <xdr:row>76</xdr:row>
      <xdr:rowOff>103708</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03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120235</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80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170701</xdr:rowOff>
    </xdr:from>
    <xdr:to>
      <xdr:col>67</xdr:col>
      <xdr:colOff>101600</xdr:colOff>
      <xdr:row>76</xdr:row>
      <xdr:rowOff>100851</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02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117377</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80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98273</xdr:rowOff>
    </xdr:from>
    <xdr:to>
      <xdr:col>85</xdr:col>
      <xdr:colOff>177800</xdr:colOff>
      <xdr:row>78</xdr:row>
      <xdr:rowOff>28423</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29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76700</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27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96469</xdr:rowOff>
    </xdr:from>
    <xdr:to>
      <xdr:col>81</xdr:col>
      <xdr:colOff>101600</xdr:colOff>
      <xdr:row>78</xdr:row>
      <xdr:rowOff>26619</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29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17746</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39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53684</xdr:rowOff>
    </xdr:from>
    <xdr:to>
      <xdr:col>76</xdr:col>
      <xdr:colOff>165100</xdr:colOff>
      <xdr:row>77</xdr:row>
      <xdr:rowOff>155284</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25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146411</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34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89903</xdr:rowOff>
    </xdr:from>
    <xdr:to>
      <xdr:col>72</xdr:col>
      <xdr:colOff>38100</xdr:colOff>
      <xdr:row>78</xdr:row>
      <xdr:rowOff>20053</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29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11180</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38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53263</xdr:rowOff>
    </xdr:from>
    <xdr:to>
      <xdr:col>67</xdr:col>
      <xdr:colOff>101600</xdr:colOff>
      <xdr:row>77</xdr:row>
      <xdr:rowOff>154863</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25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145990</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34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116456</xdr:rowOff>
    </xdr:from>
    <xdr:to>
      <xdr:col>85</xdr:col>
      <xdr:colOff>126364</xdr:colOff>
      <xdr:row>97</xdr:row>
      <xdr:rowOff>163382</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546956"/>
          <a:ext cx="1269" cy="1247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167209</xdr:rowOff>
    </xdr:from>
    <xdr:ext cx="469744"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679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163382</xdr:rowOff>
    </xdr:from>
    <xdr:to>
      <xdr:col>86</xdr:col>
      <xdr:colOff>25400</xdr:colOff>
      <xdr:row>97</xdr:row>
      <xdr:rowOff>163382</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679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63133</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322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116456</xdr:rowOff>
    </xdr:from>
    <xdr:to>
      <xdr:col>86</xdr:col>
      <xdr:colOff>25400</xdr:colOff>
      <xdr:row>90</xdr:row>
      <xdr:rowOff>116456</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54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84396</xdr:rowOff>
    </xdr:from>
    <xdr:to>
      <xdr:col>85</xdr:col>
      <xdr:colOff>127000</xdr:colOff>
      <xdr:row>97</xdr:row>
      <xdr:rowOff>16170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5481300" y="16543596"/>
          <a:ext cx="838200" cy="103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87827</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547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109400</xdr:rowOff>
    </xdr:from>
    <xdr:to>
      <xdr:col>85</xdr:col>
      <xdr:colOff>177800</xdr:colOff>
      <xdr:row>97</xdr:row>
      <xdr:rowOff>39550</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5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16170</xdr:rowOff>
    </xdr:from>
    <xdr:to>
      <xdr:col>81</xdr:col>
      <xdr:colOff>50800</xdr:colOff>
      <xdr:row>97</xdr:row>
      <xdr:rowOff>82356</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4592300" y="16646820"/>
          <a:ext cx="889000" cy="66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136164</xdr:rowOff>
    </xdr:from>
    <xdr:to>
      <xdr:col>81</xdr:col>
      <xdr:colOff>101600</xdr:colOff>
      <xdr:row>97</xdr:row>
      <xdr:rowOff>66314</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82841</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37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82356</xdr:rowOff>
    </xdr:from>
    <xdr:to>
      <xdr:col>76</xdr:col>
      <xdr:colOff>114300</xdr:colOff>
      <xdr:row>97</xdr:row>
      <xdr:rowOff>169258</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3703300" y="16713006"/>
          <a:ext cx="889000" cy="8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243</xdr:rowOff>
    </xdr:from>
    <xdr:to>
      <xdr:col>76</xdr:col>
      <xdr:colOff>165100</xdr:colOff>
      <xdr:row>97</xdr:row>
      <xdr:rowOff>101843</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63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118370</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40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47346</xdr:rowOff>
    </xdr:from>
    <xdr:to>
      <xdr:col>71</xdr:col>
      <xdr:colOff>177800</xdr:colOff>
      <xdr:row>97</xdr:row>
      <xdr:rowOff>169258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814300" y="16677996"/>
          <a:ext cx="889000" cy="12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22932</xdr:rowOff>
    </xdr:from>
    <xdr:to>
      <xdr:col>72</xdr:col>
      <xdr:colOff>38100</xdr:colOff>
      <xdr:row>97</xdr:row>
      <xdr:rowOff>124532</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6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141059</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42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30516</xdr:rowOff>
    </xdr:from>
    <xdr:to>
      <xdr:col>67</xdr:col>
      <xdr:colOff>101600</xdr:colOff>
      <xdr:row>97</xdr:row>
      <xdr:rowOff>132116</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66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123243</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75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33596</xdr:rowOff>
    </xdr:from>
    <xdr:to>
      <xdr:col>85</xdr:col>
      <xdr:colOff>177800</xdr:colOff>
      <xdr:row>96</xdr:row>
      <xdr:rowOff>135196</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49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56473</xdr:rowOff>
    </xdr:from>
    <xdr:ext cx="534377"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344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136820</xdr:rowOff>
    </xdr:from>
    <xdr:to>
      <xdr:col>81</xdr:col>
      <xdr:colOff>101600</xdr:colOff>
      <xdr:row>97</xdr:row>
      <xdr:rowOff>66970</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59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58097</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14111" y="16688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31556</xdr:rowOff>
    </xdr:from>
    <xdr:to>
      <xdr:col>76</xdr:col>
      <xdr:colOff>165100</xdr:colOff>
      <xdr:row>97</xdr:row>
      <xdr:rowOff>133156</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66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124283</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75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118458</xdr:rowOff>
    </xdr:from>
    <xdr:to>
      <xdr:col>72</xdr:col>
      <xdr:colOff>38100</xdr:colOff>
      <xdr:row>98</xdr:row>
      <xdr:rowOff>48608</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74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39735</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68428" y="16841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167996</xdr:rowOff>
    </xdr:from>
    <xdr:to>
      <xdr:col>67</xdr:col>
      <xdr:colOff>101600</xdr:colOff>
      <xdr:row>97</xdr:row>
      <xdr:rowOff>98146</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62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114673</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47111" y="1640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99543</xdr:rowOff>
    </xdr:from>
    <xdr:to>
      <xdr:col>116</xdr:col>
      <xdr:colOff>62864</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243043"/>
          <a:ext cx="1269" cy="1487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46220</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501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99543</xdr:rowOff>
    </xdr:from>
    <xdr:to>
      <xdr:col>116</xdr:col>
      <xdr:colOff>152400</xdr:colOff>
      <xdr:row>30</xdr:row>
      <xdr:rowOff>99543</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24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46512</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390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23635</xdr:rowOff>
    </xdr:from>
    <xdr:to>
      <xdr:col>116</xdr:col>
      <xdr:colOff>114300</xdr:colOff>
      <xdr:row>38</xdr:row>
      <xdr:rowOff>125235</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53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134104</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30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68517</xdr:rowOff>
    </xdr:from>
    <xdr:to>
      <xdr:col>107</xdr:col>
      <xdr:colOff>101600</xdr:colOff>
      <xdr:row>38</xdr:row>
      <xdr:rowOff>170117</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58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15193</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35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74841</xdr:rowOff>
    </xdr:from>
    <xdr:to>
      <xdr:col>102</xdr:col>
      <xdr:colOff>165100</xdr:colOff>
      <xdr:row>39</xdr:row>
      <xdr:rowOff>4991</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21518</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36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82461</xdr:rowOff>
    </xdr:from>
    <xdr:to>
      <xdr:col>98</xdr:col>
      <xdr:colOff>38100</xdr:colOff>
      <xdr:row>39</xdr:row>
      <xdr:rowOff>12611</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29138</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21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43631</xdr:rowOff>
    </xdr:from>
    <xdr:to>
      <xdr:col>116</xdr:col>
      <xdr:colOff>62864</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787581"/>
          <a:ext cx="1269" cy="1372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161758</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56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43631</xdr:rowOff>
    </xdr:from>
    <xdr:to>
      <xdr:col>116</xdr:col>
      <xdr:colOff>152400</xdr:colOff>
      <xdr:row>51</xdr:row>
      <xdr:rowOff>43631</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787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41649</xdr:rowOff>
    </xdr:from>
    <xdr:to>
      <xdr:col>116</xdr:col>
      <xdr:colOff>63500</xdr:colOff>
      <xdr:row>59</xdr:row>
      <xdr:rowOff>42373</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1323300" y="10157199"/>
          <a:ext cx="8382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88402</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861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65525</xdr:rowOff>
    </xdr:from>
    <xdr:to>
      <xdr:col>116</xdr:col>
      <xdr:colOff>114300</xdr:colOff>
      <xdr:row>58</xdr:row>
      <xdr:rowOff>167125</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1000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41573</xdr:rowOff>
    </xdr:from>
    <xdr:to>
      <xdr:col>111</xdr:col>
      <xdr:colOff>177800</xdr:colOff>
      <xdr:row>59</xdr:row>
      <xdr:rowOff>41649</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0434300" y="10157123"/>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45314</xdr:rowOff>
    </xdr:from>
    <xdr:to>
      <xdr:col>112</xdr:col>
      <xdr:colOff>38100</xdr:colOff>
      <xdr:row>58</xdr:row>
      <xdr:rowOff>146914</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99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163441</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7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38278</xdr:rowOff>
    </xdr:from>
    <xdr:to>
      <xdr:col>107</xdr:col>
      <xdr:colOff>50800</xdr:colOff>
      <xdr:row>59</xdr:row>
      <xdr:rowOff>41573</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545300" y="10153828"/>
          <a:ext cx="889000" cy="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60801</xdr:rowOff>
    </xdr:from>
    <xdr:to>
      <xdr:col>107</xdr:col>
      <xdr:colOff>101600</xdr:colOff>
      <xdr:row>58</xdr:row>
      <xdr:rowOff>162401</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00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7478</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780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38278</xdr:rowOff>
    </xdr:from>
    <xdr:to>
      <xdr:col>102</xdr:col>
      <xdr:colOff>114300</xdr:colOff>
      <xdr:row>59</xdr:row>
      <xdr:rowOff>38430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8656300" y="10153828"/>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58668</xdr:rowOff>
    </xdr:from>
    <xdr:to>
      <xdr:col>102</xdr:col>
      <xdr:colOff>165100</xdr:colOff>
      <xdr:row>58</xdr:row>
      <xdr:rowOff>160268</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100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5345</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77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62592</xdr:rowOff>
    </xdr:from>
    <xdr:to>
      <xdr:col>98</xdr:col>
      <xdr:colOff>38100</xdr:colOff>
      <xdr:row>58</xdr:row>
      <xdr:rowOff>164192</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1000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9269</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781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163023</xdr:rowOff>
    </xdr:from>
    <xdr:to>
      <xdr:col>116</xdr:col>
      <xdr:colOff>114300</xdr:colOff>
      <xdr:row>59</xdr:row>
      <xdr:rowOff>93173</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10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77950</xdr:rowOff>
    </xdr:from>
    <xdr:ext cx="378565"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10022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162299</xdr:rowOff>
    </xdr:from>
    <xdr:to>
      <xdr:col>112</xdr:col>
      <xdr:colOff>38100</xdr:colOff>
      <xdr:row>59</xdr:row>
      <xdr:rowOff>92449</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10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83576</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4017" y="1019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162223</xdr:rowOff>
    </xdr:from>
    <xdr:to>
      <xdr:col>107</xdr:col>
      <xdr:colOff>101600</xdr:colOff>
      <xdr:row>59</xdr:row>
      <xdr:rowOff>92373</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10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83500</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5017" y="10199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158928</xdr:rowOff>
    </xdr:from>
    <xdr:to>
      <xdr:col>102</xdr:col>
      <xdr:colOff>165100</xdr:colOff>
      <xdr:row>59</xdr:row>
      <xdr:rowOff>89078</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10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80205</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6017" y="10195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159080</xdr:rowOff>
    </xdr:from>
    <xdr:to>
      <xdr:col>98</xdr:col>
      <xdr:colOff>38100</xdr:colOff>
      <xdr:row>59</xdr:row>
      <xdr:rowOff>89230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1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80357</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7017" y="10195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95047</xdr:rowOff>
    </xdr:from>
    <xdr:to>
      <xdr:col>116</xdr:col>
      <xdr:colOff>62864</xdr:colOff>
      <xdr:row>79</xdr:row>
      <xdr:rowOff>64846</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267997"/>
          <a:ext cx="1269" cy="1341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68673</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61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64846</xdr:rowOff>
    </xdr:from>
    <xdr:to>
      <xdr:col>116</xdr:col>
      <xdr:colOff>152400</xdr:colOff>
      <xdr:row>79</xdr:row>
      <xdr:rowOff>64846</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609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41724</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2043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95047</xdr:rowOff>
    </xdr:from>
    <xdr:to>
      <xdr:col>116</xdr:col>
      <xdr:colOff>152400</xdr:colOff>
      <xdr:row>71</xdr:row>
      <xdr:rowOff>95047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267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170765</xdr:rowOff>
    </xdr:from>
    <xdr:to>
      <xdr:col>116</xdr:col>
      <xdr:colOff>63500</xdr:colOff>
      <xdr:row>79</xdr:row>
      <xdr:rowOff>21437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1323300" y="13543865"/>
          <a:ext cx="838200" cy="2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116095</xdr:rowOff>
    </xdr:from>
    <xdr:ext cx="534377"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3146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93218</xdr:rowOff>
    </xdr:from>
    <xdr:to>
      <xdr:col>116</xdr:col>
      <xdr:colOff>114300</xdr:colOff>
      <xdr:row>78</xdr:row>
      <xdr:rowOff>23368</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3294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86144</xdr:rowOff>
    </xdr:from>
    <xdr:to>
      <xdr:col>111</xdr:col>
      <xdr:colOff>177800</xdr:colOff>
      <xdr:row>78</xdr:row>
      <xdr:rowOff>170765</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0434300" y="13459244"/>
          <a:ext cx="889000" cy="84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40742</xdr:rowOff>
    </xdr:from>
    <xdr:to>
      <xdr:col>112</xdr:col>
      <xdr:colOff>38100</xdr:colOff>
      <xdr:row>77</xdr:row>
      <xdr:rowOff>142342</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3242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158869</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56111" y="1301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128766</xdr:rowOff>
    </xdr:from>
    <xdr:to>
      <xdr:col>107</xdr:col>
      <xdr:colOff>50800</xdr:colOff>
      <xdr:row>78</xdr:row>
      <xdr:rowOff>86144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9545300" y="13330416"/>
          <a:ext cx="889000" cy="128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115596</xdr:rowOff>
    </xdr:from>
    <xdr:to>
      <xdr:col>107</xdr:col>
      <xdr:colOff>101600</xdr:colOff>
      <xdr:row>77</xdr:row>
      <xdr:rowOff>45746</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314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62272</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67111" y="1292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110362</xdr:rowOff>
    </xdr:from>
    <xdr:to>
      <xdr:col>102</xdr:col>
      <xdr:colOff>114300</xdr:colOff>
      <xdr:row>77</xdr:row>
      <xdr:rowOff>128766</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656300" y="13312012"/>
          <a:ext cx="889000" cy="18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98983</xdr:rowOff>
    </xdr:from>
    <xdr:to>
      <xdr:col>102</xdr:col>
      <xdr:colOff>165100</xdr:colOff>
      <xdr:row>77</xdr:row>
      <xdr:rowOff>29133</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312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45661</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78111" y="1290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87134</xdr:rowOff>
    </xdr:from>
    <xdr:to>
      <xdr:col>98</xdr:col>
      <xdr:colOff>38100</xdr:colOff>
      <xdr:row>77</xdr:row>
      <xdr:rowOff>17284</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311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33812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89111" y="1289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142087</xdr:rowOff>
    </xdr:from>
    <xdr:to>
      <xdr:col>116</xdr:col>
      <xdr:colOff>114300</xdr:colOff>
      <xdr:row>79</xdr:row>
      <xdr:rowOff>72237</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351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57014</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343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119965</xdr:rowOff>
    </xdr:from>
    <xdr:to>
      <xdr:col>112</xdr:col>
      <xdr:colOff>38100</xdr:colOff>
      <xdr:row>79</xdr:row>
      <xdr:rowOff>50115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349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41242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358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35344</xdr:rowOff>
    </xdr:from>
    <xdr:to>
      <xdr:col>107</xdr:col>
      <xdr:colOff>101600</xdr:colOff>
      <xdr:row>78</xdr:row>
      <xdr:rowOff>136944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340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128071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350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77966</xdr:rowOff>
    </xdr:from>
    <xdr:to>
      <xdr:col>102</xdr:col>
      <xdr:colOff>165100</xdr:colOff>
      <xdr:row>78</xdr:row>
      <xdr:rowOff>8116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327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170693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337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59562</xdr:rowOff>
    </xdr:from>
    <xdr:to>
      <xdr:col>98</xdr:col>
      <xdr:colOff>38100</xdr:colOff>
      <xdr:row>77</xdr:row>
      <xdr:rowOff>161162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326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152289</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335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91</xdr:row>
      <xdr:rowOff>54611</xdr:rowOff>
    </xdr:from>
    <xdr:to>
      <xdr:col>112</xdr:col>
      <xdr:colOff>38100</xdr:colOff>
      <xdr:row>91</xdr:row>
      <xdr:rowOff>156211</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565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90</xdr:row>
      <xdr:rowOff>1288</xdr:rowOff>
    </xdr:from>
    <xdr:ext cx="313932"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66333" y="154317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168911</xdr:rowOff>
    </xdr:from>
    <xdr:to>
      <xdr:col>107</xdr:col>
      <xdr:colOff>101600</xdr:colOff>
      <xdr:row>90</xdr:row>
      <xdr:rowOff>99061</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542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115588</xdr:rowOff>
    </xdr:from>
    <xdr:ext cx="313932"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77333" y="15203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90</xdr:row>
      <xdr:rowOff>66039</xdr:rowOff>
    </xdr:from>
    <xdr:to>
      <xdr:col>98</xdr:col>
      <xdr:colOff>38100</xdr:colOff>
      <xdr:row>90</xdr:row>
      <xdr:rowOff>167639</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549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89</xdr:row>
      <xdr:rowOff>12716</xdr:rowOff>
    </xdr:from>
    <xdr:ext cx="313932"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99333" y="152717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599,479</a:t>
          </a:r>
          <a:r>
            <a:rPr kumimoji="1" lang="ja-JP" altLang="en-US" sz="1300">
              <a:latin typeface="ＭＳ Ｐゴシック" panose="020B0600070205080204" pitchFamily="50" charset="-128"/>
              <a:ea typeface="ＭＳ Ｐゴシック" panose="020B0600070205080204" pitchFamily="50" charset="-128"/>
            </a:rPr>
            <a:t>円で前年度に比べ</a:t>
          </a:r>
          <a:r>
            <a:rPr kumimoji="1" lang="en-US" altLang="ja-JP" sz="1300">
              <a:latin typeface="ＭＳ Ｐゴシック" panose="020B0600070205080204" pitchFamily="50" charset="-128"/>
              <a:ea typeface="ＭＳ Ｐゴシック" panose="020B0600070205080204" pitchFamily="50" charset="-128"/>
            </a:rPr>
            <a:t>58,038</a:t>
          </a:r>
          <a:r>
            <a:rPr kumimoji="1" lang="ja-JP" altLang="en-US" sz="1300">
              <a:latin typeface="ＭＳ Ｐゴシック" panose="020B0600070205080204" pitchFamily="50" charset="-128"/>
              <a:ea typeface="ＭＳ Ｐゴシック" panose="020B0600070205080204" pitchFamily="50" charset="-128"/>
            </a:rPr>
            <a:t>円の減となっている。これは、一律</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万円支給の定額給付金事業を令和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年度に実施したことの影響が大きい。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主な構成項目である扶助費は、前年度に比べ</a:t>
          </a:r>
          <a:r>
            <a:rPr kumimoji="1" lang="en-US" altLang="ja-JP" sz="1300">
              <a:latin typeface="ＭＳ Ｐゴシック" panose="020B0600070205080204" pitchFamily="50" charset="-128"/>
              <a:ea typeface="ＭＳ Ｐゴシック" panose="020B0600070205080204" pitchFamily="50" charset="-128"/>
            </a:rPr>
            <a:t>30,483</a:t>
          </a:r>
          <a:r>
            <a:rPr kumimoji="1" lang="ja-JP" altLang="en-US" sz="1300">
              <a:latin typeface="ＭＳ Ｐゴシック" panose="020B0600070205080204" pitchFamily="50" charset="-128"/>
              <a:ea typeface="ＭＳ Ｐゴシック" panose="020B0600070205080204" pitchFamily="50" charset="-128"/>
            </a:rPr>
            <a:t>円の増で、全国平均及び類似団体平均を大きく上回っているため、今まで以上に資格審査の適正化等を進め、上昇率の抑制に努めていく。また、普通建設事業費は前年度に比べ</a:t>
          </a:r>
          <a:r>
            <a:rPr kumimoji="1" lang="en-US" altLang="ja-JP" sz="1300">
              <a:latin typeface="ＭＳ Ｐゴシック" panose="020B0600070205080204" pitchFamily="50" charset="-128"/>
              <a:ea typeface="ＭＳ Ｐゴシック" panose="020B0600070205080204" pitchFamily="50" charset="-128"/>
            </a:rPr>
            <a:t>8,484</a:t>
          </a:r>
          <a:r>
            <a:rPr kumimoji="1" lang="ja-JP" altLang="en-US" sz="1300">
              <a:latin typeface="ＭＳ Ｐゴシック" panose="020B0600070205080204" pitchFamily="50" charset="-128"/>
              <a:ea typeface="ＭＳ Ｐゴシック" panose="020B0600070205080204" pitchFamily="50" charset="-128"/>
            </a:rPr>
            <a:t>円の増となっている。これは、大里中学校校舎改築事業や大里幼稚園（統廃合・全面改築）事業によるものである。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45,577
45,270
49.94
28,920,981
27,322,471
1,279,532
12,446,034
20,366,911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142901</xdr:rowOff>
    </xdr:from>
    <xdr:to>
      <xdr:col>24</xdr:col>
      <xdr:colOff>62865</xdr:colOff>
      <xdr:row>37</xdr:row>
      <xdr:rowOff>150901</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114951"/>
          <a:ext cx="1270" cy="1379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154729</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49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150901</xdr:rowOff>
    </xdr:from>
    <xdr:to>
      <xdr:col>24</xdr:col>
      <xdr:colOff>152400</xdr:colOff>
      <xdr:row>37</xdr:row>
      <xdr:rowOff>150901</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494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89578</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489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142901</xdr:rowOff>
    </xdr:from>
    <xdr:to>
      <xdr:col>24</xdr:col>
      <xdr:colOff>152400</xdr:colOff>
      <xdr:row>29</xdr:row>
      <xdr:rowOff>142901</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114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41097</xdr:rowOff>
    </xdr:from>
    <xdr:to>
      <xdr:col>24</xdr:col>
      <xdr:colOff>63500</xdr:colOff>
      <xdr:row>37</xdr:row>
      <xdr:rowOff>48641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384747"/>
          <a:ext cx="8382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164431</xdr:rowOff>
    </xdr:from>
    <xdr:ext cx="469744"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65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141554</xdr:rowOff>
    </xdr:from>
    <xdr:to>
      <xdr:col>24</xdr:col>
      <xdr:colOff>114300</xdr:colOff>
      <xdr:row>37</xdr:row>
      <xdr:rowOff>71704</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24105</xdr:rowOff>
    </xdr:from>
    <xdr:to>
      <xdr:col>19</xdr:col>
      <xdr:colOff>177800</xdr:colOff>
      <xdr:row>37</xdr:row>
      <xdr:rowOff>41097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367755"/>
          <a:ext cx="889000" cy="1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134087</xdr:rowOff>
    </xdr:from>
    <xdr:to>
      <xdr:col>20</xdr:col>
      <xdr:colOff>38100</xdr:colOff>
      <xdr:row>37</xdr:row>
      <xdr:rowOff>64237</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80764</xdr:rowOff>
    </xdr:from>
    <xdr:ext cx="469744"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62428" y="6081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24105</xdr:rowOff>
    </xdr:from>
    <xdr:to>
      <xdr:col>15</xdr:col>
      <xdr:colOff>50800</xdr:colOff>
      <xdr:row>37</xdr:row>
      <xdr:rowOff>26314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367755"/>
          <a:ext cx="889000" cy="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118313</xdr:rowOff>
    </xdr:from>
    <xdr:to>
      <xdr:col>15</xdr:col>
      <xdr:colOff>101600</xdr:colOff>
      <xdr:row>37</xdr:row>
      <xdr:rowOff>48463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290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64990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73428" y="6065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26314</xdr:rowOff>
    </xdr:from>
    <xdr:to>
      <xdr:col>10</xdr:col>
      <xdr:colOff>114300</xdr:colOff>
      <xdr:row>37</xdr:row>
      <xdr:rowOff>45669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369964"/>
          <a:ext cx="889000" cy="1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116332</xdr:rowOff>
    </xdr:from>
    <xdr:to>
      <xdr:col>10</xdr:col>
      <xdr:colOff>165100</xdr:colOff>
      <xdr:row>37</xdr:row>
      <xdr:rowOff>46482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288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63009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84428" y="6063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118466</xdr:rowOff>
    </xdr:from>
    <xdr:to>
      <xdr:col>6</xdr:col>
      <xdr:colOff>38100</xdr:colOff>
      <xdr:row>37</xdr:row>
      <xdr:rowOff>48616</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29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65143</xdr:rowOff>
    </xdr:from>
    <xdr:ext cx="469744"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95428" y="6065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169291</xdr:rowOff>
    </xdr:from>
    <xdr:to>
      <xdr:col>24</xdr:col>
      <xdr:colOff>114300</xdr:colOff>
      <xdr:row>37</xdr:row>
      <xdr:rowOff>99441</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34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119981</xdr:rowOff>
    </xdr:from>
    <xdr:ext cx="469744"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292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161747</xdr:rowOff>
    </xdr:from>
    <xdr:to>
      <xdr:col>20</xdr:col>
      <xdr:colOff>38100</xdr:colOff>
      <xdr:row>37</xdr:row>
      <xdr:rowOff>91897</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3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83024</xdr:rowOff>
    </xdr:from>
    <xdr:ext cx="469744"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62428" y="6426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144755</xdr:rowOff>
    </xdr:from>
    <xdr:to>
      <xdr:col>15</xdr:col>
      <xdr:colOff>101600</xdr:colOff>
      <xdr:row>37</xdr:row>
      <xdr:rowOff>74905</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1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66032</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73428" y="6409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146964</xdr:rowOff>
    </xdr:from>
    <xdr:to>
      <xdr:col>10</xdr:col>
      <xdr:colOff>165100</xdr:colOff>
      <xdr:row>37</xdr:row>
      <xdr:rowOff>77114</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1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68241</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84428" y="6411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166319</xdr:rowOff>
    </xdr:from>
    <xdr:to>
      <xdr:col>6</xdr:col>
      <xdr:colOff>38100</xdr:colOff>
      <xdr:row>37</xdr:row>
      <xdr:rowOff>96469</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3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87596</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95428" y="6431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63592</xdr:rowOff>
    </xdr:from>
    <xdr:to>
      <xdr:col>24</xdr:col>
      <xdr:colOff>62865</xdr:colOff>
      <xdr:row>58</xdr:row>
      <xdr:rowOff>111596</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807542"/>
          <a:ext cx="1270" cy="12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115423</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5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111596</xdr:rowOff>
    </xdr:from>
    <xdr:to>
      <xdr:col>24</xdr:col>
      <xdr:colOff>152400</xdr:colOff>
      <xdr:row>58</xdr:row>
      <xdr:rowOff>111596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5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10269</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8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430,805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63592</xdr:rowOff>
    </xdr:from>
    <xdr:to>
      <xdr:col>24</xdr:col>
      <xdr:colOff>152400</xdr:colOff>
      <xdr:row>51</xdr:row>
      <xdr:rowOff>63592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807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146293</xdr:rowOff>
    </xdr:from>
    <xdr:to>
      <xdr:col>24</xdr:col>
      <xdr:colOff>63500</xdr:colOff>
      <xdr:row>57</xdr:row>
      <xdr:rowOff>101436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576043"/>
          <a:ext cx="838200" cy="29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29735</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8023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51308</xdr:rowOff>
    </xdr:from>
    <xdr:to>
      <xdr:col>24</xdr:col>
      <xdr:colOff>114300</xdr:colOff>
      <xdr:row>57</xdr:row>
      <xdr:rowOff>152908</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82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146293</xdr:rowOff>
    </xdr:from>
    <xdr:to>
      <xdr:col>19</xdr:col>
      <xdr:colOff>177800</xdr:colOff>
      <xdr:row>57</xdr:row>
      <xdr:rowOff>138038</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576043"/>
          <a:ext cx="889000" cy="334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45744</xdr:rowOff>
    </xdr:from>
    <xdr:to>
      <xdr:col>20</xdr:col>
      <xdr:colOff>38100</xdr:colOff>
      <xdr:row>55</xdr:row>
      <xdr:rowOff>147344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47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163871</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250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138038</xdr:rowOff>
    </xdr:from>
    <xdr:to>
      <xdr:col>15</xdr:col>
      <xdr:colOff>50800</xdr:colOff>
      <xdr:row>58</xdr:row>
      <xdr:rowOff>4928</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910688"/>
          <a:ext cx="889000" cy="38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59192</xdr:rowOff>
    </xdr:from>
    <xdr:to>
      <xdr:col>15</xdr:col>
      <xdr:colOff>101600</xdr:colOff>
      <xdr:row>57</xdr:row>
      <xdr:rowOff>160792</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5869</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607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149847</xdr:rowOff>
    </xdr:from>
    <xdr:to>
      <xdr:col>10</xdr:col>
      <xdr:colOff>114300</xdr:colOff>
      <xdr:row>58</xdr:row>
      <xdr:rowOff>4928</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922497"/>
          <a:ext cx="889000" cy="2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99233</xdr:rowOff>
    </xdr:from>
    <xdr:to>
      <xdr:col>10</xdr:col>
      <xdr:colOff>165100</xdr:colOff>
      <xdr:row>58</xdr:row>
      <xdr:rowOff>29383</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7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45910</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64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101526</xdr:rowOff>
    </xdr:from>
    <xdr:to>
      <xdr:col>6</xdr:col>
      <xdr:colOff>38100</xdr:colOff>
      <xdr:row>58</xdr:row>
      <xdr:rowOff>31676</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8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22803</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96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50636</xdr:rowOff>
    </xdr:from>
    <xdr:to>
      <xdr:col>24</xdr:col>
      <xdr:colOff>114300</xdr:colOff>
      <xdr:row>57</xdr:row>
      <xdr:rowOff>152236</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82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73513</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67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95493</xdr:rowOff>
    </xdr:from>
    <xdr:to>
      <xdr:col>20</xdr:col>
      <xdr:colOff>38100</xdr:colOff>
      <xdr:row>56</xdr:row>
      <xdr:rowOff>25643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52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16770</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617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87238</xdr:rowOff>
    </xdr:from>
    <xdr:to>
      <xdr:col>15</xdr:col>
      <xdr:colOff>101600</xdr:colOff>
      <xdr:row>58</xdr:row>
      <xdr:rowOff>17388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85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8515</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995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125578</xdr:rowOff>
    </xdr:from>
    <xdr:to>
      <xdr:col>10</xdr:col>
      <xdr:colOff>165100</xdr:colOff>
      <xdr:row>58</xdr:row>
      <xdr:rowOff>55728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89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46855</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990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99047</xdr:rowOff>
    </xdr:from>
    <xdr:to>
      <xdr:col>6</xdr:col>
      <xdr:colOff>38100</xdr:colOff>
      <xdr:row>58</xdr:row>
      <xdr:rowOff>29197</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87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45724</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646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138498</xdr:rowOff>
    </xdr:from>
    <xdr:to>
      <xdr:col>24</xdr:col>
      <xdr:colOff>62865</xdr:colOff>
      <xdr:row>77</xdr:row>
      <xdr:rowOff>117956</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139998"/>
          <a:ext cx="1270" cy="1179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121783</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32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117956</xdr:rowOff>
    </xdr:from>
    <xdr:to>
      <xdr:col>24</xdr:col>
      <xdr:colOff>152400</xdr:colOff>
      <xdr:row>77</xdr:row>
      <xdr:rowOff>117956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319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85175</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91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400,263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138498</xdr:rowOff>
    </xdr:from>
    <xdr:to>
      <xdr:col>24</xdr:col>
      <xdr:colOff>152400</xdr:colOff>
      <xdr:row>70</xdr:row>
      <xdr:rowOff>138498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13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168865</xdr:rowOff>
    </xdr:from>
    <xdr:to>
      <xdr:col>24</xdr:col>
      <xdr:colOff>63500</xdr:colOff>
      <xdr:row>75</xdr:row>
      <xdr:rowOff>84685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2856165"/>
          <a:ext cx="838200" cy="8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45272</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9040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66845</xdr:rowOff>
    </xdr:from>
    <xdr:to>
      <xdr:col>24</xdr:col>
      <xdr:colOff>114300</xdr:colOff>
      <xdr:row>75</xdr:row>
      <xdr:rowOff>168446</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9255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84685</xdr:rowOff>
    </xdr:from>
    <xdr:to>
      <xdr:col>19</xdr:col>
      <xdr:colOff>177800</xdr:colOff>
      <xdr:row>75</xdr:row>
      <xdr:rowOff>119757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2943435"/>
          <a:ext cx="889000" cy="3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26127</xdr:rowOff>
    </xdr:from>
    <xdr:to>
      <xdr:col>20</xdr:col>
      <xdr:colOff>38100</xdr:colOff>
      <xdr:row>76</xdr:row>
      <xdr:rowOff>127727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118854</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119757</xdr:rowOff>
    </xdr:from>
    <xdr:to>
      <xdr:col>15</xdr:col>
      <xdr:colOff>50800</xdr:colOff>
      <xdr:row>76</xdr:row>
      <xdr:rowOff>21034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2978507"/>
          <a:ext cx="889000" cy="7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40798</xdr:rowOff>
    </xdr:from>
    <xdr:to>
      <xdr:col>15</xdr:col>
      <xdr:colOff>101600</xdr:colOff>
      <xdr:row>76</xdr:row>
      <xdr:rowOff>142398</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133525</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115509</xdr:rowOff>
    </xdr:from>
    <xdr:to>
      <xdr:col>10</xdr:col>
      <xdr:colOff>114300</xdr:colOff>
      <xdr:row>76</xdr:row>
      <xdr:rowOff>21034</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1130300" y="12974259"/>
          <a:ext cx="889000" cy="7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63946</xdr:rowOff>
    </xdr:from>
    <xdr:to>
      <xdr:col>10</xdr:col>
      <xdr:colOff>165100</xdr:colOff>
      <xdr:row>76</xdr:row>
      <xdr:rowOff>165546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156673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73740</xdr:rowOff>
    </xdr:from>
    <xdr:to>
      <xdr:col>6</xdr:col>
      <xdr:colOff>38100</xdr:colOff>
      <xdr:row>77</xdr:row>
      <xdr:rowOff>3890</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166467</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319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118065</xdr:rowOff>
    </xdr:from>
    <xdr:to>
      <xdr:col>24</xdr:col>
      <xdr:colOff>114300</xdr:colOff>
      <xdr:row>75</xdr:row>
      <xdr:rowOff>48215</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280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140942</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656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33885</xdr:rowOff>
    </xdr:from>
    <xdr:to>
      <xdr:col>20</xdr:col>
      <xdr:colOff>38100</xdr:colOff>
      <xdr:row>75</xdr:row>
      <xdr:rowOff>135485</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289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152012</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2667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68957</xdr:rowOff>
    </xdr:from>
    <xdr:to>
      <xdr:col>15</xdr:col>
      <xdr:colOff>101600</xdr:colOff>
      <xdr:row>75</xdr:row>
      <xdr:rowOff>170557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292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15634</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2702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141684</xdr:rowOff>
    </xdr:from>
    <xdr:to>
      <xdr:col>10</xdr:col>
      <xdr:colOff>165100</xdr:colOff>
      <xdr:row>76</xdr:row>
      <xdr:rowOff>71834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300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88361</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2775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64709</xdr:rowOff>
    </xdr:from>
    <xdr:to>
      <xdr:col>6</xdr:col>
      <xdr:colOff>38100</xdr:colOff>
      <xdr:row>75</xdr:row>
      <xdr:rowOff>166309</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292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11386</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2698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143053</xdr:rowOff>
    </xdr:from>
    <xdr:to>
      <xdr:col>24</xdr:col>
      <xdr:colOff>62865</xdr:colOff>
      <xdr:row>98</xdr:row>
      <xdr:rowOff>7158</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402103"/>
          <a:ext cx="1270" cy="1407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10985</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81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7158</xdr:rowOff>
    </xdr:from>
    <xdr:to>
      <xdr:col>24</xdr:col>
      <xdr:colOff>152400</xdr:colOff>
      <xdr:row>98</xdr:row>
      <xdr:rowOff>7158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80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89730</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177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143053</xdr:rowOff>
    </xdr:from>
    <xdr:to>
      <xdr:col>24</xdr:col>
      <xdr:colOff>152400</xdr:colOff>
      <xdr:row>89</xdr:row>
      <xdr:rowOff>143053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402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3713</xdr:rowOff>
    </xdr:from>
    <xdr:to>
      <xdr:col>24</xdr:col>
      <xdr:colOff>63500</xdr:colOff>
      <xdr:row>98</xdr:row>
      <xdr:rowOff>49967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805813"/>
          <a:ext cx="838200" cy="4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41369</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329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18492</xdr:rowOff>
    </xdr:from>
    <xdr:to>
      <xdr:col>24</xdr:col>
      <xdr:colOff>114300</xdr:colOff>
      <xdr:row>96</xdr:row>
      <xdr:rowOff>120092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47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45388</xdr:rowOff>
    </xdr:from>
    <xdr:to>
      <xdr:col>19</xdr:col>
      <xdr:colOff>177800</xdr:colOff>
      <xdr:row>98</xdr:row>
      <xdr:rowOff>49967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908300" y="16847488"/>
          <a:ext cx="889000" cy="4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73606</xdr:rowOff>
    </xdr:from>
    <xdr:to>
      <xdr:col>20</xdr:col>
      <xdr:colOff>38100</xdr:colOff>
      <xdr:row>97</xdr:row>
      <xdr:rowOff>3756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5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20283</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30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35688</xdr:rowOff>
    </xdr:from>
    <xdr:to>
      <xdr:col>15</xdr:col>
      <xdr:colOff>50800</xdr:colOff>
      <xdr:row>98</xdr:row>
      <xdr:rowOff>45388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019300" y="16837788"/>
          <a:ext cx="889000" cy="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84023</xdr:rowOff>
    </xdr:from>
    <xdr:to>
      <xdr:col>15</xdr:col>
      <xdr:colOff>101600</xdr:colOff>
      <xdr:row>97</xdr:row>
      <xdr:rowOff>14173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4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30700</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31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35688</xdr:rowOff>
    </xdr:from>
    <xdr:to>
      <xdr:col>10</xdr:col>
      <xdr:colOff>114300</xdr:colOff>
      <xdr:row>98</xdr:row>
      <xdr:rowOff>49213</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837788"/>
          <a:ext cx="889000" cy="1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102243</xdr:rowOff>
    </xdr:from>
    <xdr:to>
      <xdr:col>10</xdr:col>
      <xdr:colOff>165100</xdr:colOff>
      <xdr:row>97</xdr:row>
      <xdr:rowOff>32393</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56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48920</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33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101274</xdr:rowOff>
    </xdr:from>
    <xdr:to>
      <xdr:col>6</xdr:col>
      <xdr:colOff>38100</xdr:colOff>
      <xdr:row>97</xdr:row>
      <xdr:rowOff>31424</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47951</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33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124363</xdr:rowOff>
    </xdr:from>
    <xdr:to>
      <xdr:col>24</xdr:col>
      <xdr:colOff>114300</xdr:colOff>
      <xdr:row>98</xdr:row>
      <xdr:rowOff>54513</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75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39290</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669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170617</xdr:rowOff>
    </xdr:from>
    <xdr:to>
      <xdr:col>20</xdr:col>
      <xdr:colOff>38100</xdr:colOff>
      <xdr:row>98</xdr:row>
      <xdr:rowOff>100767</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80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91894</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89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166038</xdr:rowOff>
    </xdr:from>
    <xdr:to>
      <xdr:col>15</xdr:col>
      <xdr:colOff>101600</xdr:colOff>
      <xdr:row>98</xdr:row>
      <xdr:rowOff>96188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79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87315</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88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156338</xdr:rowOff>
    </xdr:from>
    <xdr:to>
      <xdr:col>10</xdr:col>
      <xdr:colOff>165100</xdr:colOff>
      <xdr:row>98</xdr:row>
      <xdr:rowOff>86488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78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77615</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87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169863</xdr:rowOff>
    </xdr:from>
    <xdr:to>
      <xdr:col>6</xdr:col>
      <xdr:colOff>38100</xdr:colOff>
      <xdr:row>98</xdr:row>
      <xdr:rowOff>100013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80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91140</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893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156388</xdr:rowOff>
    </xdr:from>
    <xdr:to>
      <xdr:col>54</xdr:col>
      <xdr:colOff>189865</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299888"/>
          <a:ext cx="1270" cy="1354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103065</xdr:rowOff>
    </xdr:from>
    <xdr:ext cx="469744"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07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156388</xdr:rowOff>
    </xdr:from>
    <xdr:to>
      <xdr:col>55</xdr:col>
      <xdr:colOff>88900</xdr:colOff>
      <xdr:row>30</xdr:row>
      <xdr:rowOff>156388</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299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42545</xdr:rowOff>
    </xdr:from>
    <xdr:to>
      <xdr:col>55</xdr:col>
      <xdr:colOff>0</xdr:colOff>
      <xdr:row>38</xdr:row>
      <xdr:rowOff>62662</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9639300" y="6557645"/>
          <a:ext cx="8382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112006</xdr:rowOff>
    </xdr:from>
    <xdr:ext cx="378565"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2842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89129</xdr:rowOff>
    </xdr:from>
    <xdr:to>
      <xdr:col>55</xdr:col>
      <xdr:colOff>50800</xdr:colOff>
      <xdr:row>38</xdr:row>
      <xdr:rowOff>19279</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43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53746</xdr:rowOff>
    </xdr:from>
    <xdr:to>
      <xdr:col>50</xdr:col>
      <xdr:colOff>114300</xdr:colOff>
      <xdr:row>38</xdr:row>
      <xdr:rowOff>62662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8750300" y="6568846"/>
          <a:ext cx="8890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97358</xdr:rowOff>
    </xdr:from>
    <xdr:to>
      <xdr:col>50</xdr:col>
      <xdr:colOff>165100</xdr:colOff>
      <xdr:row>38</xdr:row>
      <xdr:rowOff>27508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44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44035</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50017" y="6216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53746</xdr:rowOff>
    </xdr:from>
    <xdr:to>
      <xdr:col>45</xdr:col>
      <xdr:colOff>177800</xdr:colOff>
      <xdr:row>38</xdr:row>
      <xdr:rowOff>90551</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7861300" y="6568846"/>
          <a:ext cx="889000" cy="36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94843</xdr:rowOff>
    </xdr:from>
    <xdr:to>
      <xdr:col>46</xdr:col>
      <xdr:colOff>38100</xdr:colOff>
      <xdr:row>38</xdr:row>
      <xdr:rowOff>24994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41520</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61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90551</xdr:rowOff>
    </xdr:from>
    <xdr:to>
      <xdr:col>41</xdr:col>
      <xdr:colOff>50800</xdr:colOff>
      <xdr:row>38</xdr:row>
      <xdr:rowOff>91466</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6972300" y="6605651"/>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96215</xdr:rowOff>
    </xdr:from>
    <xdr:to>
      <xdr:col>41</xdr:col>
      <xdr:colOff>101600</xdr:colOff>
      <xdr:row>38</xdr:row>
      <xdr:rowOff>26365</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43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42892</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72017" y="6215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86385</xdr:rowOff>
    </xdr:from>
    <xdr:to>
      <xdr:col>36</xdr:col>
      <xdr:colOff>165100</xdr:colOff>
      <xdr:row>38</xdr:row>
      <xdr:rowOff>16535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4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33062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3017" y="6205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163195</xdr:rowOff>
    </xdr:from>
    <xdr:to>
      <xdr:col>55</xdr:col>
      <xdr:colOff>50800</xdr:colOff>
      <xdr:row>38</xdr:row>
      <xdr:rowOff>93345</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50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78122</xdr:rowOff>
    </xdr:from>
    <xdr:ext cx="378565"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421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11862</xdr:rowOff>
    </xdr:from>
    <xdr:to>
      <xdr:col>50</xdr:col>
      <xdr:colOff>165100</xdr:colOff>
      <xdr:row>38</xdr:row>
      <xdr:rowOff>113462</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52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104589</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50017" y="6619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2946</xdr:rowOff>
    </xdr:from>
    <xdr:to>
      <xdr:col>46</xdr:col>
      <xdr:colOff>38100</xdr:colOff>
      <xdr:row>38</xdr:row>
      <xdr:rowOff>104546</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51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95673</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61017" y="6610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39751</xdr:rowOff>
    </xdr:from>
    <xdr:to>
      <xdr:col>41</xdr:col>
      <xdr:colOff>101600</xdr:colOff>
      <xdr:row>38</xdr:row>
      <xdr:rowOff>141351</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55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132478</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2017" y="6647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40666</xdr:rowOff>
    </xdr:from>
    <xdr:to>
      <xdr:col>36</xdr:col>
      <xdr:colOff>165100</xdr:colOff>
      <xdr:row>38</xdr:row>
      <xdr:rowOff>142266</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55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133393</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83017" y="66484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107604</xdr:rowOff>
    </xdr:from>
    <xdr:to>
      <xdr:col>54</xdr:col>
      <xdr:colOff>189865</xdr:colOff>
      <xdr:row>58</xdr:row>
      <xdr:rowOff>109754</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10475595" y="8851554"/>
          <a:ext cx="1270" cy="1202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113581</xdr:rowOff>
    </xdr:from>
    <xdr:ext cx="469744" cy="259045"/>
    <xdr:sp macro="" textlink="">
      <xdr:nvSpPr>
        <xdr:cNvPr id="338" name="農林水産業費最小値テキスト">
          <a:extLst>
            <a:ext uri="{FF2B5EF4-FFF2-40B4-BE49-F238E27FC236}">
              <a16:creationId xmlns:a16="http://schemas.microsoft.com/office/drawing/2014/main" id="{00000000-0008-0000-0700-000052010000}"/>
            </a:ext>
          </a:extLst>
        </xdr:cNvPr>
        <xdr:cNvSpPr txBox="1"/>
      </xdr:nvSpPr>
      <xdr:spPr>
        <a:xfrm>
          <a:off x="10528300" y="1005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109754</xdr:rowOff>
    </xdr:from>
    <xdr:to>
      <xdr:col>55</xdr:col>
      <xdr:colOff>88900</xdr:colOff>
      <xdr:row>58</xdr:row>
      <xdr:rowOff>109754</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1005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54281</xdr:rowOff>
    </xdr:from>
    <xdr:ext cx="534377" cy="259045"/>
    <xdr:sp macro="" textlink="">
      <xdr:nvSpPr>
        <xdr:cNvPr id="340" name="農林水産業費最大値テキスト">
          <a:extLst>
            <a:ext uri="{FF2B5EF4-FFF2-40B4-BE49-F238E27FC236}">
              <a16:creationId xmlns:a16="http://schemas.microsoft.com/office/drawing/2014/main" id="{00000000-0008-0000-0700-000054010000}"/>
            </a:ext>
          </a:extLst>
        </xdr:cNvPr>
        <xdr:cNvSpPr txBox="1"/>
      </xdr:nvSpPr>
      <xdr:spPr>
        <a:xfrm>
          <a:off x="10528300" y="862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107604</xdr:rowOff>
    </xdr:from>
    <xdr:to>
      <xdr:col>55</xdr:col>
      <xdr:colOff>88900</xdr:colOff>
      <xdr:row>51</xdr:row>
      <xdr:rowOff>107604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8851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110119</xdr:rowOff>
    </xdr:from>
    <xdr:to>
      <xdr:col>55</xdr:col>
      <xdr:colOff>0</xdr:colOff>
      <xdr:row>55</xdr:row>
      <xdr:rowOff>114509</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9639300" y="9368419"/>
          <a:ext cx="838200" cy="175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137782</xdr:rowOff>
    </xdr:from>
    <xdr:ext cx="534377" cy="259045"/>
    <xdr:sp macro="" textlink="">
      <xdr:nvSpPr>
        <xdr:cNvPr id="343" name="農林水産業費平均値テキスト">
          <a:extLst>
            <a:ext uri="{FF2B5EF4-FFF2-40B4-BE49-F238E27FC236}">
              <a16:creationId xmlns:a16="http://schemas.microsoft.com/office/drawing/2014/main" id="{00000000-0008-0000-0700-000057010000}"/>
            </a:ext>
          </a:extLst>
        </xdr:cNvPr>
        <xdr:cNvSpPr txBox="1"/>
      </xdr:nvSpPr>
      <xdr:spPr>
        <a:xfrm>
          <a:off x="10528300" y="9567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159355</xdr:rowOff>
    </xdr:from>
    <xdr:to>
      <xdr:col>55</xdr:col>
      <xdr:colOff>50800</xdr:colOff>
      <xdr:row>56</xdr:row>
      <xdr:rowOff>89505</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10426700" y="958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110119</xdr:rowOff>
    </xdr:from>
    <xdr:to>
      <xdr:col>50</xdr:col>
      <xdr:colOff>114300</xdr:colOff>
      <xdr:row>54</xdr:row>
      <xdr:rowOff>113823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8750300" y="9368419"/>
          <a:ext cx="889000" cy="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70841</xdr:rowOff>
    </xdr:from>
    <xdr:to>
      <xdr:col>50</xdr:col>
      <xdr:colOff>165100</xdr:colOff>
      <xdr:row>54</xdr:row>
      <xdr:rowOff>991</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9588500" y="9157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17518</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9372111" y="893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113823</xdr:rowOff>
    </xdr:from>
    <xdr:to>
      <xdr:col>45</xdr:col>
      <xdr:colOff>177800</xdr:colOff>
      <xdr:row>55</xdr:row>
      <xdr:rowOff>21811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7861300" y="9372123"/>
          <a:ext cx="889000" cy="7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137340</xdr:rowOff>
    </xdr:from>
    <xdr:to>
      <xdr:col>46</xdr:col>
      <xdr:colOff>38100</xdr:colOff>
      <xdr:row>54</xdr:row>
      <xdr:rowOff>67490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8699500" y="922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84017</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8483111" y="899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15342</xdr:rowOff>
    </xdr:from>
    <xdr:to>
      <xdr:col>41</xdr:col>
      <xdr:colOff>50800</xdr:colOff>
      <xdr:row>55</xdr:row>
      <xdr:rowOff>21811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6972300" y="9273642"/>
          <a:ext cx="889000" cy="17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120538</xdr:rowOff>
    </xdr:from>
    <xdr:to>
      <xdr:col>41</xdr:col>
      <xdr:colOff>101600</xdr:colOff>
      <xdr:row>54</xdr:row>
      <xdr:rowOff>50688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7810500" y="920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67215</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7594111" y="898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138666</xdr:rowOff>
    </xdr:from>
    <xdr:to>
      <xdr:col>36</xdr:col>
      <xdr:colOff>165100</xdr:colOff>
      <xdr:row>54</xdr:row>
      <xdr:rowOff>68816</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6921500" y="9225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59943</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6705111" y="9318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63709</xdr:rowOff>
    </xdr:from>
    <xdr:to>
      <xdr:col>55</xdr:col>
      <xdr:colOff>50800</xdr:colOff>
      <xdr:row>55</xdr:row>
      <xdr:rowOff>165309</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10426700" y="949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86586</xdr:rowOff>
    </xdr:from>
    <xdr:ext cx="534377" cy="259045"/>
    <xdr:sp macro="" textlink="">
      <xdr:nvSpPr>
        <xdr:cNvPr id="362" name="農林水産業費該当値テキスト">
          <a:extLst>
            <a:ext uri="{FF2B5EF4-FFF2-40B4-BE49-F238E27FC236}">
              <a16:creationId xmlns:a16="http://schemas.microsoft.com/office/drawing/2014/main" id="{00000000-0008-0000-0700-00006A010000}"/>
            </a:ext>
          </a:extLst>
        </xdr:cNvPr>
        <xdr:cNvSpPr txBox="1"/>
      </xdr:nvSpPr>
      <xdr:spPr>
        <a:xfrm>
          <a:off x="10528300" y="934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59319</xdr:rowOff>
    </xdr:from>
    <xdr:to>
      <xdr:col>50</xdr:col>
      <xdr:colOff>165100</xdr:colOff>
      <xdr:row>54</xdr:row>
      <xdr:rowOff>160919</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9588500" y="931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152046</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372111" y="941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63023</xdr:rowOff>
    </xdr:from>
    <xdr:to>
      <xdr:col>46</xdr:col>
      <xdr:colOff>38100</xdr:colOff>
      <xdr:row>54</xdr:row>
      <xdr:rowOff>164623</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8699500" y="932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155750</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483111" y="941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142461</xdr:rowOff>
    </xdr:from>
    <xdr:to>
      <xdr:col>41</xdr:col>
      <xdr:colOff>101600</xdr:colOff>
      <xdr:row>55</xdr:row>
      <xdr:rowOff>72611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7810500" y="94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63738</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594111" y="949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135992</xdr:rowOff>
    </xdr:from>
    <xdr:to>
      <xdr:col>36</xdr:col>
      <xdr:colOff>165100</xdr:colOff>
      <xdr:row>54</xdr:row>
      <xdr:rowOff>66142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6921500" y="922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82669</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05111" y="899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113787</xdr:rowOff>
    </xdr:from>
    <xdr:to>
      <xdr:col>54</xdr:col>
      <xdr:colOff>189865</xdr:colOff>
      <xdr:row>79</xdr:row>
      <xdr:rowOff>66253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115287"/>
          <a:ext cx="1270" cy="149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70080</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614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66253</xdr:rowOff>
    </xdr:from>
    <xdr:to>
      <xdr:col>55</xdr:col>
      <xdr:colOff>88900</xdr:colOff>
      <xdr:row>79</xdr:row>
      <xdr:rowOff>66253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61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60464</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9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93,587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113787</xdr:rowOff>
    </xdr:from>
    <xdr:to>
      <xdr:col>55</xdr:col>
      <xdr:colOff>88900</xdr:colOff>
      <xdr:row>70</xdr:row>
      <xdr:rowOff>113787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11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80688</xdr:rowOff>
    </xdr:from>
    <xdr:to>
      <xdr:col>55</xdr:col>
      <xdr:colOff>0</xdr:colOff>
      <xdr:row>78</xdr:row>
      <xdr:rowOff>133348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9639300" y="13453788"/>
          <a:ext cx="838200" cy="52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53582</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083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30705</xdr:rowOff>
    </xdr:from>
    <xdr:to>
      <xdr:col>55</xdr:col>
      <xdr:colOff>50800</xdr:colOff>
      <xdr:row>77</xdr:row>
      <xdr:rowOff>132305</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23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133348</xdr:rowOff>
    </xdr:from>
    <xdr:to>
      <xdr:col>50</xdr:col>
      <xdr:colOff>114300</xdr:colOff>
      <xdr:row>78</xdr:row>
      <xdr:rowOff>171214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506448"/>
          <a:ext cx="889000" cy="3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32665</xdr:rowOff>
    </xdr:from>
    <xdr:to>
      <xdr:col>50</xdr:col>
      <xdr:colOff>165100</xdr:colOff>
      <xdr:row>76</xdr:row>
      <xdr:rowOff>134265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06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150792</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283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163441</xdr:rowOff>
    </xdr:from>
    <xdr:to>
      <xdr:col>45</xdr:col>
      <xdr:colOff>177800</xdr:colOff>
      <xdr:row>78</xdr:row>
      <xdr:rowOff>171214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7861300" y="13536541"/>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37399</xdr:rowOff>
    </xdr:from>
    <xdr:to>
      <xdr:col>46</xdr:col>
      <xdr:colOff>38100</xdr:colOff>
      <xdr:row>77</xdr:row>
      <xdr:rowOff>138999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23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155526</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01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154560</xdr:rowOff>
    </xdr:from>
    <xdr:to>
      <xdr:col>41</xdr:col>
      <xdr:colOff>50800</xdr:colOff>
      <xdr:row>78</xdr:row>
      <xdr:rowOff>163441</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527660"/>
          <a:ext cx="889000" cy="8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78564</xdr:rowOff>
    </xdr:from>
    <xdr:to>
      <xdr:col>41</xdr:col>
      <xdr:colOff>101600</xdr:colOff>
      <xdr:row>78</xdr:row>
      <xdr:rowOff>8714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28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25241</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05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83266</xdr:rowOff>
    </xdr:from>
    <xdr:to>
      <xdr:col>36</xdr:col>
      <xdr:colOff>165100</xdr:colOff>
      <xdr:row>78</xdr:row>
      <xdr:rowOff>13416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28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29943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06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29888</xdr:rowOff>
    </xdr:from>
    <xdr:to>
      <xdr:col>55</xdr:col>
      <xdr:colOff>50800</xdr:colOff>
      <xdr:row>78</xdr:row>
      <xdr:rowOff>131488</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40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8315</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38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82548</xdr:rowOff>
    </xdr:from>
    <xdr:to>
      <xdr:col>50</xdr:col>
      <xdr:colOff>165100</xdr:colOff>
      <xdr:row>79</xdr:row>
      <xdr:rowOff>12698</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45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3825</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04428" y="1354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120414</xdr:rowOff>
    </xdr:from>
    <xdr:to>
      <xdr:col>46</xdr:col>
      <xdr:colOff>38100</xdr:colOff>
      <xdr:row>79</xdr:row>
      <xdr:rowOff>50564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49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41691</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15428" y="1358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112641</xdr:rowOff>
    </xdr:from>
    <xdr:to>
      <xdr:col>41</xdr:col>
      <xdr:colOff>101600</xdr:colOff>
      <xdr:row>79</xdr:row>
      <xdr:rowOff>42791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48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33918</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8" y="13578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103760</xdr:rowOff>
    </xdr:from>
    <xdr:to>
      <xdr:col>36</xdr:col>
      <xdr:colOff>165100</xdr:colOff>
      <xdr:row>79</xdr:row>
      <xdr:rowOff>33910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47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25037</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37428" y="1356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112077</xdr:rowOff>
    </xdr:from>
    <xdr:to>
      <xdr:col>54</xdr:col>
      <xdr:colOff>189865</xdr:colOff>
      <xdr:row>98</xdr:row>
      <xdr:rowOff>52953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42577"/>
          <a:ext cx="1270" cy="1312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56780</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5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52953</xdr:rowOff>
    </xdr:from>
    <xdr:to>
      <xdr:col>55</xdr:col>
      <xdr:colOff>88900</xdr:colOff>
      <xdr:row>98</xdr:row>
      <xdr:rowOff>52953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5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58754</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17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193,625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112077</xdr:rowOff>
    </xdr:from>
    <xdr:to>
      <xdr:col>55</xdr:col>
      <xdr:colOff>88900</xdr:colOff>
      <xdr:row>90</xdr:row>
      <xdr:rowOff>112077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4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164626</xdr:rowOff>
    </xdr:from>
    <xdr:to>
      <xdr:col>55</xdr:col>
      <xdr:colOff>0</xdr:colOff>
      <xdr:row>98</xdr:row>
      <xdr:rowOff>6015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795276"/>
          <a:ext cx="838200" cy="1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122437</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410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99560</xdr:rowOff>
    </xdr:from>
    <xdr:to>
      <xdr:col>55</xdr:col>
      <xdr:colOff>50800</xdr:colOff>
      <xdr:row>97</xdr:row>
      <xdr:rowOff>29710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55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6015</xdr:rowOff>
    </xdr:from>
    <xdr:to>
      <xdr:col>50</xdr:col>
      <xdr:colOff>114300</xdr:colOff>
      <xdr:row>98</xdr:row>
      <xdr:rowOff>7272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808115"/>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53467</xdr:rowOff>
    </xdr:from>
    <xdr:to>
      <xdr:col>50</xdr:col>
      <xdr:colOff>165100</xdr:colOff>
      <xdr:row>96</xdr:row>
      <xdr:rowOff>155067</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51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144</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28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50577</xdr:rowOff>
    </xdr:from>
    <xdr:to>
      <xdr:col>45</xdr:col>
      <xdr:colOff>177800</xdr:colOff>
      <xdr:row>98</xdr:row>
      <xdr:rowOff>7272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338327"/>
          <a:ext cx="889000" cy="47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93571</xdr:rowOff>
    </xdr:from>
    <xdr:to>
      <xdr:col>46</xdr:col>
      <xdr:colOff>38100</xdr:colOff>
      <xdr:row>97</xdr:row>
      <xdr:rowOff>23721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55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40248</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32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50577</xdr:rowOff>
    </xdr:from>
    <xdr:to>
      <xdr:col>41</xdr:col>
      <xdr:colOff>50800</xdr:colOff>
      <xdr:row>96</xdr:row>
      <xdr:rowOff>166903</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338327"/>
          <a:ext cx="889000" cy="287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85897</xdr:rowOff>
    </xdr:from>
    <xdr:to>
      <xdr:col>41</xdr:col>
      <xdr:colOff>101600</xdr:colOff>
      <xdr:row>97</xdr:row>
      <xdr:rowOff>16047</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5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7174</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63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82415</xdr:rowOff>
    </xdr:from>
    <xdr:to>
      <xdr:col>36</xdr:col>
      <xdr:colOff>165100</xdr:colOff>
      <xdr:row>97</xdr:row>
      <xdr:rowOff>12565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29092</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31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113826</xdr:rowOff>
    </xdr:from>
    <xdr:to>
      <xdr:col>55</xdr:col>
      <xdr:colOff>50800</xdr:colOff>
      <xdr:row>98</xdr:row>
      <xdr:rowOff>43976</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74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28753</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65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126665</xdr:rowOff>
    </xdr:from>
    <xdr:to>
      <xdr:col>50</xdr:col>
      <xdr:colOff>165100</xdr:colOff>
      <xdr:row>98</xdr:row>
      <xdr:rowOff>56815</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75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47942</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85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127922</xdr:rowOff>
    </xdr:from>
    <xdr:to>
      <xdr:col>46</xdr:col>
      <xdr:colOff>38100</xdr:colOff>
      <xdr:row>98</xdr:row>
      <xdr:rowOff>58072</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75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49199</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85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171227</xdr:rowOff>
    </xdr:from>
    <xdr:to>
      <xdr:col>41</xdr:col>
      <xdr:colOff>101600</xdr:colOff>
      <xdr:row>95</xdr:row>
      <xdr:rowOff>101377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28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117904</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06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116103</xdr:rowOff>
    </xdr:from>
    <xdr:to>
      <xdr:col>36</xdr:col>
      <xdr:colOff>165100</xdr:colOff>
      <xdr:row>97</xdr:row>
      <xdr:rowOff>46253</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57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37380</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66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132026</xdr:rowOff>
    </xdr:from>
    <xdr:to>
      <xdr:col>85</xdr:col>
      <xdr:colOff>126364</xdr:colOff>
      <xdr:row>39</xdr:row>
      <xdr:rowOff>38005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104076"/>
          <a:ext cx="1269" cy="1620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41832</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38005</xdr:rowOff>
    </xdr:from>
    <xdr:to>
      <xdr:col>86</xdr:col>
      <xdr:colOff>25400</xdr:colOff>
      <xdr:row>39</xdr:row>
      <xdr:rowOff>38005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72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78703</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487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132026</xdr:rowOff>
    </xdr:from>
    <xdr:to>
      <xdr:col>86</xdr:col>
      <xdr:colOff>25400</xdr:colOff>
      <xdr:row>29</xdr:row>
      <xdr:rowOff>132026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10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167393</xdr:rowOff>
    </xdr:from>
    <xdr:to>
      <xdr:col>85</xdr:col>
      <xdr:colOff>127000</xdr:colOff>
      <xdr:row>39</xdr:row>
      <xdr:rowOff>14787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6682493"/>
          <a:ext cx="838200" cy="1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159195</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159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136318</xdr:rowOff>
    </xdr:from>
    <xdr:to>
      <xdr:col>85</xdr:col>
      <xdr:colOff>177800</xdr:colOff>
      <xdr:row>37</xdr:row>
      <xdr:rowOff>66468</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30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160372</xdr:rowOff>
    </xdr:from>
    <xdr:to>
      <xdr:col>81</xdr:col>
      <xdr:colOff>50800</xdr:colOff>
      <xdr:row>38</xdr:row>
      <xdr:rowOff>167393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6675472"/>
          <a:ext cx="889000" cy="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164371</xdr:rowOff>
    </xdr:from>
    <xdr:to>
      <xdr:col>81</xdr:col>
      <xdr:colOff>101600</xdr:colOff>
      <xdr:row>36</xdr:row>
      <xdr:rowOff>94521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16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111048</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594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160372</xdr:rowOff>
    </xdr:from>
    <xdr:to>
      <xdr:col>76</xdr:col>
      <xdr:colOff>114300</xdr:colOff>
      <xdr:row>38</xdr:row>
      <xdr:rowOff>162821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675472"/>
          <a:ext cx="889000" cy="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75380</xdr:rowOff>
    </xdr:from>
    <xdr:to>
      <xdr:col>76</xdr:col>
      <xdr:colOff>165100</xdr:colOff>
      <xdr:row>37</xdr:row>
      <xdr:rowOff>5530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24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22057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02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162821</xdr:rowOff>
    </xdr:from>
    <xdr:to>
      <xdr:col>71</xdr:col>
      <xdr:colOff>177800</xdr:colOff>
      <xdr:row>39</xdr:row>
      <xdr:rowOff>11945</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677921"/>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82042</xdr:rowOff>
    </xdr:from>
    <xdr:to>
      <xdr:col>72</xdr:col>
      <xdr:colOff>38100</xdr:colOff>
      <xdr:row>37</xdr:row>
      <xdr:rowOff>12192</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25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28719</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02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109148</xdr:rowOff>
    </xdr:from>
    <xdr:to>
      <xdr:col>67</xdr:col>
      <xdr:colOff>101600</xdr:colOff>
      <xdr:row>37</xdr:row>
      <xdr:rowOff>39298</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28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55825</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05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135437</xdr:rowOff>
    </xdr:from>
    <xdr:to>
      <xdr:col>85</xdr:col>
      <xdr:colOff>177800</xdr:colOff>
      <xdr:row>39</xdr:row>
      <xdr:rowOff>65587</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65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50364</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5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116593</xdr:rowOff>
    </xdr:from>
    <xdr:to>
      <xdr:col>81</xdr:col>
      <xdr:colOff>101600</xdr:colOff>
      <xdr:row>39</xdr:row>
      <xdr:rowOff>46743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63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37870</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72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109572</xdr:rowOff>
    </xdr:from>
    <xdr:to>
      <xdr:col>76</xdr:col>
      <xdr:colOff>165100</xdr:colOff>
      <xdr:row>39</xdr:row>
      <xdr:rowOff>39722</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62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30849</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71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112021</xdr:rowOff>
    </xdr:from>
    <xdr:to>
      <xdr:col>72</xdr:col>
      <xdr:colOff>38100</xdr:colOff>
      <xdr:row>39</xdr:row>
      <xdr:rowOff>42171</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62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33298</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71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132595</xdr:rowOff>
    </xdr:from>
    <xdr:to>
      <xdr:col>67</xdr:col>
      <xdr:colOff>101600</xdr:colOff>
      <xdr:row>39</xdr:row>
      <xdr:rowOff>62745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64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53872</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74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16101</xdr:rowOff>
    </xdr:from>
    <xdr:to>
      <xdr:col>85</xdr:col>
      <xdr:colOff>126364</xdr:colOff>
      <xdr:row>58</xdr:row>
      <xdr:rowOff>16558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588601"/>
          <a:ext cx="1269" cy="1372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20385</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96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16558</xdr:rowOff>
    </xdr:from>
    <xdr:to>
      <xdr:col>86</xdr:col>
      <xdr:colOff>25400</xdr:colOff>
      <xdr:row>58</xdr:row>
      <xdr:rowOff>16558</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960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134228</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36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16101</xdr:rowOff>
    </xdr:from>
    <xdr:to>
      <xdr:col>86</xdr:col>
      <xdr:colOff>25400</xdr:colOff>
      <xdr:row>50</xdr:row>
      <xdr:rowOff>16101</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588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60947</xdr:rowOff>
    </xdr:from>
    <xdr:to>
      <xdr:col>85</xdr:col>
      <xdr:colOff>127000</xdr:colOff>
      <xdr:row>56</xdr:row>
      <xdr:rowOff>109872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5481300" y="9662147"/>
          <a:ext cx="838200" cy="4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124198</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725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145771</xdr:rowOff>
    </xdr:from>
    <xdr:to>
      <xdr:col>85</xdr:col>
      <xdr:colOff>177800</xdr:colOff>
      <xdr:row>57</xdr:row>
      <xdr:rowOff>75921</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7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109872</xdr:rowOff>
    </xdr:from>
    <xdr:to>
      <xdr:col>81</xdr:col>
      <xdr:colOff>50800</xdr:colOff>
      <xdr:row>56</xdr:row>
      <xdr:rowOff>117055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9711072"/>
          <a:ext cx="889000" cy="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108024</xdr:rowOff>
    </xdr:from>
    <xdr:to>
      <xdr:col>81</xdr:col>
      <xdr:colOff>101600</xdr:colOff>
      <xdr:row>57</xdr:row>
      <xdr:rowOff>38174</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70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29301</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801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117055</xdr:rowOff>
    </xdr:from>
    <xdr:to>
      <xdr:col>76</xdr:col>
      <xdr:colOff>114300</xdr:colOff>
      <xdr:row>56</xdr:row>
      <xdr:rowOff>128773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718255"/>
          <a:ext cx="889000" cy="1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127117</xdr:rowOff>
    </xdr:from>
    <xdr:to>
      <xdr:col>76</xdr:col>
      <xdr:colOff>165100</xdr:colOff>
      <xdr:row>57</xdr:row>
      <xdr:rowOff>57267</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72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48394</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82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128773</xdr:rowOff>
    </xdr:from>
    <xdr:to>
      <xdr:col>71</xdr:col>
      <xdr:colOff>177800</xdr:colOff>
      <xdr:row>56</xdr:row>
      <xdr:rowOff>170200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729973"/>
          <a:ext cx="889000" cy="41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158170</xdr:rowOff>
    </xdr:from>
    <xdr:to>
      <xdr:col>72</xdr:col>
      <xdr:colOff>38100</xdr:colOff>
      <xdr:row>57</xdr:row>
      <xdr:rowOff>88320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75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79447</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85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155441</xdr:rowOff>
    </xdr:from>
    <xdr:to>
      <xdr:col>67</xdr:col>
      <xdr:colOff>101600</xdr:colOff>
      <xdr:row>57</xdr:row>
      <xdr:rowOff>85591</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756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76718</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849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10147</xdr:rowOff>
    </xdr:from>
    <xdr:to>
      <xdr:col>85</xdr:col>
      <xdr:colOff>177800</xdr:colOff>
      <xdr:row>56</xdr:row>
      <xdr:rowOff>111747</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61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33024</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46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59072</xdr:rowOff>
    </xdr:from>
    <xdr:to>
      <xdr:col>81</xdr:col>
      <xdr:colOff>101600</xdr:colOff>
      <xdr:row>56</xdr:row>
      <xdr:rowOff>160672</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66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5749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43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66255</xdr:rowOff>
    </xdr:from>
    <xdr:to>
      <xdr:col>76</xdr:col>
      <xdr:colOff>165100</xdr:colOff>
      <xdr:row>56</xdr:row>
      <xdr:rowOff>167855</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66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12932</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44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77973</xdr:rowOff>
    </xdr:from>
    <xdr:to>
      <xdr:col>72</xdr:col>
      <xdr:colOff>38100</xdr:colOff>
      <xdr:row>57</xdr:row>
      <xdr:rowOff>8123</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67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24650</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45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119400</xdr:rowOff>
    </xdr:from>
    <xdr:to>
      <xdr:col>67</xdr:col>
      <xdr:colOff>101600</xdr:colOff>
      <xdr:row>57</xdr:row>
      <xdr:rowOff>49550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72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66077</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49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138513</xdr:rowOff>
    </xdr:from>
    <xdr:to>
      <xdr:col>85</xdr:col>
      <xdr:colOff>126364</xdr:colOff>
      <xdr:row>79</xdr:row>
      <xdr:rowOff>98879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140013"/>
          <a:ext cx="1269" cy="1503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85190</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915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138513</xdr:rowOff>
    </xdr:from>
    <xdr:to>
      <xdr:col>86</xdr:col>
      <xdr:colOff>25400</xdr:colOff>
      <xdr:row>70</xdr:row>
      <xdr:rowOff>138513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140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88897</xdr:rowOff>
    </xdr:from>
    <xdr:to>
      <xdr:col>85</xdr:col>
      <xdr:colOff>127000</xdr:colOff>
      <xdr:row>79</xdr:row>
      <xdr:rowOff>98444</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5481300" y="13633447"/>
          <a:ext cx="838200" cy="9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157715</xdr:rowOff>
    </xdr:from>
    <xdr:ext cx="469744"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359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134838</xdr:rowOff>
    </xdr:from>
    <xdr:to>
      <xdr:col>85</xdr:col>
      <xdr:colOff>177800</xdr:colOff>
      <xdr:row>79</xdr:row>
      <xdr:rowOff>64988</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5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81843</xdr:rowOff>
    </xdr:from>
    <xdr:to>
      <xdr:col>81</xdr:col>
      <xdr:colOff>50800</xdr:colOff>
      <xdr:row>79</xdr:row>
      <xdr:rowOff>98444</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3626393"/>
          <a:ext cx="889000" cy="1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119272</xdr:rowOff>
    </xdr:from>
    <xdr:to>
      <xdr:col>81</xdr:col>
      <xdr:colOff>101600</xdr:colOff>
      <xdr:row>79</xdr:row>
      <xdr:rowOff>49422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49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65949</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46428" y="13267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81843</xdr:rowOff>
    </xdr:from>
    <xdr:to>
      <xdr:col>76</xdr:col>
      <xdr:colOff>114300</xdr:colOff>
      <xdr:row>79</xdr:row>
      <xdr:rowOff>94373</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3703300" y="13626393"/>
          <a:ext cx="889000" cy="12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109398</xdr:rowOff>
    </xdr:from>
    <xdr:to>
      <xdr:col>76</xdr:col>
      <xdr:colOff>165100</xdr:colOff>
      <xdr:row>79</xdr:row>
      <xdr:rowOff>39548</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482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56075</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25111" y="1325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94373</xdr:rowOff>
    </xdr:from>
    <xdr:to>
      <xdr:col>71</xdr:col>
      <xdr:colOff>177800</xdr:colOff>
      <xdr:row>79</xdr:row>
      <xdr:rowOff>95385</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2814300" y="13638923"/>
          <a:ext cx="889000" cy="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120360</xdr:rowOff>
    </xdr:from>
    <xdr:to>
      <xdr:col>72</xdr:col>
      <xdr:colOff>38100</xdr:colOff>
      <xdr:row>79</xdr:row>
      <xdr:rowOff>50510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49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67037</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428" y="13268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161454</xdr:rowOff>
    </xdr:from>
    <xdr:to>
      <xdr:col>67</xdr:col>
      <xdr:colOff>101600</xdr:colOff>
      <xdr:row>79</xdr:row>
      <xdr:rowOff>91604</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53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108131</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428" y="13309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38097</xdr:rowOff>
    </xdr:from>
    <xdr:to>
      <xdr:col>85</xdr:col>
      <xdr:colOff>177800</xdr:colOff>
      <xdr:row>79</xdr:row>
      <xdr:rowOff>139697</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58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124474</xdr:rowOff>
    </xdr:from>
    <xdr:ext cx="378565"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497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47644</xdr:rowOff>
    </xdr:from>
    <xdr:to>
      <xdr:col>81</xdr:col>
      <xdr:colOff>101600</xdr:colOff>
      <xdr:row>79</xdr:row>
      <xdr:rowOff>149244</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59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140371</xdr:rowOff>
    </xdr:from>
    <xdr:ext cx="313932"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324333" y="136849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31043</xdr:rowOff>
    </xdr:from>
    <xdr:to>
      <xdr:col>76</xdr:col>
      <xdr:colOff>165100</xdr:colOff>
      <xdr:row>79</xdr:row>
      <xdr:rowOff>132643</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57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123770</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57428" y="13668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43573</xdr:rowOff>
    </xdr:from>
    <xdr:to>
      <xdr:col>72</xdr:col>
      <xdr:colOff>38100</xdr:colOff>
      <xdr:row>79</xdr:row>
      <xdr:rowOff>145173</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58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136300</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4017" y="13680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44585</xdr:rowOff>
    </xdr:from>
    <xdr:to>
      <xdr:col>67</xdr:col>
      <xdr:colOff>101600</xdr:colOff>
      <xdr:row>79</xdr:row>
      <xdr:rowOff>146185</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58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137312</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25017" y="13681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124854</xdr:rowOff>
    </xdr:from>
    <xdr:to>
      <xdr:col>85</xdr:col>
      <xdr:colOff>126364</xdr:colOff>
      <xdr:row>99</xdr:row>
      <xdr:rowOff>128639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383904"/>
          <a:ext cx="1269" cy="17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132466</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710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128639</xdr:rowOff>
    </xdr:from>
    <xdr:to>
      <xdr:col>86</xdr:col>
      <xdr:colOff>25400</xdr:colOff>
      <xdr:row>99</xdr:row>
      <xdr:rowOff>128639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7102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71531</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159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124854</xdr:rowOff>
    </xdr:from>
    <xdr:to>
      <xdr:col>86</xdr:col>
      <xdr:colOff>25400</xdr:colOff>
      <xdr:row>89</xdr:row>
      <xdr:rowOff>124854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38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147269</xdr:rowOff>
    </xdr:from>
    <xdr:to>
      <xdr:col>85</xdr:col>
      <xdr:colOff>127000</xdr:colOff>
      <xdr:row>97</xdr:row>
      <xdr:rowOff>149073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5481300" y="16777919"/>
          <a:ext cx="838200" cy="1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1364</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460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149937</xdr:rowOff>
    </xdr:from>
    <xdr:to>
      <xdr:col>85</xdr:col>
      <xdr:colOff>177800</xdr:colOff>
      <xdr:row>97</xdr:row>
      <xdr:rowOff>80087</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09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104484</xdr:rowOff>
    </xdr:from>
    <xdr:to>
      <xdr:col>81</xdr:col>
      <xdr:colOff>50800</xdr:colOff>
      <xdr:row>97</xdr:row>
      <xdr:rowOff>147269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4592300" y="16735134"/>
          <a:ext cx="889000" cy="4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164872</xdr:rowOff>
    </xdr:from>
    <xdr:to>
      <xdr:col>81</xdr:col>
      <xdr:colOff>101600</xdr:colOff>
      <xdr:row>96</xdr:row>
      <xdr:rowOff>95022</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45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111549</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22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104484</xdr:rowOff>
    </xdr:from>
    <xdr:to>
      <xdr:col>76</xdr:col>
      <xdr:colOff>114300</xdr:colOff>
      <xdr:row>97</xdr:row>
      <xdr:rowOff>140703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735134"/>
          <a:ext cx="889000" cy="3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10427</xdr:rowOff>
    </xdr:from>
    <xdr:to>
      <xdr:col>76</xdr:col>
      <xdr:colOff>165100</xdr:colOff>
      <xdr:row>96</xdr:row>
      <xdr:rowOff>112027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46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128554</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24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104063</xdr:rowOff>
    </xdr:from>
    <xdr:to>
      <xdr:col>71</xdr:col>
      <xdr:colOff>177800</xdr:colOff>
      <xdr:row>97</xdr:row>
      <xdr:rowOff>140703</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6734713"/>
          <a:ext cx="889000" cy="36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2032</xdr:rowOff>
    </xdr:from>
    <xdr:to>
      <xdr:col>72</xdr:col>
      <xdr:colOff>38100</xdr:colOff>
      <xdr:row>96</xdr:row>
      <xdr:rowOff>103632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46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120159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23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170523</xdr:rowOff>
    </xdr:from>
    <xdr:to>
      <xdr:col>67</xdr:col>
      <xdr:colOff>101600</xdr:colOff>
      <xdr:row>96</xdr:row>
      <xdr:rowOff>100673</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45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117200</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23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98273</xdr:rowOff>
    </xdr:from>
    <xdr:to>
      <xdr:col>85</xdr:col>
      <xdr:colOff>177800</xdr:colOff>
      <xdr:row>98</xdr:row>
      <xdr:rowOff>28423</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72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76700</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70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96469</xdr:rowOff>
    </xdr:from>
    <xdr:to>
      <xdr:col>81</xdr:col>
      <xdr:colOff>101600</xdr:colOff>
      <xdr:row>98</xdr:row>
      <xdr:rowOff>26619</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72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17746</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81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53684</xdr:rowOff>
    </xdr:from>
    <xdr:to>
      <xdr:col>76</xdr:col>
      <xdr:colOff>165100</xdr:colOff>
      <xdr:row>97</xdr:row>
      <xdr:rowOff>155284</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68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146411</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77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89903</xdr:rowOff>
    </xdr:from>
    <xdr:to>
      <xdr:col>72</xdr:col>
      <xdr:colOff>38100</xdr:colOff>
      <xdr:row>98</xdr:row>
      <xdr:rowOff>20053</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72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11180</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81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53263</xdr:rowOff>
    </xdr:from>
    <xdr:to>
      <xdr:col>67</xdr:col>
      <xdr:colOff>101600</xdr:colOff>
      <xdr:row>97</xdr:row>
      <xdr:rowOff>154863</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68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145990</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77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301488"/>
          <a:ext cx="1269" cy="1483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135870</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822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53321</xdr:rowOff>
    </xdr:from>
    <xdr:ext cx="313932"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56842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30444</xdr:rowOff>
    </xdr:from>
    <xdr:to>
      <xdr:col>116</xdr:col>
      <xdr:colOff>114300</xdr:colOff>
      <xdr:row>39</xdr:row>
      <xdr:rowOff>132044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7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3991</xdr:rowOff>
    </xdr:from>
    <xdr:to>
      <xdr:col>112</xdr:col>
      <xdr:colOff>38100</xdr:colOff>
      <xdr:row>39</xdr:row>
      <xdr:rowOff>105591</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69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122119</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4017" y="6465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8890</xdr:rowOff>
    </xdr:from>
    <xdr:to>
      <xdr:col>107</xdr:col>
      <xdr:colOff>101600</xdr:colOff>
      <xdr:row>39</xdr:row>
      <xdr:rowOff>110490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69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127017</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5017" y="6470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166950</xdr:rowOff>
    </xdr:from>
    <xdr:to>
      <xdr:col>102</xdr:col>
      <xdr:colOff>165100</xdr:colOff>
      <xdr:row>39</xdr:row>
      <xdr:rowOff>97100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6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113628</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6017" y="6457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89226</xdr:rowOff>
    </xdr:from>
    <xdr:to>
      <xdr:col>98</xdr:col>
      <xdr:colOff>38100</xdr:colOff>
      <xdr:row>39</xdr:row>
      <xdr:rowOff>19376</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60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35904</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7017" y="6379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8870</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69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51</xdr:row>
      <xdr:rowOff>54610</xdr:rowOff>
    </xdr:from>
    <xdr:to>
      <xdr:col>112</xdr:col>
      <xdr:colOff>38100</xdr:colOff>
      <xdr:row>51</xdr:row>
      <xdr:rowOff>156210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879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50</xdr:row>
      <xdr:rowOff>1287</xdr:rowOff>
    </xdr:from>
    <xdr:ext cx="313932"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66333" y="85737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168910</xdr:rowOff>
    </xdr:from>
    <xdr:to>
      <xdr:col>107</xdr:col>
      <xdr:colOff>101600</xdr:colOff>
      <xdr:row>50</xdr:row>
      <xdr:rowOff>99060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856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115587</xdr:rowOff>
    </xdr:from>
    <xdr:ext cx="313932"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77333" y="8345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66040</xdr:rowOff>
    </xdr:from>
    <xdr:to>
      <xdr:col>98</xdr:col>
      <xdr:colOff>38100</xdr:colOff>
      <xdr:row>50</xdr:row>
      <xdr:rowOff>167640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863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49</xdr:row>
      <xdr:rowOff>12717</xdr:rowOff>
    </xdr:from>
    <xdr:ext cx="313932"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99333" y="8413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主な構成項目である民生費は、住民一人当たり</a:t>
          </a:r>
          <a:r>
            <a:rPr kumimoji="1" lang="en-US" altLang="ja-JP" sz="1300">
              <a:latin typeface="ＭＳ Ｐゴシック" panose="020B0600070205080204" pitchFamily="50" charset="-128"/>
              <a:ea typeface="ＭＳ Ｐゴシック" panose="020B0600070205080204" pitchFamily="50" charset="-128"/>
            </a:rPr>
            <a:t>243,621</a:t>
          </a:r>
          <a:r>
            <a:rPr kumimoji="1" lang="ja-JP" altLang="en-US" sz="1300">
              <a:latin typeface="ＭＳ Ｐゴシック" panose="020B0600070205080204" pitchFamily="50" charset="-128"/>
              <a:ea typeface="ＭＳ Ｐゴシック" panose="020B0600070205080204" pitchFamily="50" charset="-128"/>
            </a:rPr>
            <a:t>円で、前年度と比較して</a:t>
          </a:r>
          <a:r>
            <a:rPr kumimoji="1" lang="en-US" altLang="ja-JP" sz="1300">
              <a:latin typeface="ＭＳ Ｐゴシック" panose="020B0600070205080204" pitchFamily="50" charset="-128"/>
              <a:ea typeface="ＭＳ Ｐゴシック" panose="020B0600070205080204" pitchFamily="50" charset="-128"/>
            </a:rPr>
            <a:t>19,088</a:t>
          </a:r>
          <a:r>
            <a:rPr kumimoji="1" lang="ja-JP" altLang="en-US" sz="1300">
              <a:latin typeface="ＭＳ Ｐゴシック" panose="020B0600070205080204" pitchFamily="50" charset="-128"/>
              <a:ea typeface="ＭＳ Ｐゴシック" panose="020B0600070205080204" pitchFamily="50" charset="-128"/>
            </a:rPr>
            <a:t>円の増となっており、子育て世帯臨時特別給付金事業と地域子ども・子育て支援事業の増額が主な要因である。また、総務費の大幅減は特別定額給付金事業、教育費の増は大里中学校校舎改築事業や大里幼稚園（統廃合・全面改築）事業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の項目については、類似団体と比較して同程度か下回ってはいるものの、今まで以上に事務事業の優先度を点検し、優先度の低い事業は計画的に廃止・縮小、優先度の高い事業は新規創設・拡大といったメリハリのある事業展開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財政調整基金残高は、決算剰余金や地方交付税の増額により</a:t>
          </a:r>
          <a:r>
            <a:rPr kumimoji="1" lang="en-US" altLang="ja-JP" sz="1400">
              <a:latin typeface="ＭＳ ゴシック" pitchFamily="49" charset="-128"/>
              <a:ea typeface="ＭＳ ゴシック" pitchFamily="49" charset="-128"/>
            </a:rPr>
            <a:t>5.75</a:t>
          </a:r>
          <a:r>
            <a:rPr kumimoji="1" lang="ja-JP" altLang="en-US" sz="1400">
              <a:latin typeface="ＭＳ ゴシック" pitchFamily="49" charset="-128"/>
              <a:ea typeface="ＭＳ ゴシック" pitchFamily="49" charset="-128"/>
            </a:rPr>
            <a:t>ポイント増となっている。実質収支額については、継続的に黒字を確保しており、実質単年度収支については、</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年連続の黒字となっている。この状態を継続するため、事務事業の見直し・統廃合など歳出の合理化等行財政改革を推進し、健全な行財政運営に努めていく。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事業特別会計については、医療費の高騰を抑制するために、健康づくり事業や健診などの予防事業に力を注いでいるが、高い高齢化率等の影響もあり、厳しい状況にある。また、働き盛りである若年層の加入者が少ないため、国民健康保険税の増収も大きくは望めない状況である。今後、県内の統一的な運営方針の下で、保険税の適正化や保険給付や保健サービスの標準化・統一化に向け取組んでいく。</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水道事業、下水道事業については、人口減少に伴う料金収入の減少や、施設の老朽化等のリスクを考慮する必要があるため、今後、経営戦略に基づくや料金改定や水洗化率の向上など（広域化及び民間活用等）に向けて取り組んで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001;&#25919;&#35506;/080%20&#20844;&#20250;&#35336;&#12395;&#38306;&#12377;&#12427;&#12371;&#12392;/R5&#20844;&#20250;&#35336;/230928%2010&#65295;3&#12294;&#20999;&#65288;&#32207;&#21209;&#30465;&#28310;&#20633;&#23436;&#20102;&#12398;&#36899;&#32097;&#65289;&#12294;&#20999;9&#26376;16&#26085;&#12304;&#32207;&#21209;&#30465;&#36001;&#21209;&#35519;&#26619;&#35506;&#12305;&#20196;&#21644;3&#24180;&#24230;&#36001;&#25919;&#29366;&#27841;&#36039;&#26009;&#38598;&#12398;&#20316;&#25104;&#12395;&#12388;&#12356;&#12390;&#65288;2&#22238;&#30446;&#12539;&#22320;&#26041;&#20844;&#20250;&#35336;&#38306;&#20418;&#65289;/&#12304;&#36001;&#25919;&#29366;&#27841;&#36039;&#26009;&#38598;&#12305;_472158_&#21335;&#22478;&#24066;_2021(2&#22238;&#30446;)&#65306;&#20316;&#26989;&#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row>
        <row r="53">
          <cell r="BP53">
            <v>30.3</v>
          </cell>
          <cell r="BX53">
            <v>31.2</v>
          </cell>
          <cell r="CF53">
            <v>49.2</v>
          </cell>
          <cell r="CN53">
            <v>50.7</v>
          </cell>
          <cell r="CV53">
            <v>51.8</v>
          </cell>
        </row>
        <row r="55">
          <cell r="AN55" t="str">
            <v>類似団体内平均値</v>
          </cell>
          <cell r="BP55">
            <v>53.4</v>
          </cell>
          <cell r="BX55">
            <v>48</v>
          </cell>
          <cell r="CF55">
            <v>49.1</v>
          </cell>
          <cell r="CN55">
            <v>41.5</v>
          </cell>
          <cell r="CV55">
            <v>23</v>
          </cell>
        </row>
        <row r="57">
          <cell r="BP57">
            <v>59.6</v>
          </cell>
          <cell r="BX57">
            <v>60.8</v>
          </cell>
          <cell r="CF57">
            <v>61</v>
          </cell>
          <cell r="CN57">
            <v>61.7</v>
          </cell>
          <cell r="CV57">
            <v>62.8</v>
          </cell>
        </row>
        <row r="72">
          <cell r="BP72" t="str">
            <v>H29</v>
          </cell>
          <cell r="BX72" t="str">
            <v>H30</v>
          </cell>
          <cell r="CF72" t="str">
            <v>R01</v>
          </cell>
          <cell r="CN72" t="str">
            <v>R02</v>
          </cell>
          <cell r="CV72" t="str">
            <v>R03</v>
          </cell>
        </row>
        <row r="73">
          <cell r="AN73" t="str">
            <v>当該団体値</v>
          </cell>
        </row>
        <row r="75">
          <cell r="BP75">
            <v>7</v>
          </cell>
          <cell r="BX75">
            <v>7.1</v>
          </cell>
          <cell r="CF75">
            <v>7.1</v>
          </cell>
          <cell r="CN75">
            <v>6.8</v>
          </cell>
          <cell r="CV75">
            <v>6.1</v>
          </cell>
        </row>
        <row r="77">
          <cell r="AN77" t="str">
            <v>類似団体内平均値</v>
          </cell>
          <cell r="BP77">
            <v>53.4</v>
          </cell>
          <cell r="BX77">
            <v>48</v>
          </cell>
          <cell r="CF77">
            <v>49.1</v>
          </cell>
          <cell r="CN77">
            <v>41.5</v>
          </cell>
          <cell r="CV77">
            <v>23</v>
          </cell>
        </row>
        <row r="79">
          <cell r="BP79">
            <v>9.8000000000000007</v>
          </cell>
          <cell r="BX79">
            <v>9.6</v>
          </cell>
          <cell r="CF79">
            <v>9.5</v>
          </cell>
          <cell r="CN79">
            <v>9.1999999999999993</v>
          </cell>
          <cell r="CV79">
            <v>8.1999999999999993</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2" t="s">
        <v>80</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75" thickBot="1" x14ac:dyDescent="0.2">
      <c r="B2" s="179" t="s">
        <v>81</v>
      </c>
      <c r="C2" s="179"/>
      <c r="D2" s="180"/>
    </row>
    <row r="3" spans="1:119" ht="18.75" customHeight="1" thickBot="1" x14ac:dyDescent="0.2">
      <c r="A3" s="178"/>
      <c r="B3" s="383" t="s">
        <v>82</v>
      </c>
      <c r="C3" s="384"/>
      <c r="D3" s="384"/>
      <c r="E3" s="385"/>
      <c r="F3" s="385"/>
      <c r="G3" s="385"/>
      <c r="H3" s="385"/>
      <c r="I3" s="385"/>
      <c r="J3" s="385"/>
      <c r="K3" s="385"/>
      <c r="L3" s="385" t="s">
        <v>83</v>
      </c>
      <c r="M3" s="385"/>
      <c r="N3" s="385"/>
      <c r="O3" s="385"/>
      <c r="P3" s="385"/>
      <c r="Q3" s="385"/>
      <c r="R3" s="392"/>
      <c r="S3" s="392"/>
      <c r="T3" s="392"/>
      <c r="U3" s="392"/>
      <c r="V3" s="393"/>
      <c r="W3" s="367" t="s">
        <v>84</v>
      </c>
      <c r="X3" s="368"/>
      <c r="Y3" s="368"/>
      <c r="Z3" s="368"/>
      <c r="AA3" s="368"/>
      <c r="AB3" s="384"/>
      <c r="AC3" s="392" t="s">
        <v>85</v>
      </c>
      <c r="AD3" s="368"/>
      <c r="AE3" s="368"/>
      <c r="AF3" s="368"/>
      <c r="AG3" s="368"/>
      <c r="AH3" s="368"/>
      <c r="AI3" s="368"/>
      <c r="AJ3" s="368"/>
      <c r="AK3" s="368"/>
      <c r="AL3" s="369"/>
      <c r="AM3" s="367" t="s">
        <v>86</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87</v>
      </c>
      <c r="BO3" s="368"/>
      <c r="BP3" s="368"/>
      <c r="BQ3" s="368"/>
      <c r="BR3" s="368"/>
      <c r="BS3" s="368"/>
      <c r="BT3" s="368"/>
      <c r="BU3" s="369"/>
      <c r="BV3" s="367" t="s">
        <v>88</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89</v>
      </c>
      <c r="CU3" s="368"/>
      <c r="CV3" s="368"/>
      <c r="CW3" s="368"/>
      <c r="CX3" s="368"/>
      <c r="CY3" s="368"/>
      <c r="CZ3" s="368"/>
      <c r="DA3" s="369"/>
      <c r="DB3" s="367" t="s">
        <v>90</v>
      </c>
      <c r="DC3" s="368"/>
      <c r="DD3" s="368"/>
      <c r="DE3" s="368"/>
      <c r="DF3" s="368"/>
      <c r="DG3" s="368"/>
      <c r="DH3" s="368"/>
      <c r="DI3" s="369"/>
    </row>
    <row r="4" spans="1:119" ht="18.75" customHeight="1" x14ac:dyDescent="0.15">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91</v>
      </c>
      <c r="AZ4" s="371"/>
      <c r="BA4" s="371"/>
      <c r="BB4" s="371"/>
      <c r="BC4" s="371"/>
      <c r="BD4" s="371"/>
      <c r="BE4" s="371"/>
      <c r="BF4" s="371"/>
      <c r="BG4" s="371"/>
      <c r="BH4" s="371"/>
      <c r="BI4" s="371"/>
      <c r="BJ4" s="371"/>
      <c r="BK4" s="371"/>
      <c r="BL4" s="371"/>
      <c r="BM4" s="372"/>
      <c r="BN4" s="373">
        <v>28920981</v>
      </c>
      <c r="BO4" s="374"/>
      <c r="BP4" s="374"/>
      <c r="BQ4" s="374"/>
      <c r="BR4" s="374"/>
      <c r="BS4" s="374"/>
      <c r="BT4" s="374"/>
      <c r="BU4" s="375"/>
      <c r="BV4" s="373">
        <v>31242242</v>
      </c>
      <c r="BW4" s="374"/>
      <c r="BX4" s="374"/>
      <c r="BY4" s="374"/>
      <c r="BZ4" s="374"/>
      <c r="CA4" s="374"/>
      <c r="CB4" s="374"/>
      <c r="CC4" s="375"/>
      <c r="CD4" s="376" t="s">
        <v>92</v>
      </c>
      <c r="CE4" s="377"/>
      <c r="CF4" s="377"/>
      <c r="CG4" s="377"/>
      <c r="CH4" s="377"/>
      <c r="CI4" s="377"/>
      <c r="CJ4" s="377"/>
      <c r="CK4" s="377"/>
      <c r="CL4" s="377"/>
      <c r="CM4" s="377"/>
      <c r="CN4" s="377"/>
      <c r="CO4" s="377"/>
      <c r="CP4" s="377"/>
      <c r="CQ4" s="377"/>
      <c r="CR4" s="377"/>
      <c r="CS4" s="378"/>
      <c r="CT4" s="379">
        <v>10.3</v>
      </c>
      <c r="CU4" s="380"/>
      <c r="CV4" s="380"/>
      <c r="CW4" s="380"/>
      <c r="CX4" s="380"/>
      <c r="CY4" s="380"/>
      <c r="CZ4" s="380"/>
      <c r="DA4" s="381"/>
      <c r="DB4" s="379">
        <v>12.8</v>
      </c>
      <c r="DC4" s="380"/>
      <c r="DD4" s="380"/>
      <c r="DE4" s="380"/>
      <c r="DF4" s="380"/>
      <c r="DG4" s="380"/>
      <c r="DH4" s="380"/>
      <c r="DI4" s="381"/>
    </row>
    <row r="5" spans="1:119" ht="18.75" customHeight="1" x14ac:dyDescent="0.15">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93</v>
      </c>
      <c r="AN5" s="440"/>
      <c r="AO5" s="440"/>
      <c r="AP5" s="440"/>
      <c r="AQ5" s="440"/>
      <c r="AR5" s="440"/>
      <c r="AS5" s="440"/>
      <c r="AT5" s="441"/>
      <c r="AU5" s="442" t="s">
        <v>94</v>
      </c>
      <c r="AV5" s="443"/>
      <c r="AW5" s="443"/>
      <c r="AX5" s="443"/>
      <c r="AY5" s="444" t="s">
        <v>95</v>
      </c>
      <c r="AZ5" s="445"/>
      <c r="BA5" s="445"/>
      <c r="BB5" s="445"/>
      <c r="BC5" s="445"/>
      <c r="BD5" s="445"/>
      <c r="BE5" s="445"/>
      <c r="BF5" s="445"/>
      <c r="BG5" s="445"/>
      <c r="BH5" s="445"/>
      <c r="BI5" s="445"/>
      <c r="BJ5" s="445"/>
      <c r="BK5" s="445"/>
      <c r="BL5" s="445"/>
      <c r="BM5" s="446"/>
      <c r="BN5" s="410">
        <v>27322471</v>
      </c>
      <c r="BO5" s="411"/>
      <c r="BP5" s="411"/>
      <c r="BQ5" s="411"/>
      <c r="BR5" s="411"/>
      <c r="BS5" s="411"/>
      <c r="BT5" s="411"/>
      <c r="BU5" s="412"/>
      <c r="BV5" s="410">
        <v>29538309</v>
      </c>
      <c r="BW5" s="411"/>
      <c r="BX5" s="411"/>
      <c r="BY5" s="411"/>
      <c r="BZ5" s="411"/>
      <c r="CA5" s="411"/>
      <c r="CB5" s="411"/>
      <c r="CC5" s="412"/>
      <c r="CD5" s="413" t="s">
        <v>96</v>
      </c>
      <c r="CE5" s="414"/>
      <c r="CF5" s="414"/>
      <c r="CG5" s="414"/>
      <c r="CH5" s="414"/>
      <c r="CI5" s="414"/>
      <c r="CJ5" s="414"/>
      <c r="CK5" s="414"/>
      <c r="CL5" s="414"/>
      <c r="CM5" s="414"/>
      <c r="CN5" s="414"/>
      <c r="CO5" s="414"/>
      <c r="CP5" s="414"/>
      <c r="CQ5" s="414"/>
      <c r="CR5" s="414"/>
      <c r="CS5" s="415"/>
      <c r="CT5" s="407">
        <v>80.3</v>
      </c>
      <c r="CU5" s="408"/>
      <c r="CV5" s="408"/>
      <c r="CW5" s="408"/>
      <c r="CX5" s="408"/>
      <c r="CY5" s="408"/>
      <c r="CZ5" s="408"/>
      <c r="DA5" s="409"/>
      <c r="DB5" s="407">
        <v>85.1</v>
      </c>
      <c r="DC5" s="408"/>
      <c r="DD5" s="408"/>
      <c r="DE5" s="408"/>
      <c r="DF5" s="408"/>
      <c r="DG5" s="408"/>
      <c r="DH5" s="408"/>
      <c r="DI5" s="409"/>
    </row>
    <row r="6" spans="1:119" ht="18.75" customHeight="1" x14ac:dyDescent="0.15">
      <c r="A6" s="178"/>
      <c r="B6" s="416" t="s">
        <v>97</v>
      </c>
      <c r="C6" s="417"/>
      <c r="D6" s="417"/>
      <c r="E6" s="418"/>
      <c r="F6" s="418"/>
      <c r="G6" s="418"/>
      <c r="H6" s="418"/>
      <c r="I6" s="418"/>
      <c r="J6" s="418"/>
      <c r="K6" s="418"/>
      <c r="L6" s="418" t="s">
        <v>98</v>
      </c>
      <c r="M6" s="418"/>
      <c r="N6" s="418"/>
      <c r="O6" s="418"/>
      <c r="P6" s="418"/>
      <c r="Q6" s="418"/>
      <c r="R6" s="422"/>
      <c r="S6" s="422"/>
      <c r="T6" s="422"/>
      <c r="U6" s="422"/>
      <c r="V6" s="423"/>
      <c r="W6" s="426" t="s">
        <v>99</v>
      </c>
      <c r="X6" s="427"/>
      <c r="Y6" s="427"/>
      <c r="Z6" s="427"/>
      <c r="AA6" s="427"/>
      <c r="AB6" s="417"/>
      <c r="AC6" s="430" t="s">
        <v>100</v>
      </c>
      <c r="AD6" s="431"/>
      <c r="AE6" s="431"/>
      <c r="AF6" s="431"/>
      <c r="AG6" s="431"/>
      <c r="AH6" s="431"/>
      <c r="AI6" s="431"/>
      <c r="AJ6" s="431"/>
      <c r="AK6" s="431"/>
      <c r="AL6" s="432"/>
      <c r="AM6" s="439" t="s">
        <v>101</v>
      </c>
      <c r="AN6" s="440"/>
      <c r="AO6" s="440"/>
      <c r="AP6" s="440"/>
      <c r="AQ6" s="440"/>
      <c r="AR6" s="440"/>
      <c r="AS6" s="440"/>
      <c r="AT6" s="441"/>
      <c r="AU6" s="442" t="s">
        <v>94</v>
      </c>
      <c r="AV6" s="443"/>
      <c r="AW6" s="443"/>
      <c r="AX6" s="443"/>
      <c r="AY6" s="444" t="s">
        <v>102</v>
      </c>
      <c r="AZ6" s="445"/>
      <c r="BA6" s="445"/>
      <c r="BB6" s="445"/>
      <c r="BC6" s="445"/>
      <c r="BD6" s="445"/>
      <c r="BE6" s="445"/>
      <c r="BF6" s="445"/>
      <c r="BG6" s="445"/>
      <c r="BH6" s="445"/>
      <c r="BI6" s="445"/>
      <c r="BJ6" s="445"/>
      <c r="BK6" s="445"/>
      <c r="BL6" s="445"/>
      <c r="BM6" s="446"/>
      <c r="BN6" s="410">
        <v>1598510</v>
      </c>
      <c r="BO6" s="411"/>
      <c r="BP6" s="411"/>
      <c r="BQ6" s="411"/>
      <c r="BR6" s="411"/>
      <c r="BS6" s="411"/>
      <c r="BT6" s="411"/>
      <c r="BU6" s="412"/>
      <c r="BV6" s="410">
        <v>1703933</v>
      </c>
      <c r="BW6" s="411"/>
      <c r="BX6" s="411"/>
      <c r="BY6" s="411"/>
      <c r="BZ6" s="411"/>
      <c r="CA6" s="411"/>
      <c r="CB6" s="411"/>
      <c r="CC6" s="412"/>
      <c r="CD6" s="413" t="s">
        <v>103</v>
      </c>
      <c r="CE6" s="414"/>
      <c r="CF6" s="414"/>
      <c r="CG6" s="414"/>
      <c r="CH6" s="414"/>
      <c r="CI6" s="414"/>
      <c r="CJ6" s="414"/>
      <c r="CK6" s="414"/>
      <c r="CL6" s="414"/>
      <c r="CM6" s="414"/>
      <c r="CN6" s="414"/>
      <c r="CO6" s="414"/>
      <c r="CP6" s="414"/>
      <c r="CQ6" s="414"/>
      <c r="CR6" s="414"/>
      <c r="CS6" s="415"/>
      <c r="CT6" s="447">
        <v>83.6</v>
      </c>
      <c r="CU6" s="448"/>
      <c r="CV6" s="448"/>
      <c r="CW6" s="448"/>
      <c r="CX6" s="448"/>
      <c r="CY6" s="448"/>
      <c r="CZ6" s="448"/>
      <c r="DA6" s="449"/>
      <c r="DB6" s="447">
        <v>87.3</v>
      </c>
      <c r="DC6" s="448"/>
      <c r="DD6" s="448"/>
      <c r="DE6" s="448"/>
      <c r="DF6" s="448"/>
      <c r="DG6" s="448"/>
      <c r="DH6" s="448"/>
      <c r="DI6" s="449"/>
    </row>
    <row r="7" spans="1:119" ht="18.75" customHeight="1" x14ac:dyDescent="0.15">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104</v>
      </c>
      <c r="AN7" s="440"/>
      <c r="AO7" s="440"/>
      <c r="AP7" s="440"/>
      <c r="AQ7" s="440"/>
      <c r="AR7" s="440"/>
      <c r="AS7" s="440"/>
      <c r="AT7" s="441"/>
      <c r="AU7" s="442" t="s">
        <v>105</v>
      </c>
      <c r="AV7" s="443"/>
      <c r="AW7" s="443"/>
      <c r="AX7" s="443"/>
      <c r="AY7" s="444" t="s">
        <v>106</v>
      </c>
      <c r="AZ7" s="445"/>
      <c r="BA7" s="445"/>
      <c r="BB7" s="445"/>
      <c r="BC7" s="445"/>
      <c r="BD7" s="445"/>
      <c r="BE7" s="445"/>
      <c r="BF7" s="445"/>
      <c r="BG7" s="445"/>
      <c r="BH7" s="445"/>
      <c r="BI7" s="445"/>
      <c r="BJ7" s="445"/>
      <c r="BK7" s="445"/>
      <c r="BL7" s="445"/>
      <c r="BM7" s="446"/>
      <c r="BN7" s="410">
        <v>318978</v>
      </c>
      <c r="BO7" s="411"/>
      <c r="BP7" s="411"/>
      <c r="BQ7" s="411"/>
      <c r="BR7" s="411"/>
      <c r="BS7" s="411"/>
      <c r="BT7" s="411"/>
      <c r="BU7" s="412"/>
      <c r="BV7" s="410">
        <v>215787</v>
      </c>
      <c r="BW7" s="411"/>
      <c r="BX7" s="411"/>
      <c r="BY7" s="411"/>
      <c r="BZ7" s="411"/>
      <c r="CA7" s="411"/>
      <c r="CB7" s="411"/>
      <c r="CC7" s="412"/>
      <c r="CD7" s="413" t="s">
        <v>107</v>
      </c>
      <c r="CE7" s="414"/>
      <c r="CF7" s="414"/>
      <c r="CG7" s="414"/>
      <c r="CH7" s="414"/>
      <c r="CI7" s="414"/>
      <c r="CJ7" s="414"/>
      <c r="CK7" s="414"/>
      <c r="CL7" s="414"/>
      <c r="CM7" s="414"/>
      <c r="CN7" s="414"/>
      <c r="CO7" s="414"/>
      <c r="CP7" s="414"/>
      <c r="CQ7" s="414"/>
      <c r="CR7" s="414"/>
      <c r="CS7" s="415"/>
      <c r="CT7" s="410">
        <v>12446034</v>
      </c>
      <c r="CU7" s="411"/>
      <c r="CV7" s="411"/>
      <c r="CW7" s="411"/>
      <c r="CX7" s="411"/>
      <c r="CY7" s="411"/>
      <c r="CZ7" s="411"/>
      <c r="DA7" s="412"/>
      <c r="DB7" s="410">
        <v>11627158</v>
      </c>
      <c r="DC7" s="411"/>
      <c r="DD7" s="411"/>
      <c r="DE7" s="411"/>
      <c r="DF7" s="411"/>
      <c r="DG7" s="411"/>
      <c r="DH7" s="411"/>
      <c r="DI7" s="412"/>
    </row>
    <row r="8" spans="1:119" ht="18.75" customHeight="1" thickBot="1" x14ac:dyDescent="0.2">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108</v>
      </c>
      <c r="AN8" s="440"/>
      <c r="AO8" s="440"/>
      <c r="AP8" s="440"/>
      <c r="AQ8" s="440"/>
      <c r="AR8" s="440"/>
      <c r="AS8" s="440"/>
      <c r="AT8" s="441"/>
      <c r="AU8" s="442" t="s">
        <v>109</v>
      </c>
      <c r="AV8" s="443"/>
      <c r="AW8" s="443"/>
      <c r="AX8" s="443"/>
      <c r="AY8" s="444" t="s">
        <v>110</v>
      </c>
      <c r="AZ8" s="445"/>
      <c r="BA8" s="445"/>
      <c r="BB8" s="445"/>
      <c r="BC8" s="445"/>
      <c r="BD8" s="445"/>
      <c r="BE8" s="445"/>
      <c r="BF8" s="445"/>
      <c r="BG8" s="445"/>
      <c r="BH8" s="445"/>
      <c r="BI8" s="445"/>
      <c r="BJ8" s="445"/>
      <c r="BK8" s="445"/>
      <c r="BL8" s="445"/>
      <c r="BM8" s="446"/>
      <c r="BN8" s="410">
        <v>1279532</v>
      </c>
      <c r="BO8" s="411"/>
      <c r="BP8" s="411"/>
      <c r="BQ8" s="411"/>
      <c r="BR8" s="411"/>
      <c r="BS8" s="411"/>
      <c r="BT8" s="411"/>
      <c r="BU8" s="412"/>
      <c r="BV8" s="410">
        <v>1488146</v>
      </c>
      <c r="BW8" s="411"/>
      <c r="BX8" s="411"/>
      <c r="BY8" s="411"/>
      <c r="BZ8" s="411"/>
      <c r="CA8" s="411"/>
      <c r="CB8" s="411"/>
      <c r="CC8" s="412"/>
      <c r="CD8" s="413" t="s">
        <v>111</v>
      </c>
      <c r="CE8" s="414"/>
      <c r="CF8" s="414"/>
      <c r="CG8" s="414"/>
      <c r="CH8" s="414"/>
      <c r="CI8" s="414"/>
      <c r="CJ8" s="414"/>
      <c r="CK8" s="414"/>
      <c r="CL8" s="414"/>
      <c r="CM8" s="414"/>
      <c r="CN8" s="414"/>
      <c r="CO8" s="414"/>
      <c r="CP8" s="414"/>
      <c r="CQ8" s="414"/>
      <c r="CR8" s="414"/>
      <c r="CS8" s="415"/>
      <c r="CT8" s="450">
        <v>0.37</v>
      </c>
      <c r="CU8" s="451"/>
      <c r="CV8" s="451"/>
      <c r="CW8" s="451"/>
      <c r="CX8" s="451"/>
      <c r="CY8" s="451"/>
      <c r="CZ8" s="451"/>
      <c r="DA8" s="452"/>
      <c r="DB8" s="450">
        <v>0.37</v>
      </c>
      <c r="DC8" s="451"/>
      <c r="DD8" s="451"/>
      <c r="DE8" s="451"/>
      <c r="DF8" s="451"/>
      <c r="DG8" s="451"/>
      <c r="DH8" s="451"/>
      <c r="DI8" s="452"/>
    </row>
    <row r="9" spans="1:119" ht="18.75" customHeight="1" thickBot="1" x14ac:dyDescent="0.2">
      <c r="A9" s="178"/>
      <c r="B9" s="404" t="s">
        <v>112</v>
      </c>
      <c r="C9" s="405"/>
      <c r="D9" s="405"/>
      <c r="E9" s="405"/>
      <c r="F9" s="405"/>
      <c r="G9" s="405"/>
      <c r="H9" s="405"/>
      <c r="I9" s="405"/>
      <c r="J9" s="405"/>
      <c r="K9" s="453"/>
      <c r="L9" s="454" t="s">
        <v>113</v>
      </c>
      <c r="M9" s="455"/>
      <c r="N9" s="455"/>
      <c r="O9" s="455"/>
      <c r="P9" s="455"/>
      <c r="Q9" s="456"/>
      <c r="R9" s="457">
        <v>44043</v>
      </c>
      <c r="S9" s="458"/>
      <c r="T9" s="458"/>
      <c r="U9" s="458"/>
      <c r="V9" s="459"/>
      <c r="W9" s="367" t="s">
        <v>114</v>
      </c>
      <c r="X9" s="368"/>
      <c r="Y9" s="368"/>
      <c r="Z9" s="368"/>
      <c r="AA9" s="368"/>
      <c r="AB9" s="368"/>
      <c r="AC9" s="368"/>
      <c r="AD9" s="368"/>
      <c r="AE9" s="368"/>
      <c r="AF9" s="368"/>
      <c r="AG9" s="368"/>
      <c r="AH9" s="368"/>
      <c r="AI9" s="368"/>
      <c r="AJ9" s="368"/>
      <c r="AK9" s="368"/>
      <c r="AL9" s="369"/>
      <c r="AM9" s="439" t="s">
        <v>115</v>
      </c>
      <c r="AN9" s="440"/>
      <c r="AO9" s="440"/>
      <c r="AP9" s="440"/>
      <c r="AQ9" s="440"/>
      <c r="AR9" s="440"/>
      <c r="AS9" s="440"/>
      <c r="AT9" s="441"/>
      <c r="AU9" s="442" t="s">
        <v>94</v>
      </c>
      <c r="AV9" s="443"/>
      <c r="AW9" s="443"/>
      <c r="AX9" s="443"/>
      <c r="AY9" s="444" t="s">
        <v>116</v>
      </c>
      <c r="AZ9" s="445"/>
      <c r="BA9" s="445"/>
      <c r="BB9" s="445"/>
      <c r="BC9" s="445"/>
      <c r="BD9" s="445"/>
      <c r="BE9" s="445"/>
      <c r="BF9" s="445"/>
      <c r="BG9" s="445"/>
      <c r="BH9" s="445"/>
      <c r="BI9" s="445"/>
      <c r="BJ9" s="445"/>
      <c r="BK9" s="445"/>
      <c r="BL9" s="445"/>
      <c r="BM9" s="446"/>
      <c r="BN9" s="410">
        <v>-208614</v>
      </c>
      <c r="BO9" s="411"/>
      <c r="BP9" s="411"/>
      <c r="BQ9" s="411"/>
      <c r="BR9" s="411"/>
      <c r="BS9" s="411"/>
      <c r="BT9" s="411"/>
      <c r="BU9" s="412"/>
      <c r="BV9" s="410">
        <v>223772</v>
      </c>
      <c r="BW9" s="411"/>
      <c r="BX9" s="411"/>
      <c r="BY9" s="411"/>
      <c r="BZ9" s="411"/>
      <c r="CA9" s="411"/>
      <c r="CB9" s="411"/>
      <c r="CC9" s="412"/>
      <c r="CD9" s="413" t="s">
        <v>117</v>
      </c>
      <c r="CE9" s="414"/>
      <c r="CF9" s="414"/>
      <c r="CG9" s="414"/>
      <c r="CH9" s="414"/>
      <c r="CI9" s="414"/>
      <c r="CJ9" s="414"/>
      <c r="CK9" s="414"/>
      <c r="CL9" s="414"/>
      <c r="CM9" s="414"/>
      <c r="CN9" s="414"/>
      <c r="CO9" s="414"/>
      <c r="CP9" s="414"/>
      <c r="CQ9" s="414"/>
      <c r="CR9" s="414"/>
      <c r="CS9" s="415"/>
      <c r="CT9" s="407">
        <v>13.1</v>
      </c>
      <c r="CU9" s="408"/>
      <c r="CV9" s="408"/>
      <c r="CW9" s="408"/>
      <c r="CX9" s="408"/>
      <c r="CY9" s="408"/>
      <c r="CZ9" s="408"/>
      <c r="DA9" s="409"/>
      <c r="DB9" s="407">
        <v>13.8</v>
      </c>
      <c r="DC9" s="408"/>
      <c r="DD9" s="408"/>
      <c r="DE9" s="408"/>
      <c r="DF9" s="408"/>
      <c r="DG9" s="408"/>
      <c r="DH9" s="408"/>
      <c r="DI9" s="409"/>
    </row>
    <row r="10" spans="1:119" ht="18.75" customHeight="1" thickBot="1" x14ac:dyDescent="0.2">
      <c r="A10" s="178"/>
      <c r="B10" s="404"/>
      <c r="C10" s="405"/>
      <c r="D10" s="405"/>
      <c r="E10" s="405"/>
      <c r="F10" s="405"/>
      <c r="G10" s="405"/>
      <c r="H10" s="405"/>
      <c r="I10" s="405"/>
      <c r="J10" s="405"/>
      <c r="K10" s="453"/>
      <c r="L10" s="460" t="s">
        <v>118</v>
      </c>
      <c r="M10" s="440"/>
      <c r="N10" s="440"/>
      <c r="O10" s="440"/>
      <c r="P10" s="440"/>
      <c r="Q10" s="441"/>
      <c r="R10" s="461">
        <v>42016</v>
      </c>
      <c r="S10" s="462"/>
      <c r="T10" s="462"/>
      <c r="U10" s="462"/>
      <c r="V10" s="463"/>
      <c r="W10" s="398"/>
      <c r="X10" s="399"/>
      <c r="Y10" s="399"/>
      <c r="Z10" s="399"/>
      <c r="AA10" s="399"/>
      <c r="AB10" s="399"/>
      <c r="AC10" s="399"/>
      <c r="AD10" s="399"/>
      <c r="AE10" s="399"/>
      <c r="AF10" s="399"/>
      <c r="AG10" s="399"/>
      <c r="AH10" s="399"/>
      <c r="AI10" s="399"/>
      <c r="AJ10" s="399"/>
      <c r="AK10" s="399"/>
      <c r="AL10" s="402"/>
      <c r="AM10" s="439" t="s">
        <v>119</v>
      </c>
      <c r="AN10" s="440"/>
      <c r="AO10" s="440"/>
      <c r="AP10" s="440"/>
      <c r="AQ10" s="440"/>
      <c r="AR10" s="440"/>
      <c r="AS10" s="440"/>
      <c r="AT10" s="441"/>
      <c r="AU10" s="442" t="s">
        <v>94</v>
      </c>
      <c r="AV10" s="443"/>
      <c r="AW10" s="443"/>
      <c r="AX10" s="443"/>
      <c r="AY10" s="444" t="s">
        <v>120</v>
      </c>
      <c r="AZ10" s="445"/>
      <c r="BA10" s="445"/>
      <c r="BB10" s="445"/>
      <c r="BC10" s="445"/>
      <c r="BD10" s="445"/>
      <c r="BE10" s="445"/>
      <c r="BF10" s="445"/>
      <c r="BG10" s="445"/>
      <c r="BH10" s="445"/>
      <c r="BI10" s="445"/>
      <c r="BJ10" s="445"/>
      <c r="BK10" s="445"/>
      <c r="BL10" s="445"/>
      <c r="BM10" s="446"/>
      <c r="BN10" s="410">
        <v>1849914</v>
      </c>
      <c r="BO10" s="411"/>
      <c r="BP10" s="411"/>
      <c r="BQ10" s="411"/>
      <c r="BR10" s="411"/>
      <c r="BS10" s="411"/>
      <c r="BT10" s="411"/>
      <c r="BU10" s="412"/>
      <c r="BV10" s="410">
        <v>1266772</v>
      </c>
      <c r="BW10" s="411"/>
      <c r="BX10" s="411"/>
      <c r="BY10" s="411"/>
      <c r="BZ10" s="411"/>
      <c r="CA10" s="411"/>
      <c r="CB10" s="411"/>
      <c r="CC10" s="412"/>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4"/>
      <c r="C11" s="405"/>
      <c r="D11" s="405"/>
      <c r="E11" s="405"/>
      <c r="F11" s="405"/>
      <c r="G11" s="405"/>
      <c r="H11" s="405"/>
      <c r="I11" s="405"/>
      <c r="J11" s="405"/>
      <c r="K11" s="453"/>
      <c r="L11" s="464" t="s">
        <v>122</v>
      </c>
      <c r="M11" s="465"/>
      <c r="N11" s="465"/>
      <c r="O11" s="465"/>
      <c r="P11" s="465"/>
      <c r="Q11" s="466"/>
      <c r="R11" s="467" t="s">
        <v>123</v>
      </c>
      <c r="S11" s="468"/>
      <c r="T11" s="468"/>
      <c r="U11" s="468"/>
      <c r="V11" s="469"/>
      <c r="W11" s="398"/>
      <c r="X11" s="399"/>
      <c r="Y11" s="399"/>
      <c r="Z11" s="399"/>
      <c r="AA11" s="399"/>
      <c r="AB11" s="399"/>
      <c r="AC11" s="399"/>
      <c r="AD11" s="399"/>
      <c r="AE11" s="399"/>
      <c r="AF11" s="399"/>
      <c r="AG11" s="399"/>
      <c r="AH11" s="399"/>
      <c r="AI11" s="399"/>
      <c r="AJ11" s="399"/>
      <c r="AK11" s="399"/>
      <c r="AL11" s="402"/>
      <c r="AM11" s="439" t="s">
        <v>124</v>
      </c>
      <c r="AN11" s="440"/>
      <c r="AO11" s="440"/>
      <c r="AP11" s="440"/>
      <c r="AQ11" s="440"/>
      <c r="AR11" s="440"/>
      <c r="AS11" s="440"/>
      <c r="AT11" s="441"/>
      <c r="AU11" s="442" t="s">
        <v>94</v>
      </c>
      <c r="AV11" s="443"/>
      <c r="AW11" s="443"/>
      <c r="AX11" s="443"/>
      <c r="AY11" s="444" t="s">
        <v>125</v>
      </c>
      <c r="AZ11" s="445"/>
      <c r="BA11" s="445"/>
      <c r="BB11" s="445"/>
      <c r="BC11" s="445"/>
      <c r="BD11" s="445"/>
      <c r="BE11" s="445"/>
      <c r="BF11" s="445"/>
      <c r="BG11" s="445"/>
      <c r="BH11" s="445"/>
      <c r="BI11" s="445"/>
      <c r="BJ11" s="445"/>
      <c r="BK11" s="445"/>
      <c r="BL11" s="445"/>
      <c r="BM11" s="446"/>
      <c r="BN11" s="410">
        <v>226002</v>
      </c>
      <c r="BO11" s="411"/>
      <c r="BP11" s="411"/>
      <c r="BQ11" s="411"/>
      <c r="BR11" s="411"/>
      <c r="BS11" s="411"/>
      <c r="BT11" s="411"/>
      <c r="BU11" s="412"/>
      <c r="BV11" s="410">
        <v>157876</v>
      </c>
      <c r="BW11" s="411"/>
      <c r="BX11" s="411"/>
      <c r="BY11" s="411"/>
      <c r="BZ11" s="411"/>
      <c r="CA11" s="411"/>
      <c r="CB11" s="411"/>
      <c r="CC11" s="412"/>
      <c r="CD11" s="413" t="s">
        <v>126</v>
      </c>
      <c r="CE11" s="414"/>
      <c r="CF11" s="414"/>
      <c r="CG11" s="414"/>
      <c r="CH11" s="414"/>
      <c r="CI11" s="414"/>
      <c r="CJ11" s="414"/>
      <c r="CK11" s="414"/>
      <c r="CL11" s="414"/>
      <c r="CM11" s="414"/>
      <c r="CN11" s="414"/>
      <c r="CO11" s="414"/>
      <c r="CP11" s="414"/>
      <c r="CQ11" s="414"/>
      <c r="CR11" s="414"/>
      <c r="CS11" s="415"/>
      <c r="CT11" s="450" t="s">
        <v>127</v>
      </c>
      <c r="CU11" s="451"/>
      <c r="CV11" s="451"/>
      <c r="CW11" s="451"/>
      <c r="CX11" s="451"/>
      <c r="CY11" s="451"/>
      <c r="CZ11" s="451"/>
      <c r="DA11" s="452"/>
      <c r="DB11" s="450" t="s">
        <v>127</v>
      </c>
      <c r="DC11" s="451"/>
      <c r="DD11" s="451"/>
      <c r="DE11" s="451"/>
      <c r="DF11" s="451"/>
      <c r="DG11" s="451"/>
      <c r="DH11" s="451"/>
      <c r="DI11" s="452"/>
    </row>
    <row r="12" spans="1:119" ht="18.75" customHeight="1" x14ac:dyDescent="0.15">
      <c r="A12" s="178"/>
      <c r="B12" s="470" t="s">
        <v>128</v>
      </c>
      <c r="C12" s="471"/>
      <c r="D12" s="471"/>
      <c r="E12" s="471"/>
      <c r="F12" s="471"/>
      <c r="G12" s="471"/>
      <c r="H12" s="471"/>
      <c r="I12" s="471"/>
      <c r="J12" s="471"/>
      <c r="K12" s="472"/>
      <c r="L12" s="479" t="s">
        <v>129</v>
      </c>
      <c r="M12" s="480"/>
      <c r="N12" s="480"/>
      <c r="O12" s="480"/>
      <c r="P12" s="480"/>
      <c r="Q12" s="481"/>
      <c r="R12" s="482">
        <v>45577</v>
      </c>
      <c r="S12" s="483"/>
      <c r="T12" s="483"/>
      <c r="U12" s="483"/>
      <c r="V12" s="484"/>
      <c r="W12" s="485" t="s">
        <v>1</v>
      </c>
      <c r="X12" s="443"/>
      <c r="Y12" s="443"/>
      <c r="Z12" s="443"/>
      <c r="AA12" s="443"/>
      <c r="AB12" s="486"/>
      <c r="AC12" s="487" t="s">
        <v>130</v>
      </c>
      <c r="AD12" s="488"/>
      <c r="AE12" s="488"/>
      <c r="AF12" s="488"/>
      <c r="AG12" s="489"/>
      <c r="AH12" s="487" t="s">
        <v>131</v>
      </c>
      <c r="AI12" s="488"/>
      <c r="AJ12" s="488"/>
      <c r="AK12" s="488"/>
      <c r="AL12" s="490"/>
      <c r="AM12" s="439" t="s">
        <v>132</v>
      </c>
      <c r="AN12" s="440"/>
      <c r="AO12" s="440"/>
      <c r="AP12" s="440"/>
      <c r="AQ12" s="440"/>
      <c r="AR12" s="440"/>
      <c r="AS12" s="440"/>
      <c r="AT12" s="441"/>
      <c r="AU12" s="442" t="s">
        <v>133</v>
      </c>
      <c r="AV12" s="443"/>
      <c r="AW12" s="443"/>
      <c r="AX12" s="443"/>
      <c r="AY12" s="444" t="s">
        <v>134</v>
      </c>
      <c r="AZ12" s="445"/>
      <c r="BA12" s="445"/>
      <c r="BB12" s="445"/>
      <c r="BC12" s="445"/>
      <c r="BD12" s="445"/>
      <c r="BE12" s="445"/>
      <c r="BF12" s="445"/>
      <c r="BG12" s="445"/>
      <c r="BH12" s="445"/>
      <c r="BI12" s="445"/>
      <c r="BJ12" s="445"/>
      <c r="BK12" s="445"/>
      <c r="BL12" s="445"/>
      <c r="BM12" s="446"/>
      <c r="BN12" s="410">
        <v>948652</v>
      </c>
      <c r="BO12" s="411"/>
      <c r="BP12" s="411"/>
      <c r="BQ12" s="411"/>
      <c r="BR12" s="411"/>
      <c r="BS12" s="411"/>
      <c r="BT12" s="411"/>
      <c r="BU12" s="412"/>
      <c r="BV12" s="410">
        <v>1253769</v>
      </c>
      <c r="BW12" s="411"/>
      <c r="BX12" s="411"/>
      <c r="BY12" s="411"/>
      <c r="BZ12" s="411"/>
      <c r="CA12" s="411"/>
      <c r="CB12" s="411"/>
      <c r="CC12" s="412"/>
      <c r="CD12" s="413" t="s">
        <v>135</v>
      </c>
      <c r="CE12" s="414"/>
      <c r="CF12" s="414"/>
      <c r="CG12" s="414"/>
      <c r="CH12" s="414"/>
      <c r="CI12" s="414"/>
      <c r="CJ12" s="414"/>
      <c r="CK12" s="414"/>
      <c r="CL12" s="414"/>
      <c r="CM12" s="414"/>
      <c r="CN12" s="414"/>
      <c r="CO12" s="414"/>
      <c r="CP12" s="414"/>
      <c r="CQ12" s="414"/>
      <c r="CR12" s="414"/>
      <c r="CS12" s="415"/>
      <c r="CT12" s="450" t="s">
        <v>136</v>
      </c>
      <c r="CU12" s="451"/>
      <c r="CV12" s="451"/>
      <c r="CW12" s="451"/>
      <c r="CX12" s="451"/>
      <c r="CY12" s="451"/>
      <c r="CZ12" s="451"/>
      <c r="DA12" s="452"/>
      <c r="DB12" s="450" t="s">
        <v>137</v>
      </c>
      <c r="DC12" s="451"/>
      <c r="DD12" s="451"/>
      <c r="DE12" s="451"/>
      <c r="DF12" s="451"/>
      <c r="DG12" s="451"/>
      <c r="DH12" s="451"/>
      <c r="DI12" s="452"/>
    </row>
    <row r="13" spans="1:119" ht="18.75" customHeight="1" x14ac:dyDescent="0.15">
      <c r="A13" s="178"/>
      <c r="B13" s="473"/>
      <c r="C13" s="474"/>
      <c r="D13" s="474"/>
      <c r="E13" s="474"/>
      <c r="F13" s="474"/>
      <c r="G13" s="474"/>
      <c r="H13" s="474"/>
      <c r="I13" s="474"/>
      <c r="J13" s="474"/>
      <c r="K13" s="475"/>
      <c r="L13" s="187"/>
      <c r="M13" s="501" t="s">
        <v>138</v>
      </c>
      <c r="N13" s="502"/>
      <c r="O13" s="502"/>
      <c r="P13" s="502"/>
      <c r="Q13" s="503"/>
      <c r="R13" s="494">
        <v>45270</v>
      </c>
      <c r="S13" s="495"/>
      <c r="T13" s="495"/>
      <c r="U13" s="495"/>
      <c r="V13" s="496"/>
      <c r="W13" s="426" t="s">
        <v>139</v>
      </c>
      <c r="X13" s="427"/>
      <c r="Y13" s="427"/>
      <c r="Z13" s="427"/>
      <c r="AA13" s="427"/>
      <c r="AB13" s="417"/>
      <c r="AC13" s="461">
        <v>1470</v>
      </c>
      <c r="AD13" s="462"/>
      <c r="AE13" s="462"/>
      <c r="AF13" s="462"/>
      <c r="AG13" s="504"/>
      <c r="AH13" s="461">
        <v>1719</v>
      </c>
      <c r="AI13" s="462"/>
      <c r="AJ13" s="462"/>
      <c r="AK13" s="462"/>
      <c r="AL13" s="463"/>
      <c r="AM13" s="439" t="s">
        <v>140</v>
      </c>
      <c r="AN13" s="440"/>
      <c r="AO13" s="440"/>
      <c r="AP13" s="440"/>
      <c r="AQ13" s="440"/>
      <c r="AR13" s="440"/>
      <c r="AS13" s="440"/>
      <c r="AT13" s="441"/>
      <c r="AU13" s="442" t="s">
        <v>141</v>
      </c>
      <c r="AV13" s="443"/>
      <c r="AW13" s="443"/>
      <c r="AX13" s="443"/>
      <c r="AY13" s="444" t="s">
        <v>142</v>
      </c>
      <c r="AZ13" s="445"/>
      <c r="BA13" s="445"/>
      <c r="BB13" s="445"/>
      <c r="BC13" s="445"/>
      <c r="BD13" s="445"/>
      <c r="BE13" s="445"/>
      <c r="BF13" s="445"/>
      <c r="BG13" s="445"/>
      <c r="BH13" s="445"/>
      <c r="BI13" s="445"/>
      <c r="BJ13" s="445"/>
      <c r="BK13" s="445"/>
      <c r="BL13" s="445"/>
      <c r="BM13" s="446"/>
      <c r="BN13" s="410">
        <v>918650</v>
      </c>
      <c r="BO13" s="411"/>
      <c r="BP13" s="411"/>
      <c r="BQ13" s="411"/>
      <c r="BR13" s="411"/>
      <c r="BS13" s="411"/>
      <c r="BT13" s="411"/>
      <c r="BU13" s="412"/>
      <c r="BV13" s="410">
        <v>394651</v>
      </c>
      <c r="BW13" s="411"/>
      <c r="BX13" s="411"/>
      <c r="BY13" s="411"/>
      <c r="BZ13" s="411"/>
      <c r="CA13" s="411"/>
      <c r="CB13" s="411"/>
      <c r="CC13" s="412"/>
      <c r="CD13" s="413" t="s">
        <v>143</v>
      </c>
      <c r="CE13" s="414"/>
      <c r="CF13" s="414"/>
      <c r="CG13" s="414"/>
      <c r="CH13" s="414"/>
      <c r="CI13" s="414"/>
      <c r="CJ13" s="414"/>
      <c r="CK13" s="414"/>
      <c r="CL13" s="414"/>
      <c r="CM13" s="414"/>
      <c r="CN13" s="414"/>
      <c r="CO13" s="414"/>
      <c r="CP13" s="414"/>
      <c r="CQ13" s="414"/>
      <c r="CR13" s="414"/>
      <c r="CS13" s="415"/>
      <c r="CT13" s="407">
        <v>6.1</v>
      </c>
      <c r="CU13" s="408"/>
      <c r="CV13" s="408"/>
      <c r="CW13" s="408"/>
      <c r="CX13" s="408"/>
      <c r="CY13" s="408"/>
      <c r="CZ13" s="408"/>
      <c r="DA13" s="409"/>
      <c r="DB13" s="407">
        <v>6.8</v>
      </c>
      <c r="DC13" s="408"/>
      <c r="DD13" s="408"/>
      <c r="DE13" s="408"/>
      <c r="DF13" s="408"/>
      <c r="DG13" s="408"/>
      <c r="DH13" s="408"/>
      <c r="DI13" s="409"/>
    </row>
    <row r="14" spans="1:119" ht="18.75" customHeight="1" thickBot="1" x14ac:dyDescent="0.2">
      <c r="A14" s="178"/>
      <c r="B14" s="473"/>
      <c r="C14" s="474"/>
      <c r="D14" s="474"/>
      <c r="E14" s="474"/>
      <c r="F14" s="474"/>
      <c r="G14" s="474"/>
      <c r="H14" s="474"/>
      <c r="I14" s="474"/>
      <c r="J14" s="474"/>
      <c r="K14" s="475"/>
      <c r="L14" s="491" t="s">
        <v>144</v>
      </c>
      <c r="M14" s="492"/>
      <c r="N14" s="492"/>
      <c r="O14" s="492"/>
      <c r="P14" s="492"/>
      <c r="Q14" s="493"/>
      <c r="R14" s="494">
        <v>44924</v>
      </c>
      <c r="S14" s="495"/>
      <c r="T14" s="495"/>
      <c r="U14" s="495"/>
      <c r="V14" s="496"/>
      <c r="W14" s="400"/>
      <c r="X14" s="401"/>
      <c r="Y14" s="401"/>
      <c r="Z14" s="401"/>
      <c r="AA14" s="401"/>
      <c r="AB14" s="390"/>
      <c r="AC14" s="497">
        <v>8</v>
      </c>
      <c r="AD14" s="498"/>
      <c r="AE14" s="498"/>
      <c r="AF14" s="498"/>
      <c r="AG14" s="499"/>
      <c r="AH14" s="497">
        <v>9.5</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145</v>
      </c>
      <c r="CE14" s="506"/>
      <c r="CF14" s="506"/>
      <c r="CG14" s="506"/>
      <c r="CH14" s="506"/>
      <c r="CI14" s="506"/>
      <c r="CJ14" s="506"/>
      <c r="CK14" s="506"/>
      <c r="CL14" s="506"/>
      <c r="CM14" s="506"/>
      <c r="CN14" s="506"/>
      <c r="CO14" s="506"/>
      <c r="CP14" s="506"/>
      <c r="CQ14" s="506"/>
      <c r="CR14" s="506"/>
      <c r="CS14" s="507"/>
      <c r="CT14" s="508" t="s">
        <v>137</v>
      </c>
      <c r="CU14" s="509"/>
      <c r="CV14" s="509"/>
      <c r="CW14" s="509"/>
      <c r="CX14" s="509"/>
      <c r="CY14" s="509"/>
      <c r="CZ14" s="509"/>
      <c r="DA14" s="510"/>
      <c r="DB14" s="508" t="s">
        <v>136</v>
      </c>
      <c r="DC14" s="509"/>
      <c r="DD14" s="509"/>
      <c r="DE14" s="509"/>
      <c r="DF14" s="509"/>
      <c r="DG14" s="509"/>
      <c r="DH14" s="509"/>
      <c r="DI14" s="510"/>
    </row>
    <row r="15" spans="1:119" ht="18.75" customHeight="1" x14ac:dyDescent="0.15">
      <c r="A15" s="178"/>
      <c r="B15" s="473"/>
      <c r="C15" s="474"/>
      <c r="D15" s="474"/>
      <c r="E15" s="474"/>
      <c r="F15" s="474"/>
      <c r="G15" s="474"/>
      <c r="H15" s="474"/>
      <c r="I15" s="474"/>
      <c r="J15" s="474"/>
      <c r="K15" s="475"/>
      <c r="L15" s="187"/>
      <c r="M15" s="501" t="s">
        <v>146</v>
      </c>
      <c r="N15" s="502"/>
      <c r="O15" s="502"/>
      <c r="P15" s="502"/>
      <c r="Q15" s="503"/>
      <c r="R15" s="494">
        <v>44646</v>
      </c>
      <c r="S15" s="495"/>
      <c r="T15" s="495"/>
      <c r="U15" s="495"/>
      <c r="V15" s="496"/>
      <c r="W15" s="426" t="s">
        <v>147</v>
      </c>
      <c r="X15" s="427"/>
      <c r="Y15" s="427"/>
      <c r="Z15" s="427"/>
      <c r="AA15" s="427"/>
      <c r="AB15" s="417"/>
      <c r="AC15" s="461">
        <v>3223</v>
      </c>
      <c r="AD15" s="462"/>
      <c r="AE15" s="462"/>
      <c r="AF15" s="462"/>
      <c r="AG15" s="504"/>
      <c r="AH15" s="461">
        <v>3230</v>
      </c>
      <c r="AI15" s="462"/>
      <c r="AJ15" s="462"/>
      <c r="AK15" s="462"/>
      <c r="AL15" s="463"/>
      <c r="AM15" s="439"/>
      <c r="AN15" s="440"/>
      <c r="AO15" s="440"/>
      <c r="AP15" s="440"/>
      <c r="AQ15" s="440"/>
      <c r="AR15" s="440"/>
      <c r="AS15" s="440"/>
      <c r="AT15" s="441"/>
      <c r="AU15" s="442"/>
      <c r="AV15" s="443"/>
      <c r="AW15" s="443"/>
      <c r="AX15" s="443"/>
      <c r="AY15" s="370" t="s">
        <v>148</v>
      </c>
      <c r="AZ15" s="371"/>
      <c r="BA15" s="371"/>
      <c r="BB15" s="371"/>
      <c r="BC15" s="371"/>
      <c r="BD15" s="371"/>
      <c r="BE15" s="371"/>
      <c r="BF15" s="371"/>
      <c r="BG15" s="371"/>
      <c r="BH15" s="371"/>
      <c r="BI15" s="371"/>
      <c r="BJ15" s="371"/>
      <c r="BK15" s="371"/>
      <c r="BL15" s="371"/>
      <c r="BM15" s="372"/>
      <c r="BN15" s="373">
        <v>3870138</v>
      </c>
      <c r="BO15" s="374"/>
      <c r="BP15" s="374"/>
      <c r="BQ15" s="374"/>
      <c r="BR15" s="374"/>
      <c r="BS15" s="374"/>
      <c r="BT15" s="374"/>
      <c r="BU15" s="375"/>
      <c r="BV15" s="373">
        <v>3853266</v>
      </c>
      <c r="BW15" s="374"/>
      <c r="BX15" s="374"/>
      <c r="BY15" s="374"/>
      <c r="BZ15" s="374"/>
      <c r="CA15" s="374"/>
      <c r="CB15" s="374"/>
      <c r="CC15" s="375"/>
      <c r="CD15" s="511" t="s">
        <v>149</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3"/>
      <c r="C16" s="474"/>
      <c r="D16" s="474"/>
      <c r="E16" s="474"/>
      <c r="F16" s="474"/>
      <c r="G16" s="474"/>
      <c r="H16" s="474"/>
      <c r="I16" s="474"/>
      <c r="J16" s="474"/>
      <c r="K16" s="475"/>
      <c r="L16" s="491" t="s">
        <v>150</v>
      </c>
      <c r="M16" s="514"/>
      <c r="N16" s="514"/>
      <c r="O16" s="514"/>
      <c r="P16" s="514"/>
      <c r="Q16" s="515"/>
      <c r="R16" s="516" t="s">
        <v>151</v>
      </c>
      <c r="S16" s="517"/>
      <c r="T16" s="517"/>
      <c r="U16" s="517"/>
      <c r="V16" s="518"/>
      <c r="W16" s="400"/>
      <c r="X16" s="401"/>
      <c r="Y16" s="401"/>
      <c r="Z16" s="401"/>
      <c r="AA16" s="401"/>
      <c r="AB16" s="390"/>
      <c r="AC16" s="497">
        <v>17.5</v>
      </c>
      <c r="AD16" s="498"/>
      <c r="AE16" s="498"/>
      <c r="AF16" s="498"/>
      <c r="AG16" s="499"/>
      <c r="AH16" s="497">
        <v>17.8</v>
      </c>
      <c r="AI16" s="498"/>
      <c r="AJ16" s="498"/>
      <c r="AK16" s="498"/>
      <c r="AL16" s="500"/>
      <c r="AM16" s="439"/>
      <c r="AN16" s="440"/>
      <c r="AO16" s="440"/>
      <c r="AP16" s="440"/>
      <c r="AQ16" s="440"/>
      <c r="AR16" s="440"/>
      <c r="AS16" s="440"/>
      <c r="AT16" s="441"/>
      <c r="AU16" s="442"/>
      <c r="AV16" s="443"/>
      <c r="AW16" s="443"/>
      <c r="AX16" s="443"/>
      <c r="AY16" s="444" t="s">
        <v>152</v>
      </c>
      <c r="AZ16" s="445"/>
      <c r="BA16" s="445"/>
      <c r="BB16" s="445"/>
      <c r="BC16" s="445"/>
      <c r="BD16" s="445"/>
      <c r="BE16" s="445"/>
      <c r="BF16" s="445"/>
      <c r="BG16" s="445"/>
      <c r="BH16" s="445"/>
      <c r="BI16" s="445"/>
      <c r="BJ16" s="445"/>
      <c r="BK16" s="445"/>
      <c r="BL16" s="445"/>
      <c r="BM16" s="446"/>
      <c r="BN16" s="410">
        <v>10875631</v>
      </c>
      <c r="BO16" s="411"/>
      <c r="BP16" s="411"/>
      <c r="BQ16" s="411"/>
      <c r="BR16" s="411"/>
      <c r="BS16" s="411"/>
      <c r="BT16" s="411"/>
      <c r="BU16" s="412"/>
      <c r="BV16" s="410">
        <v>10184388</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x14ac:dyDescent="0.2">
      <c r="A17" s="178"/>
      <c r="B17" s="476"/>
      <c r="C17" s="477"/>
      <c r="D17" s="477"/>
      <c r="E17" s="477"/>
      <c r="F17" s="477"/>
      <c r="G17" s="477"/>
      <c r="H17" s="477"/>
      <c r="I17" s="477"/>
      <c r="J17" s="477"/>
      <c r="K17" s="478"/>
      <c r="L17" s="192"/>
      <c r="M17" s="521" t="s">
        <v>153</v>
      </c>
      <c r="N17" s="522"/>
      <c r="O17" s="522"/>
      <c r="P17" s="522"/>
      <c r="Q17" s="523"/>
      <c r="R17" s="516" t="s">
        <v>154</v>
      </c>
      <c r="S17" s="517"/>
      <c r="T17" s="517"/>
      <c r="U17" s="517"/>
      <c r="V17" s="518"/>
      <c r="W17" s="426" t="s">
        <v>155</v>
      </c>
      <c r="X17" s="427"/>
      <c r="Y17" s="427"/>
      <c r="Z17" s="427"/>
      <c r="AA17" s="427"/>
      <c r="AB17" s="417"/>
      <c r="AC17" s="461">
        <v>13743</v>
      </c>
      <c r="AD17" s="462"/>
      <c r="AE17" s="462"/>
      <c r="AF17" s="462"/>
      <c r="AG17" s="504"/>
      <c r="AH17" s="461">
        <v>13194</v>
      </c>
      <c r="AI17" s="462"/>
      <c r="AJ17" s="462"/>
      <c r="AK17" s="462"/>
      <c r="AL17" s="463"/>
      <c r="AM17" s="439"/>
      <c r="AN17" s="440"/>
      <c r="AO17" s="440"/>
      <c r="AP17" s="440"/>
      <c r="AQ17" s="440"/>
      <c r="AR17" s="440"/>
      <c r="AS17" s="440"/>
      <c r="AT17" s="441"/>
      <c r="AU17" s="442"/>
      <c r="AV17" s="443"/>
      <c r="AW17" s="443"/>
      <c r="AX17" s="443"/>
      <c r="AY17" s="444" t="s">
        <v>156</v>
      </c>
      <c r="AZ17" s="445"/>
      <c r="BA17" s="445"/>
      <c r="BB17" s="445"/>
      <c r="BC17" s="445"/>
      <c r="BD17" s="445"/>
      <c r="BE17" s="445"/>
      <c r="BF17" s="445"/>
      <c r="BG17" s="445"/>
      <c r="BH17" s="445"/>
      <c r="BI17" s="445"/>
      <c r="BJ17" s="445"/>
      <c r="BK17" s="445"/>
      <c r="BL17" s="445"/>
      <c r="BM17" s="446"/>
      <c r="BN17" s="410">
        <v>4843573</v>
      </c>
      <c r="BO17" s="411"/>
      <c r="BP17" s="411"/>
      <c r="BQ17" s="411"/>
      <c r="BR17" s="411"/>
      <c r="BS17" s="411"/>
      <c r="BT17" s="411"/>
      <c r="BU17" s="412"/>
      <c r="BV17" s="410">
        <v>4827017</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x14ac:dyDescent="0.2">
      <c r="A18" s="178"/>
      <c r="B18" s="532" t="s">
        <v>157</v>
      </c>
      <c r="C18" s="453"/>
      <c r="D18" s="453"/>
      <c r="E18" s="533"/>
      <c r="F18" s="533"/>
      <c r="G18" s="533"/>
      <c r="H18" s="533"/>
      <c r="I18" s="533"/>
      <c r="J18" s="533"/>
      <c r="K18" s="533"/>
      <c r="L18" s="534">
        <v>49.94</v>
      </c>
      <c r="M18" s="534"/>
      <c r="N18" s="534"/>
      <c r="O18" s="534"/>
      <c r="P18" s="534"/>
      <c r="Q18" s="534"/>
      <c r="R18" s="535"/>
      <c r="S18" s="535"/>
      <c r="T18" s="535"/>
      <c r="U18" s="535"/>
      <c r="V18" s="536"/>
      <c r="W18" s="428"/>
      <c r="X18" s="429"/>
      <c r="Y18" s="429"/>
      <c r="Z18" s="429"/>
      <c r="AA18" s="429"/>
      <c r="AB18" s="420"/>
      <c r="AC18" s="537">
        <v>74.5</v>
      </c>
      <c r="AD18" s="538"/>
      <c r="AE18" s="538"/>
      <c r="AF18" s="538"/>
      <c r="AG18" s="539"/>
      <c r="AH18" s="537">
        <v>72.7</v>
      </c>
      <c r="AI18" s="538"/>
      <c r="AJ18" s="538"/>
      <c r="AK18" s="538"/>
      <c r="AL18" s="540"/>
      <c r="AM18" s="439"/>
      <c r="AN18" s="440"/>
      <c r="AO18" s="440"/>
      <c r="AP18" s="440"/>
      <c r="AQ18" s="440"/>
      <c r="AR18" s="440"/>
      <c r="AS18" s="440"/>
      <c r="AT18" s="441"/>
      <c r="AU18" s="442"/>
      <c r="AV18" s="443"/>
      <c r="AW18" s="443"/>
      <c r="AX18" s="443"/>
      <c r="AY18" s="444" t="s">
        <v>158</v>
      </c>
      <c r="AZ18" s="445"/>
      <c r="BA18" s="445"/>
      <c r="BB18" s="445"/>
      <c r="BC18" s="445"/>
      <c r="BD18" s="445"/>
      <c r="BE18" s="445"/>
      <c r="BF18" s="445"/>
      <c r="BG18" s="445"/>
      <c r="BH18" s="445"/>
      <c r="BI18" s="445"/>
      <c r="BJ18" s="445"/>
      <c r="BK18" s="445"/>
      <c r="BL18" s="445"/>
      <c r="BM18" s="446"/>
      <c r="BN18" s="410">
        <v>10266590</v>
      </c>
      <c r="BO18" s="411"/>
      <c r="BP18" s="411"/>
      <c r="BQ18" s="411"/>
      <c r="BR18" s="411"/>
      <c r="BS18" s="411"/>
      <c r="BT18" s="411"/>
      <c r="BU18" s="412"/>
      <c r="BV18" s="410">
        <v>10017561</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x14ac:dyDescent="0.2">
      <c r="A19" s="178"/>
      <c r="B19" s="532" t="s">
        <v>159</v>
      </c>
      <c r="C19" s="453"/>
      <c r="D19" s="453"/>
      <c r="E19" s="533"/>
      <c r="F19" s="533"/>
      <c r="G19" s="533"/>
      <c r="H19" s="533"/>
      <c r="I19" s="533"/>
      <c r="J19" s="533"/>
      <c r="K19" s="533"/>
      <c r="L19" s="541">
        <v>882</v>
      </c>
      <c r="M19" s="541"/>
      <c r="N19" s="541"/>
      <c r="O19" s="541"/>
      <c r="P19" s="541"/>
      <c r="Q19" s="541"/>
      <c r="R19" s="542"/>
      <c r="S19" s="542"/>
      <c r="T19" s="542"/>
      <c r="U19" s="542"/>
      <c r="V19" s="543"/>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160</v>
      </c>
      <c r="AZ19" s="445"/>
      <c r="BA19" s="445"/>
      <c r="BB19" s="445"/>
      <c r="BC19" s="445"/>
      <c r="BD19" s="445"/>
      <c r="BE19" s="445"/>
      <c r="BF19" s="445"/>
      <c r="BG19" s="445"/>
      <c r="BH19" s="445"/>
      <c r="BI19" s="445"/>
      <c r="BJ19" s="445"/>
      <c r="BK19" s="445"/>
      <c r="BL19" s="445"/>
      <c r="BM19" s="446"/>
      <c r="BN19" s="410">
        <v>16868926</v>
      </c>
      <c r="BO19" s="411"/>
      <c r="BP19" s="411"/>
      <c r="BQ19" s="411"/>
      <c r="BR19" s="411"/>
      <c r="BS19" s="411"/>
      <c r="BT19" s="411"/>
      <c r="BU19" s="412"/>
      <c r="BV19" s="410">
        <v>15840910</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x14ac:dyDescent="0.2">
      <c r="A20" s="178"/>
      <c r="B20" s="532" t="s">
        <v>161</v>
      </c>
      <c r="C20" s="453"/>
      <c r="D20" s="453"/>
      <c r="E20" s="533"/>
      <c r="F20" s="533"/>
      <c r="G20" s="533"/>
      <c r="H20" s="533"/>
      <c r="I20" s="533"/>
      <c r="J20" s="533"/>
      <c r="K20" s="533"/>
      <c r="L20" s="541">
        <v>15895</v>
      </c>
      <c r="M20" s="541"/>
      <c r="N20" s="541"/>
      <c r="O20" s="541"/>
      <c r="P20" s="541"/>
      <c r="Q20" s="541"/>
      <c r="R20" s="542"/>
      <c r="S20" s="542"/>
      <c r="T20" s="542"/>
      <c r="U20" s="542"/>
      <c r="V20" s="543"/>
      <c r="W20" s="428"/>
      <c r="X20" s="429"/>
      <c r="Y20" s="429"/>
      <c r="Z20" s="429"/>
      <c r="AA20" s="429"/>
      <c r="AB20" s="429"/>
      <c r="AC20" s="544"/>
      <c r="AD20" s="544"/>
      <c r="AE20" s="544"/>
      <c r="AF20" s="544"/>
      <c r="AG20" s="544"/>
      <c r="AH20" s="544"/>
      <c r="AI20" s="544"/>
      <c r="AJ20" s="544"/>
      <c r="AK20" s="544"/>
      <c r="AL20" s="545"/>
      <c r="AM20" s="546"/>
      <c r="AN20" s="465"/>
      <c r="AO20" s="465"/>
      <c r="AP20" s="465"/>
      <c r="AQ20" s="465"/>
      <c r="AR20" s="465"/>
      <c r="AS20" s="465"/>
      <c r="AT20" s="466"/>
      <c r="AU20" s="547"/>
      <c r="AV20" s="548"/>
      <c r="AW20" s="548"/>
      <c r="AX20" s="549"/>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x14ac:dyDescent="0.2">
      <c r="A21" s="178"/>
      <c r="B21" s="550" t="s">
        <v>162</v>
      </c>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1"/>
      <c r="AO21" s="551"/>
      <c r="AP21" s="551"/>
      <c r="AQ21" s="551"/>
      <c r="AR21" s="551"/>
      <c r="AS21" s="551"/>
      <c r="AT21" s="551"/>
      <c r="AU21" s="551"/>
      <c r="AV21" s="551"/>
      <c r="AW21" s="551"/>
      <c r="AX21" s="552"/>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x14ac:dyDescent="0.15">
      <c r="A22" s="178"/>
      <c r="B22" s="580" t="s">
        <v>163</v>
      </c>
      <c r="C22" s="554"/>
      <c r="D22" s="555"/>
      <c r="E22" s="422" t="s">
        <v>1</v>
      </c>
      <c r="F22" s="427"/>
      <c r="G22" s="427"/>
      <c r="H22" s="427"/>
      <c r="I22" s="427"/>
      <c r="J22" s="427"/>
      <c r="K22" s="417"/>
      <c r="L22" s="422" t="s">
        <v>164</v>
      </c>
      <c r="M22" s="427"/>
      <c r="N22" s="427"/>
      <c r="O22" s="427"/>
      <c r="P22" s="417"/>
      <c r="Q22" s="585" t="s">
        <v>165</v>
      </c>
      <c r="R22" s="586"/>
      <c r="S22" s="586"/>
      <c r="T22" s="586"/>
      <c r="U22" s="586"/>
      <c r="V22" s="587"/>
      <c r="W22" s="553" t="s">
        <v>166</v>
      </c>
      <c r="X22" s="554"/>
      <c r="Y22" s="555"/>
      <c r="Z22" s="422" t="s">
        <v>1</v>
      </c>
      <c r="AA22" s="427"/>
      <c r="AB22" s="427"/>
      <c r="AC22" s="427"/>
      <c r="AD22" s="427"/>
      <c r="AE22" s="427"/>
      <c r="AF22" s="427"/>
      <c r="AG22" s="417"/>
      <c r="AH22" s="591" t="s">
        <v>167</v>
      </c>
      <c r="AI22" s="427"/>
      <c r="AJ22" s="427"/>
      <c r="AK22" s="427"/>
      <c r="AL22" s="417"/>
      <c r="AM22" s="591" t="s">
        <v>168</v>
      </c>
      <c r="AN22" s="592"/>
      <c r="AO22" s="592"/>
      <c r="AP22" s="592"/>
      <c r="AQ22" s="592"/>
      <c r="AR22" s="593"/>
      <c r="AS22" s="585" t="s">
        <v>165</v>
      </c>
      <c r="AT22" s="586"/>
      <c r="AU22" s="586"/>
      <c r="AV22" s="586"/>
      <c r="AW22" s="586"/>
      <c r="AX22" s="597"/>
      <c r="AY22" s="370" t="s">
        <v>169</v>
      </c>
      <c r="AZ22" s="371"/>
      <c r="BA22" s="371"/>
      <c r="BB22" s="371"/>
      <c r="BC22" s="371"/>
      <c r="BD22" s="371"/>
      <c r="BE22" s="371"/>
      <c r="BF22" s="371"/>
      <c r="BG22" s="371"/>
      <c r="BH22" s="371"/>
      <c r="BI22" s="371"/>
      <c r="BJ22" s="371"/>
      <c r="BK22" s="371"/>
      <c r="BL22" s="371"/>
      <c r="BM22" s="372"/>
      <c r="BN22" s="373">
        <v>20366911</v>
      </c>
      <c r="BO22" s="374"/>
      <c r="BP22" s="374"/>
      <c r="BQ22" s="374"/>
      <c r="BR22" s="374"/>
      <c r="BS22" s="374"/>
      <c r="BT22" s="374"/>
      <c r="BU22" s="375"/>
      <c r="BV22" s="373">
        <v>20873272</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x14ac:dyDescent="0.15">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170</v>
      </c>
      <c r="AZ23" s="445"/>
      <c r="BA23" s="445"/>
      <c r="BB23" s="445"/>
      <c r="BC23" s="445"/>
      <c r="BD23" s="445"/>
      <c r="BE23" s="445"/>
      <c r="BF23" s="445"/>
      <c r="BG23" s="445"/>
      <c r="BH23" s="445"/>
      <c r="BI23" s="445"/>
      <c r="BJ23" s="445"/>
      <c r="BK23" s="445"/>
      <c r="BL23" s="445"/>
      <c r="BM23" s="446"/>
      <c r="BN23" s="410">
        <v>15962997</v>
      </c>
      <c r="BO23" s="411"/>
      <c r="BP23" s="411"/>
      <c r="BQ23" s="411"/>
      <c r="BR23" s="411"/>
      <c r="BS23" s="411"/>
      <c r="BT23" s="411"/>
      <c r="BU23" s="412"/>
      <c r="BV23" s="410">
        <v>16177733</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x14ac:dyDescent="0.2">
      <c r="A24" s="178"/>
      <c r="B24" s="581"/>
      <c r="C24" s="557"/>
      <c r="D24" s="558"/>
      <c r="E24" s="460" t="s">
        <v>171</v>
      </c>
      <c r="F24" s="440"/>
      <c r="G24" s="440"/>
      <c r="H24" s="440"/>
      <c r="I24" s="440"/>
      <c r="J24" s="440"/>
      <c r="K24" s="441"/>
      <c r="L24" s="461">
        <v>1</v>
      </c>
      <c r="M24" s="462"/>
      <c r="N24" s="462"/>
      <c r="O24" s="462"/>
      <c r="P24" s="504"/>
      <c r="Q24" s="461">
        <v>8600</v>
      </c>
      <c r="R24" s="462"/>
      <c r="S24" s="462"/>
      <c r="T24" s="462"/>
      <c r="U24" s="462"/>
      <c r="V24" s="504"/>
      <c r="W24" s="556"/>
      <c r="X24" s="557"/>
      <c r="Y24" s="558"/>
      <c r="Z24" s="460" t="s">
        <v>172</v>
      </c>
      <c r="AA24" s="440"/>
      <c r="AB24" s="440"/>
      <c r="AC24" s="440"/>
      <c r="AD24" s="440"/>
      <c r="AE24" s="440"/>
      <c r="AF24" s="440"/>
      <c r="AG24" s="441"/>
      <c r="AH24" s="461">
        <v>281</v>
      </c>
      <c r="AI24" s="462"/>
      <c r="AJ24" s="462"/>
      <c r="AK24" s="462"/>
      <c r="AL24" s="504"/>
      <c r="AM24" s="461">
        <v>848620</v>
      </c>
      <c r="AN24" s="462"/>
      <c r="AO24" s="462"/>
      <c r="AP24" s="462"/>
      <c r="AQ24" s="462"/>
      <c r="AR24" s="504"/>
      <c r="AS24" s="461">
        <v>3020</v>
      </c>
      <c r="AT24" s="462"/>
      <c r="AU24" s="462"/>
      <c r="AV24" s="462"/>
      <c r="AW24" s="462"/>
      <c r="AX24" s="463"/>
      <c r="AY24" s="526" t="s">
        <v>173</v>
      </c>
      <c r="AZ24" s="527"/>
      <c r="BA24" s="527"/>
      <c r="BB24" s="527"/>
      <c r="BC24" s="527"/>
      <c r="BD24" s="527"/>
      <c r="BE24" s="527"/>
      <c r="BF24" s="527"/>
      <c r="BG24" s="527"/>
      <c r="BH24" s="527"/>
      <c r="BI24" s="527"/>
      <c r="BJ24" s="527"/>
      <c r="BK24" s="527"/>
      <c r="BL24" s="527"/>
      <c r="BM24" s="528"/>
      <c r="BN24" s="410">
        <v>15005315</v>
      </c>
      <c r="BO24" s="411"/>
      <c r="BP24" s="411"/>
      <c r="BQ24" s="411"/>
      <c r="BR24" s="411"/>
      <c r="BS24" s="411"/>
      <c r="BT24" s="411"/>
      <c r="BU24" s="412"/>
      <c r="BV24" s="410">
        <v>15453065</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x14ac:dyDescent="0.15">
      <c r="A25" s="178"/>
      <c r="B25" s="581"/>
      <c r="C25" s="557"/>
      <c r="D25" s="558"/>
      <c r="E25" s="460" t="s">
        <v>174</v>
      </c>
      <c r="F25" s="440"/>
      <c r="G25" s="440"/>
      <c r="H25" s="440"/>
      <c r="I25" s="440"/>
      <c r="J25" s="440"/>
      <c r="K25" s="441"/>
      <c r="L25" s="461">
        <v>1</v>
      </c>
      <c r="M25" s="462"/>
      <c r="N25" s="462"/>
      <c r="O25" s="462"/>
      <c r="P25" s="504"/>
      <c r="Q25" s="461">
        <v>7120</v>
      </c>
      <c r="R25" s="462"/>
      <c r="S25" s="462"/>
      <c r="T25" s="462"/>
      <c r="U25" s="462"/>
      <c r="V25" s="504"/>
      <c r="W25" s="556"/>
      <c r="X25" s="557"/>
      <c r="Y25" s="558"/>
      <c r="Z25" s="460" t="s">
        <v>175</v>
      </c>
      <c r="AA25" s="440"/>
      <c r="AB25" s="440"/>
      <c r="AC25" s="440"/>
      <c r="AD25" s="440"/>
      <c r="AE25" s="440"/>
      <c r="AF25" s="440"/>
      <c r="AG25" s="441"/>
      <c r="AH25" s="461" t="s">
        <v>137</v>
      </c>
      <c r="AI25" s="462"/>
      <c r="AJ25" s="462"/>
      <c r="AK25" s="462"/>
      <c r="AL25" s="504"/>
      <c r="AM25" s="461" t="s">
        <v>136</v>
      </c>
      <c r="AN25" s="462"/>
      <c r="AO25" s="462"/>
      <c r="AP25" s="462"/>
      <c r="AQ25" s="462"/>
      <c r="AR25" s="504"/>
      <c r="AS25" s="461" t="s">
        <v>137</v>
      </c>
      <c r="AT25" s="462"/>
      <c r="AU25" s="462"/>
      <c r="AV25" s="462"/>
      <c r="AW25" s="462"/>
      <c r="AX25" s="463"/>
      <c r="AY25" s="370" t="s">
        <v>176</v>
      </c>
      <c r="AZ25" s="371"/>
      <c r="BA25" s="371"/>
      <c r="BB25" s="371"/>
      <c r="BC25" s="371"/>
      <c r="BD25" s="371"/>
      <c r="BE25" s="371"/>
      <c r="BF25" s="371"/>
      <c r="BG25" s="371"/>
      <c r="BH25" s="371"/>
      <c r="BI25" s="371"/>
      <c r="BJ25" s="371"/>
      <c r="BK25" s="371"/>
      <c r="BL25" s="371"/>
      <c r="BM25" s="372"/>
      <c r="BN25" s="373">
        <v>5540674</v>
      </c>
      <c r="BO25" s="374"/>
      <c r="BP25" s="374"/>
      <c r="BQ25" s="374"/>
      <c r="BR25" s="374"/>
      <c r="BS25" s="374"/>
      <c r="BT25" s="374"/>
      <c r="BU25" s="375"/>
      <c r="BV25" s="373">
        <v>3663912</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x14ac:dyDescent="0.15">
      <c r="A26" s="178"/>
      <c r="B26" s="581"/>
      <c r="C26" s="557"/>
      <c r="D26" s="558"/>
      <c r="E26" s="460" t="s">
        <v>177</v>
      </c>
      <c r="F26" s="440"/>
      <c r="G26" s="440"/>
      <c r="H26" s="440"/>
      <c r="I26" s="440"/>
      <c r="J26" s="440"/>
      <c r="K26" s="441"/>
      <c r="L26" s="461">
        <v>1</v>
      </c>
      <c r="M26" s="462"/>
      <c r="N26" s="462"/>
      <c r="O26" s="462"/>
      <c r="P26" s="504"/>
      <c r="Q26" s="461">
        <v>6530</v>
      </c>
      <c r="R26" s="462"/>
      <c r="S26" s="462"/>
      <c r="T26" s="462"/>
      <c r="U26" s="462"/>
      <c r="V26" s="504"/>
      <c r="W26" s="556"/>
      <c r="X26" s="557"/>
      <c r="Y26" s="558"/>
      <c r="Z26" s="460" t="s">
        <v>178</v>
      </c>
      <c r="AA26" s="562"/>
      <c r="AB26" s="562"/>
      <c r="AC26" s="562"/>
      <c r="AD26" s="562"/>
      <c r="AE26" s="562"/>
      <c r="AF26" s="562"/>
      <c r="AG26" s="563"/>
      <c r="AH26" s="461" t="s">
        <v>137</v>
      </c>
      <c r="AI26" s="462"/>
      <c r="AJ26" s="462"/>
      <c r="AK26" s="462"/>
      <c r="AL26" s="504"/>
      <c r="AM26" s="461" t="s">
        <v>137</v>
      </c>
      <c r="AN26" s="462"/>
      <c r="AO26" s="462"/>
      <c r="AP26" s="462"/>
      <c r="AQ26" s="462"/>
      <c r="AR26" s="504"/>
      <c r="AS26" s="461" t="s">
        <v>136</v>
      </c>
      <c r="AT26" s="462"/>
      <c r="AU26" s="462"/>
      <c r="AV26" s="462"/>
      <c r="AW26" s="462"/>
      <c r="AX26" s="463"/>
      <c r="AY26" s="413" t="s">
        <v>179</v>
      </c>
      <c r="AZ26" s="414"/>
      <c r="BA26" s="414"/>
      <c r="BB26" s="414"/>
      <c r="BC26" s="414"/>
      <c r="BD26" s="414"/>
      <c r="BE26" s="414"/>
      <c r="BF26" s="414"/>
      <c r="BG26" s="414"/>
      <c r="BH26" s="414"/>
      <c r="BI26" s="414"/>
      <c r="BJ26" s="414"/>
      <c r="BK26" s="414"/>
      <c r="BL26" s="414"/>
      <c r="BM26" s="415"/>
      <c r="BN26" s="410" t="s">
        <v>137</v>
      </c>
      <c r="BO26" s="411"/>
      <c r="BP26" s="411"/>
      <c r="BQ26" s="411"/>
      <c r="BR26" s="411"/>
      <c r="BS26" s="411"/>
      <c r="BT26" s="411"/>
      <c r="BU26" s="412"/>
      <c r="BV26" s="410" t="s">
        <v>136</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x14ac:dyDescent="0.2">
      <c r="A27" s="178"/>
      <c r="B27" s="581"/>
      <c r="C27" s="557"/>
      <c r="D27" s="558"/>
      <c r="E27" s="460" t="s">
        <v>180</v>
      </c>
      <c r="F27" s="440"/>
      <c r="G27" s="440"/>
      <c r="H27" s="440"/>
      <c r="I27" s="440"/>
      <c r="J27" s="440"/>
      <c r="K27" s="441"/>
      <c r="L27" s="461">
        <v>1</v>
      </c>
      <c r="M27" s="462"/>
      <c r="N27" s="462"/>
      <c r="O27" s="462"/>
      <c r="P27" s="504"/>
      <c r="Q27" s="461">
        <v>4150</v>
      </c>
      <c r="R27" s="462"/>
      <c r="S27" s="462"/>
      <c r="T27" s="462"/>
      <c r="U27" s="462"/>
      <c r="V27" s="504"/>
      <c r="W27" s="556"/>
      <c r="X27" s="557"/>
      <c r="Y27" s="558"/>
      <c r="Z27" s="460" t="s">
        <v>181</v>
      </c>
      <c r="AA27" s="440"/>
      <c r="AB27" s="440"/>
      <c r="AC27" s="440"/>
      <c r="AD27" s="440"/>
      <c r="AE27" s="440"/>
      <c r="AF27" s="440"/>
      <c r="AG27" s="441"/>
      <c r="AH27" s="461">
        <v>27</v>
      </c>
      <c r="AI27" s="462"/>
      <c r="AJ27" s="462"/>
      <c r="AK27" s="462"/>
      <c r="AL27" s="504"/>
      <c r="AM27" s="461">
        <v>74934</v>
      </c>
      <c r="AN27" s="462"/>
      <c r="AO27" s="462"/>
      <c r="AP27" s="462"/>
      <c r="AQ27" s="462"/>
      <c r="AR27" s="504"/>
      <c r="AS27" s="461">
        <v>2775</v>
      </c>
      <c r="AT27" s="462"/>
      <c r="AU27" s="462"/>
      <c r="AV27" s="462"/>
      <c r="AW27" s="462"/>
      <c r="AX27" s="463"/>
      <c r="AY27" s="505" t="s">
        <v>182</v>
      </c>
      <c r="AZ27" s="506"/>
      <c r="BA27" s="506"/>
      <c r="BB27" s="506"/>
      <c r="BC27" s="506"/>
      <c r="BD27" s="506"/>
      <c r="BE27" s="506"/>
      <c r="BF27" s="506"/>
      <c r="BG27" s="506"/>
      <c r="BH27" s="506"/>
      <c r="BI27" s="506"/>
      <c r="BJ27" s="506"/>
      <c r="BK27" s="506"/>
      <c r="BL27" s="506"/>
      <c r="BM27" s="507"/>
      <c r="BN27" s="529">
        <v>398326</v>
      </c>
      <c r="BO27" s="530"/>
      <c r="BP27" s="530"/>
      <c r="BQ27" s="530"/>
      <c r="BR27" s="530"/>
      <c r="BS27" s="530"/>
      <c r="BT27" s="530"/>
      <c r="BU27" s="531"/>
      <c r="BV27" s="529">
        <v>414330</v>
      </c>
      <c r="BW27" s="530"/>
      <c r="BX27" s="530"/>
      <c r="BY27" s="530"/>
      <c r="BZ27" s="530"/>
      <c r="CA27" s="530"/>
      <c r="CB27" s="530"/>
      <c r="CC27" s="531"/>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x14ac:dyDescent="0.15">
      <c r="A28" s="178"/>
      <c r="B28" s="581"/>
      <c r="C28" s="557"/>
      <c r="D28" s="558"/>
      <c r="E28" s="460" t="s">
        <v>183</v>
      </c>
      <c r="F28" s="440"/>
      <c r="G28" s="440"/>
      <c r="H28" s="440"/>
      <c r="I28" s="440"/>
      <c r="J28" s="440"/>
      <c r="K28" s="441"/>
      <c r="L28" s="461">
        <v>1</v>
      </c>
      <c r="M28" s="462"/>
      <c r="N28" s="462"/>
      <c r="O28" s="462"/>
      <c r="P28" s="504"/>
      <c r="Q28" s="461">
        <v>3630</v>
      </c>
      <c r="R28" s="462"/>
      <c r="S28" s="462"/>
      <c r="T28" s="462"/>
      <c r="U28" s="462"/>
      <c r="V28" s="504"/>
      <c r="W28" s="556"/>
      <c r="X28" s="557"/>
      <c r="Y28" s="558"/>
      <c r="Z28" s="460" t="s">
        <v>184</v>
      </c>
      <c r="AA28" s="440"/>
      <c r="AB28" s="440"/>
      <c r="AC28" s="440"/>
      <c r="AD28" s="440"/>
      <c r="AE28" s="440"/>
      <c r="AF28" s="440"/>
      <c r="AG28" s="441"/>
      <c r="AH28" s="461" t="s">
        <v>137</v>
      </c>
      <c r="AI28" s="462"/>
      <c r="AJ28" s="462"/>
      <c r="AK28" s="462"/>
      <c r="AL28" s="504"/>
      <c r="AM28" s="461" t="s">
        <v>137</v>
      </c>
      <c r="AN28" s="462"/>
      <c r="AO28" s="462"/>
      <c r="AP28" s="462"/>
      <c r="AQ28" s="462"/>
      <c r="AR28" s="504"/>
      <c r="AS28" s="461" t="s">
        <v>137</v>
      </c>
      <c r="AT28" s="462"/>
      <c r="AU28" s="462"/>
      <c r="AV28" s="462"/>
      <c r="AW28" s="462"/>
      <c r="AX28" s="463"/>
      <c r="AY28" s="564" t="s">
        <v>185</v>
      </c>
      <c r="AZ28" s="565"/>
      <c r="BA28" s="565"/>
      <c r="BB28" s="566"/>
      <c r="BC28" s="370" t="s">
        <v>48</v>
      </c>
      <c r="BD28" s="371"/>
      <c r="BE28" s="371"/>
      <c r="BF28" s="371"/>
      <c r="BG28" s="371"/>
      <c r="BH28" s="371"/>
      <c r="BI28" s="371"/>
      <c r="BJ28" s="371"/>
      <c r="BK28" s="371"/>
      <c r="BL28" s="371"/>
      <c r="BM28" s="372"/>
      <c r="BN28" s="373">
        <v>3544055</v>
      </c>
      <c r="BO28" s="374"/>
      <c r="BP28" s="374"/>
      <c r="BQ28" s="374"/>
      <c r="BR28" s="374"/>
      <c r="BS28" s="374"/>
      <c r="BT28" s="374"/>
      <c r="BU28" s="375"/>
      <c r="BV28" s="373">
        <v>2642793</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x14ac:dyDescent="0.15">
      <c r="A29" s="178"/>
      <c r="B29" s="581"/>
      <c r="C29" s="557"/>
      <c r="D29" s="558"/>
      <c r="E29" s="460" t="s">
        <v>186</v>
      </c>
      <c r="F29" s="440"/>
      <c r="G29" s="440"/>
      <c r="H29" s="440"/>
      <c r="I29" s="440"/>
      <c r="J29" s="440"/>
      <c r="K29" s="441"/>
      <c r="L29" s="461">
        <v>18</v>
      </c>
      <c r="M29" s="462"/>
      <c r="N29" s="462"/>
      <c r="O29" s="462"/>
      <c r="P29" s="504"/>
      <c r="Q29" s="461">
        <v>3420</v>
      </c>
      <c r="R29" s="462"/>
      <c r="S29" s="462"/>
      <c r="T29" s="462"/>
      <c r="U29" s="462"/>
      <c r="V29" s="504"/>
      <c r="W29" s="559"/>
      <c r="X29" s="560"/>
      <c r="Y29" s="561"/>
      <c r="Z29" s="460" t="s">
        <v>187</v>
      </c>
      <c r="AA29" s="440"/>
      <c r="AB29" s="440"/>
      <c r="AC29" s="440"/>
      <c r="AD29" s="440"/>
      <c r="AE29" s="440"/>
      <c r="AF29" s="440"/>
      <c r="AG29" s="441"/>
      <c r="AH29" s="461">
        <v>308</v>
      </c>
      <c r="AI29" s="462"/>
      <c r="AJ29" s="462"/>
      <c r="AK29" s="462"/>
      <c r="AL29" s="504"/>
      <c r="AM29" s="461">
        <v>923554</v>
      </c>
      <c r="AN29" s="462"/>
      <c r="AO29" s="462"/>
      <c r="AP29" s="462"/>
      <c r="AQ29" s="462"/>
      <c r="AR29" s="504"/>
      <c r="AS29" s="461">
        <v>2999</v>
      </c>
      <c r="AT29" s="462"/>
      <c r="AU29" s="462"/>
      <c r="AV29" s="462"/>
      <c r="AW29" s="462"/>
      <c r="AX29" s="463"/>
      <c r="AY29" s="567"/>
      <c r="AZ29" s="568"/>
      <c r="BA29" s="568"/>
      <c r="BB29" s="569"/>
      <c r="BC29" s="444" t="s">
        <v>188</v>
      </c>
      <c r="BD29" s="445"/>
      <c r="BE29" s="445"/>
      <c r="BF29" s="445"/>
      <c r="BG29" s="445"/>
      <c r="BH29" s="445"/>
      <c r="BI29" s="445"/>
      <c r="BJ29" s="445"/>
      <c r="BK29" s="445"/>
      <c r="BL29" s="445"/>
      <c r="BM29" s="446"/>
      <c r="BN29" s="410">
        <v>2909473</v>
      </c>
      <c r="BO29" s="411"/>
      <c r="BP29" s="411"/>
      <c r="BQ29" s="411"/>
      <c r="BR29" s="411"/>
      <c r="BS29" s="411"/>
      <c r="BT29" s="411"/>
      <c r="BU29" s="412"/>
      <c r="BV29" s="410">
        <v>2958359</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x14ac:dyDescent="0.2">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189</v>
      </c>
      <c r="X30" s="578"/>
      <c r="Y30" s="578"/>
      <c r="Z30" s="578"/>
      <c r="AA30" s="578"/>
      <c r="AB30" s="578"/>
      <c r="AC30" s="578"/>
      <c r="AD30" s="578"/>
      <c r="AE30" s="578"/>
      <c r="AF30" s="578"/>
      <c r="AG30" s="579"/>
      <c r="AH30" s="537">
        <v>97.6</v>
      </c>
      <c r="AI30" s="538"/>
      <c r="AJ30" s="538"/>
      <c r="AK30" s="538"/>
      <c r="AL30" s="538"/>
      <c r="AM30" s="538"/>
      <c r="AN30" s="538"/>
      <c r="AO30" s="538"/>
      <c r="AP30" s="538"/>
      <c r="AQ30" s="538"/>
      <c r="AR30" s="538"/>
      <c r="AS30" s="538"/>
      <c r="AT30" s="538"/>
      <c r="AU30" s="538"/>
      <c r="AV30" s="538"/>
      <c r="AW30" s="538"/>
      <c r="AX30" s="540"/>
      <c r="AY30" s="570"/>
      <c r="AZ30" s="571"/>
      <c r="BA30" s="571"/>
      <c r="BB30" s="572"/>
      <c r="BC30" s="526" t="s">
        <v>50</v>
      </c>
      <c r="BD30" s="527"/>
      <c r="BE30" s="527"/>
      <c r="BF30" s="527"/>
      <c r="BG30" s="527"/>
      <c r="BH30" s="527"/>
      <c r="BI30" s="527"/>
      <c r="BJ30" s="527"/>
      <c r="BK30" s="527"/>
      <c r="BL30" s="527"/>
      <c r="BM30" s="528"/>
      <c r="BN30" s="529">
        <v>3504063</v>
      </c>
      <c r="BO30" s="530"/>
      <c r="BP30" s="530"/>
      <c r="BQ30" s="530"/>
      <c r="BR30" s="530"/>
      <c r="BS30" s="530"/>
      <c r="BT30" s="530"/>
      <c r="BU30" s="531"/>
      <c r="BV30" s="529">
        <v>3394249</v>
      </c>
      <c r="BW30" s="530"/>
      <c r="BX30" s="530"/>
      <c r="BY30" s="530"/>
      <c r="BZ30" s="530"/>
      <c r="CA30" s="530"/>
      <c r="CB30" s="530"/>
      <c r="CC30" s="53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3" t="s">
        <v>190</v>
      </c>
      <c r="D32" s="573"/>
      <c r="E32" s="573"/>
      <c r="F32" s="573"/>
      <c r="G32" s="573"/>
      <c r="H32" s="573"/>
      <c r="I32" s="573"/>
      <c r="J32" s="573"/>
      <c r="K32" s="573"/>
      <c r="L32" s="573"/>
      <c r="M32" s="573"/>
      <c r="N32" s="573"/>
      <c r="O32" s="573"/>
      <c r="P32" s="573"/>
      <c r="Q32" s="573"/>
      <c r="R32" s="573"/>
      <c r="S32" s="573"/>
      <c r="U32" s="414" t="s">
        <v>191</v>
      </c>
      <c r="V32" s="414"/>
      <c r="W32" s="414"/>
      <c r="X32" s="414"/>
      <c r="Y32" s="414"/>
      <c r="Z32" s="414"/>
      <c r="AA32" s="414"/>
      <c r="AB32" s="414"/>
      <c r="AC32" s="414"/>
      <c r="AD32" s="414"/>
      <c r="AE32" s="414"/>
      <c r="AF32" s="414"/>
      <c r="AG32" s="414"/>
      <c r="AH32" s="414"/>
      <c r="AI32" s="414"/>
      <c r="AJ32" s="414"/>
      <c r="AK32" s="414"/>
      <c r="AM32" s="414" t="s">
        <v>192</v>
      </c>
      <c r="AN32" s="414"/>
      <c r="AO32" s="414"/>
      <c r="AP32" s="414"/>
      <c r="AQ32" s="414"/>
      <c r="AR32" s="414"/>
      <c r="AS32" s="414"/>
      <c r="AT32" s="414"/>
      <c r="AU32" s="414"/>
      <c r="AV32" s="414"/>
      <c r="AW32" s="414"/>
      <c r="AX32" s="414"/>
      <c r="AY32" s="414"/>
      <c r="AZ32" s="414"/>
      <c r="BA32" s="414"/>
      <c r="BB32" s="414"/>
      <c r="BC32" s="414"/>
      <c r="BE32" s="414" t="s">
        <v>193</v>
      </c>
      <c r="BF32" s="414"/>
      <c r="BG32" s="414"/>
      <c r="BH32" s="414"/>
      <c r="BI32" s="414"/>
      <c r="BJ32" s="414"/>
      <c r="BK32" s="414"/>
      <c r="BL32" s="414"/>
      <c r="BM32" s="414"/>
      <c r="BN32" s="414"/>
      <c r="BO32" s="414"/>
      <c r="BP32" s="414"/>
      <c r="BQ32" s="414"/>
      <c r="BR32" s="414"/>
      <c r="BS32" s="414"/>
      <c r="BT32" s="414"/>
      <c r="BU32" s="414"/>
      <c r="BW32" s="414" t="s">
        <v>194</v>
      </c>
      <c r="BX32" s="414"/>
      <c r="BY32" s="414"/>
      <c r="BZ32" s="414"/>
      <c r="CA32" s="414"/>
      <c r="CB32" s="414"/>
      <c r="CC32" s="414"/>
      <c r="CD32" s="414"/>
      <c r="CE32" s="414"/>
      <c r="CF32" s="414"/>
      <c r="CG32" s="414"/>
      <c r="CH32" s="414"/>
      <c r="CI32" s="414"/>
      <c r="CJ32" s="414"/>
      <c r="CK32" s="414"/>
      <c r="CL32" s="414"/>
      <c r="CM32" s="414"/>
      <c r="CO32" s="414" t="s">
        <v>195</v>
      </c>
      <c r="CP32" s="414"/>
      <c r="CQ32" s="414"/>
      <c r="CR32" s="414"/>
      <c r="CS32" s="414"/>
      <c r="CT32" s="414"/>
      <c r="CU32" s="414"/>
      <c r="CV32" s="414"/>
      <c r="CW32" s="414"/>
      <c r="CX32" s="414"/>
      <c r="CY32" s="414"/>
      <c r="CZ32" s="414"/>
      <c r="DA32" s="414"/>
      <c r="DB32" s="414"/>
      <c r="DC32" s="414"/>
      <c r="DD32" s="414"/>
      <c r="DE32" s="414"/>
      <c r="DI32" s="201"/>
    </row>
    <row r="33" spans="1:113" ht="13.5" customHeight="1" x14ac:dyDescent="0.15">
      <c r="A33" s="178"/>
      <c r="B33" s="202"/>
      <c r="C33" s="434" t="s">
        <v>196</v>
      </c>
      <c r="D33" s="434"/>
      <c r="E33" s="399" t="s">
        <v>197</v>
      </c>
      <c r="F33" s="399"/>
      <c r="G33" s="399"/>
      <c r="H33" s="399"/>
      <c r="I33" s="399"/>
      <c r="J33" s="399"/>
      <c r="K33" s="399"/>
      <c r="L33" s="399"/>
      <c r="M33" s="399"/>
      <c r="N33" s="399"/>
      <c r="O33" s="399"/>
      <c r="P33" s="399"/>
      <c r="Q33" s="399"/>
      <c r="R33" s="399"/>
      <c r="S33" s="399"/>
      <c r="T33" s="203"/>
      <c r="U33" s="434" t="s">
        <v>196</v>
      </c>
      <c r="V33" s="434"/>
      <c r="W33" s="399" t="s">
        <v>197</v>
      </c>
      <c r="X33" s="399"/>
      <c r="Y33" s="399"/>
      <c r="Z33" s="399"/>
      <c r="AA33" s="399"/>
      <c r="AB33" s="399"/>
      <c r="AC33" s="399"/>
      <c r="AD33" s="399"/>
      <c r="AE33" s="399"/>
      <c r="AF33" s="399"/>
      <c r="AG33" s="399"/>
      <c r="AH33" s="399"/>
      <c r="AI33" s="399"/>
      <c r="AJ33" s="399"/>
      <c r="AK33" s="399"/>
      <c r="AL33" s="203"/>
      <c r="AM33" s="434" t="s">
        <v>196</v>
      </c>
      <c r="AN33" s="434"/>
      <c r="AO33" s="399" t="s">
        <v>197</v>
      </c>
      <c r="AP33" s="399"/>
      <c r="AQ33" s="399"/>
      <c r="AR33" s="399"/>
      <c r="AS33" s="399"/>
      <c r="AT33" s="399"/>
      <c r="AU33" s="399"/>
      <c r="AV33" s="399"/>
      <c r="AW33" s="399"/>
      <c r="AX33" s="399"/>
      <c r="AY33" s="399"/>
      <c r="AZ33" s="399"/>
      <c r="BA33" s="399"/>
      <c r="BB33" s="399"/>
      <c r="BC33" s="399"/>
      <c r="BD33" s="204"/>
      <c r="BE33" s="399" t="s">
        <v>198</v>
      </c>
      <c r="BF33" s="399"/>
      <c r="BG33" s="399" t="s">
        <v>199</v>
      </c>
      <c r="BH33" s="399"/>
      <c r="BI33" s="399"/>
      <c r="BJ33" s="399"/>
      <c r="BK33" s="399"/>
      <c r="BL33" s="399"/>
      <c r="BM33" s="399"/>
      <c r="BN33" s="399"/>
      <c r="BO33" s="399"/>
      <c r="BP33" s="399"/>
      <c r="BQ33" s="399"/>
      <c r="BR33" s="399"/>
      <c r="BS33" s="399"/>
      <c r="BT33" s="399"/>
      <c r="BU33" s="399"/>
      <c r="BV33" s="204"/>
      <c r="BW33" s="434" t="s">
        <v>198</v>
      </c>
      <c r="BX33" s="434"/>
      <c r="BY33" s="399" t="s">
        <v>200</v>
      </c>
      <c r="BZ33" s="399"/>
      <c r="CA33" s="399"/>
      <c r="CB33" s="399"/>
      <c r="CC33" s="399"/>
      <c r="CD33" s="399"/>
      <c r="CE33" s="399"/>
      <c r="CF33" s="399"/>
      <c r="CG33" s="399"/>
      <c r="CH33" s="399"/>
      <c r="CI33" s="399"/>
      <c r="CJ33" s="399"/>
      <c r="CK33" s="399"/>
      <c r="CL33" s="399"/>
      <c r="CM33" s="399"/>
      <c r="CN33" s="203"/>
      <c r="CO33" s="434" t="s">
        <v>196</v>
      </c>
      <c r="CP33" s="434"/>
      <c r="CQ33" s="399" t="s">
        <v>201</v>
      </c>
      <c r="CR33" s="399"/>
      <c r="CS33" s="399"/>
      <c r="CT33" s="399"/>
      <c r="CU33" s="399"/>
      <c r="CV33" s="399"/>
      <c r="CW33" s="399"/>
      <c r="CX33" s="399"/>
      <c r="CY33" s="399"/>
      <c r="CZ33" s="399"/>
      <c r="DA33" s="399"/>
      <c r="DB33" s="399"/>
      <c r="DC33" s="399"/>
      <c r="DD33" s="399"/>
      <c r="DE33" s="399"/>
      <c r="DF33" s="203"/>
      <c r="DG33" s="599" t="s">
        <v>202</v>
      </c>
      <c r="DH33" s="599"/>
      <c r="DI33" s="205"/>
    </row>
    <row r="34" spans="1:113" ht="32.25" customHeight="1" x14ac:dyDescent="0.15">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2</v>
      </c>
      <c r="V34" s="600"/>
      <c r="W34" s="601" t="str">
        <f>IF('各会計、関係団体の財政状況及び健全化判断比率'!B28="","",'各会計、関係団体の財政状況及び健全化判断比率'!B28)</f>
        <v>国民健康保険事業特別会計</v>
      </c>
      <c r="X34" s="601"/>
      <c r="Y34" s="601"/>
      <c r="Z34" s="601"/>
      <c r="AA34" s="601"/>
      <c r="AB34" s="601"/>
      <c r="AC34" s="601"/>
      <c r="AD34" s="601"/>
      <c r="AE34" s="601"/>
      <c r="AF34" s="601"/>
      <c r="AG34" s="601"/>
      <c r="AH34" s="601"/>
      <c r="AI34" s="601"/>
      <c r="AJ34" s="601"/>
      <c r="AK34" s="601"/>
      <c r="AL34" s="178"/>
      <c r="AM34" s="600">
        <f>IF(AO34="","",MAX(C34:D43,U34:V43)+1)</f>
        <v>4</v>
      </c>
      <c r="AN34" s="600"/>
      <c r="AO34" s="601" t="str">
        <f>IF('各会計、関係団体の財政状況及び健全化判断比率'!B30="","",'各会計、関係団体の財政状況及び健全化判断比率'!B30)</f>
        <v>水道事業会計</v>
      </c>
      <c r="AP34" s="601"/>
      <c r="AQ34" s="601"/>
      <c r="AR34" s="601"/>
      <c r="AS34" s="601"/>
      <c r="AT34" s="601"/>
      <c r="AU34" s="601"/>
      <c r="AV34" s="601"/>
      <c r="AW34" s="601"/>
      <c r="AX34" s="601"/>
      <c r="AY34" s="601"/>
      <c r="AZ34" s="601"/>
      <c r="BA34" s="601"/>
      <c r="BB34" s="601"/>
      <c r="BC34" s="601"/>
      <c r="BD34" s="178"/>
      <c r="BE34" s="600" t="str">
        <f>IF(BG34="","",MAX(C34:D43,U34:V43,AM34:AN43)+1)</f>
        <v/>
      </c>
      <c r="BF34" s="600"/>
      <c r="BG34" s="601"/>
      <c r="BH34" s="601"/>
      <c r="BI34" s="601"/>
      <c r="BJ34" s="601"/>
      <c r="BK34" s="601"/>
      <c r="BL34" s="601"/>
      <c r="BM34" s="601"/>
      <c r="BN34" s="601"/>
      <c r="BO34" s="601"/>
      <c r="BP34" s="601"/>
      <c r="BQ34" s="601"/>
      <c r="BR34" s="601"/>
      <c r="BS34" s="601"/>
      <c r="BT34" s="601"/>
      <c r="BU34" s="601"/>
      <c r="BV34" s="178"/>
      <c r="BW34" s="600">
        <f>IF(BY34="","",MAX(C34:D43,U34:V43,AM34:AN43,BE34:BF43)+1)</f>
        <v>6</v>
      </c>
      <c r="BX34" s="600"/>
      <c r="BY34" s="601" t="str">
        <f>IF('各会計、関係団体の財政状況及び健全化判断比率'!B68="","",'各会計、関係団体の財政状況及び健全化判断比率'!B68)</f>
        <v>島尻消防組合</v>
      </c>
      <c r="BZ34" s="601"/>
      <c r="CA34" s="601"/>
      <c r="CB34" s="601"/>
      <c r="CC34" s="601"/>
      <c r="CD34" s="601"/>
      <c r="CE34" s="601"/>
      <c r="CF34" s="601"/>
      <c r="CG34" s="601"/>
      <c r="CH34" s="601"/>
      <c r="CI34" s="601"/>
      <c r="CJ34" s="601"/>
      <c r="CK34" s="601"/>
      <c r="CL34" s="601"/>
      <c r="CM34" s="601"/>
      <c r="CN34" s="178"/>
      <c r="CO34" s="600">
        <f>IF(CQ34="","",MAX(C34:D43,U34:V43,AM34:AN43,BE34:BF43,BW34:BX43)+1)</f>
        <v>16</v>
      </c>
      <c r="CP34" s="600"/>
      <c r="CQ34" s="601" t="str">
        <f>IF('各会計、関係団体の財政状況及び健全化判断比率'!BS7="","",'各会計、関係団体の財政状況及び健全化判断比率'!BS7)</f>
        <v>沖縄県町村土地開発公社</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
      </c>
      <c r="DH34" s="602"/>
      <c r="DI34" s="205"/>
    </row>
    <row r="35" spans="1:113" ht="32.25" customHeight="1" x14ac:dyDescent="0.15">
      <c r="A35" s="178"/>
      <c r="B35" s="202"/>
      <c r="C35" s="600" t="str">
        <f>IF(E35="","",C34+1)</f>
        <v/>
      </c>
      <c r="D35" s="600"/>
      <c r="E35" s="601" t="str">
        <f>IF('各会計、関係団体の財政状況及び健全化判断比率'!B8="","",'各会計、関係団体の財政状況及び健全化判断比率'!B8)</f>
        <v/>
      </c>
      <c r="F35" s="601"/>
      <c r="G35" s="601"/>
      <c r="H35" s="601"/>
      <c r="I35" s="601"/>
      <c r="J35" s="601"/>
      <c r="K35" s="601"/>
      <c r="L35" s="601"/>
      <c r="M35" s="601"/>
      <c r="N35" s="601"/>
      <c r="O35" s="601"/>
      <c r="P35" s="601"/>
      <c r="Q35" s="601"/>
      <c r="R35" s="601"/>
      <c r="S35" s="601"/>
      <c r="T35" s="178"/>
      <c r="U35" s="600">
        <f>IF(W35="","",U34+1)</f>
        <v>3</v>
      </c>
      <c r="V35" s="600"/>
      <c r="W35" s="601" t="str">
        <f>IF('各会計、関係団体の財政状況及び健全化判断比率'!B29="","",'各会計、関係団体の財政状況及び健全化判断比率'!B29)</f>
        <v>後期高齢者医療特別会計</v>
      </c>
      <c r="X35" s="601"/>
      <c r="Y35" s="601"/>
      <c r="Z35" s="601"/>
      <c r="AA35" s="601"/>
      <c r="AB35" s="601"/>
      <c r="AC35" s="601"/>
      <c r="AD35" s="601"/>
      <c r="AE35" s="601"/>
      <c r="AF35" s="601"/>
      <c r="AG35" s="601"/>
      <c r="AH35" s="601"/>
      <c r="AI35" s="601"/>
      <c r="AJ35" s="601"/>
      <c r="AK35" s="601"/>
      <c r="AL35" s="178"/>
      <c r="AM35" s="600">
        <f t="shared" ref="AM35:AM43" si="0">IF(AO35="","",AM34+1)</f>
        <v>5</v>
      </c>
      <c r="AN35" s="600"/>
      <c r="AO35" s="601" t="str">
        <f>IF('各会計、関係団体の財政状況及び健全化判断比率'!B31="","",'各会計、関係団体の財政状況及び健全化判断比率'!B31)</f>
        <v>下水道事業会計</v>
      </c>
      <c r="AP35" s="601"/>
      <c r="AQ35" s="601"/>
      <c r="AR35" s="601"/>
      <c r="AS35" s="601"/>
      <c r="AT35" s="601"/>
      <c r="AU35" s="601"/>
      <c r="AV35" s="601"/>
      <c r="AW35" s="601"/>
      <c r="AX35" s="601"/>
      <c r="AY35" s="601"/>
      <c r="AZ35" s="601"/>
      <c r="BA35" s="601"/>
      <c r="BB35" s="601"/>
      <c r="BC35" s="601"/>
      <c r="BD35" s="178"/>
      <c r="BE35" s="600" t="str">
        <f t="shared" ref="BE35:BE43" si="1">IF(BG35="","",BE34+1)</f>
        <v/>
      </c>
      <c r="BF35" s="600"/>
      <c r="BG35" s="601"/>
      <c r="BH35" s="601"/>
      <c r="BI35" s="601"/>
      <c r="BJ35" s="601"/>
      <c r="BK35" s="601"/>
      <c r="BL35" s="601"/>
      <c r="BM35" s="601"/>
      <c r="BN35" s="601"/>
      <c r="BO35" s="601"/>
      <c r="BP35" s="601"/>
      <c r="BQ35" s="601"/>
      <c r="BR35" s="601"/>
      <c r="BS35" s="601"/>
      <c r="BT35" s="601"/>
      <c r="BU35" s="601"/>
      <c r="BV35" s="178"/>
      <c r="BW35" s="600">
        <f t="shared" ref="BW35:BW43" si="2">IF(BY35="","",BW34+1)</f>
        <v>7</v>
      </c>
      <c r="BX35" s="600"/>
      <c r="BY35" s="601" t="str">
        <f>IF('各会計、関係団体の財政状況及び健全化判断比率'!B69="","",'各会計、関係団体の財政状況及び健全化判断比率'!B69)</f>
        <v>沖縄県市町村総合事務組合</v>
      </c>
      <c r="BZ35" s="601"/>
      <c r="CA35" s="601"/>
      <c r="CB35" s="601"/>
      <c r="CC35" s="601"/>
      <c r="CD35" s="601"/>
      <c r="CE35" s="601"/>
      <c r="CF35" s="601"/>
      <c r="CG35" s="601"/>
      <c r="CH35" s="601"/>
      <c r="CI35" s="601"/>
      <c r="CJ35" s="601"/>
      <c r="CK35" s="601"/>
      <c r="CL35" s="601"/>
      <c r="CM35" s="601"/>
      <c r="CN35" s="178"/>
      <c r="CO35" s="600">
        <f t="shared" ref="CO35:CO43" si="3">IF(CQ35="","",CO34+1)</f>
        <v>17</v>
      </c>
      <c r="CP35" s="600"/>
      <c r="CQ35" s="601" t="str">
        <f>IF('各会計、関係団体の財政状況及び健全化判断比率'!BS8="","",'各会計、関係団体の財政状況及び健全化判断比率'!BS8)</f>
        <v>(有)板馬養殖センター</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5" customHeight="1" x14ac:dyDescent="0.15">
      <c r="A36" s="178"/>
      <c r="B36" s="202"/>
      <c r="C36" s="600" t="str">
        <f>IF(E36="","",C35+1)</f>
        <v/>
      </c>
      <c r="D36" s="600"/>
      <c r="E36" s="601" t="str">
        <f>IF('各会計、関係団体の財政状況及び健全化判断比率'!B9="","",'各会計、関係団体の財政状況及び健全化判断比率'!B9)</f>
        <v/>
      </c>
      <c r="F36" s="601"/>
      <c r="G36" s="601"/>
      <c r="H36" s="601"/>
      <c r="I36" s="601"/>
      <c r="J36" s="601"/>
      <c r="K36" s="601"/>
      <c r="L36" s="601"/>
      <c r="M36" s="601"/>
      <c r="N36" s="601"/>
      <c r="O36" s="601"/>
      <c r="P36" s="601"/>
      <c r="Q36" s="601"/>
      <c r="R36" s="601"/>
      <c r="S36" s="601"/>
      <c r="T36" s="178"/>
      <c r="U36" s="600" t="str">
        <f t="shared" ref="U36:U43" si="4">IF(W36="","",U35+1)</f>
        <v/>
      </c>
      <c r="V36" s="600"/>
      <c r="W36" s="601"/>
      <c r="X36" s="601"/>
      <c r="Y36" s="601"/>
      <c r="Z36" s="601"/>
      <c r="AA36" s="601"/>
      <c r="AB36" s="601"/>
      <c r="AC36" s="601"/>
      <c r="AD36" s="601"/>
      <c r="AE36" s="601"/>
      <c r="AF36" s="601"/>
      <c r="AG36" s="601"/>
      <c r="AH36" s="601"/>
      <c r="AI36" s="601"/>
      <c r="AJ36" s="601"/>
      <c r="AK36" s="601"/>
      <c r="AL36" s="178"/>
      <c r="AM36" s="600" t="str">
        <f t="shared" si="0"/>
        <v/>
      </c>
      <c r="AN36" s="600"/>
      <c r="AO36" s="601"/>
      <c r="AP36" s="601"/>
      <c r="AQ36" s="601"/>
      <c r="AR36" s="601"/>
      <c r="AS36" s="601"/>
      <c r="AT36" s="601"/>
      <c r="AU36" s="601"/>
      <c r="AV36" s="601"/>
      <c r="AW36" s="601"/>
      <c r="AX36" s="601"/>
      <c r="AY36" s="601"/>
      <c r="AZ36" s="601"/>
      <c r="BA36" s="601"/>
      <c r="BB36" s="601"/>
      <c r="BC36" s="601"/>
      <c r="BD36" s="178"/>
      <c r="BE36" s="600" t="str">
        <f t="shared" si="1"/>
        <v/>
      </c>
      <c r="BF36" s="600"/>
      <c r="BG36" s="601"/>
      <c r="BH36" s="601"/>
      <c r="BI36" s="601"/>
      <c r="BJ36" s="601"/>
      <c r="BK36" s="601"/>
      <c r="BL36" s="601"/>
      <c r="BM36" s="601"/>
      <c r="BN36" s="601"/>
      <c r="BO36" s="601"/>
      <c r="BP36" s="601"/>
      <c r="BQ36" s="601"/>
      <c r="BR36" s="601"/>
      <c r="BS36" s="601"/>
      <c r="BT36" s="601"/>
      <c r="BU36" s="601"/>
      <c r="BV36" s="178"/>
      <c r="BW36" s="600">
        <f t="shared" si="2"/>
        <v>8</v>
      </c>
      <c r="BX36" s="600"/>
      <c r="BY36" s="601" t="str">
        <f>IF('各会計、関係団体の財政状況及び健全化判断比率'!B70="","",'各会計、関係団体の財政状況及び健全化判断比率'!B70)</f>
        <v>南部広域行政組合一般会計</v>
      </c>
      <c r="BZ36" s="601"/>
      <c r="CA36" s="601"/>
      <c r="CB36" s="601"/>
      <c r="CC36" s="601"/>
      <c r="CD36" s="601"/>
      <c r="CE36" s="601"/>
      <c r="CF36" s="601"/>
      <c r="CG36" s="601"/>
      <c r="CH36" s="601"/>
      <c r="CI36" s="601"/>
      <c r="CJ36" s="601"/>
      <c r="CK36" s="601"/>
      <c r="CL36" s="601"/>
      <c r="CM36" s="601"/>
      <c r="CN36" s="178"/>
      <c r="CO36" s="600" t="str">
        <f t="shared" si="3"/>
        <v/>
      </c>
      <c r="CP36" s="600"/>
      <c r="CQ36" s="601" t="str">
        <f>IF('各会計、関係団体の財政状況及び健全化判断比率'!BS9="","",'各会計、関係団体の財政状況及び健全化判断比率'!BS9)</f>
        <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5" customHeight="1" x14ac:dyDescent="0.15">
      <c r="A37" s="178"/>
      <c r="B37" s="202"/>
      <c r="C37" s="600" t="str">
        <f>IF(E37="","",C36+1)</f>
        <v/>
      </c>
      <c r="D37" s="600"/>
      <c r="E37" s="601" t="str">
        <f>IF('各会計、関係団体の財政状況及び健全化判断比率'!B10="","",'各会計、関係団体の財政状況及び健全化判断比率'!B10)</f>
        <v/>
      </c>
      <c r="F37" s="601"/>
      <c r="G37" s="601"/>
      <c r="H37" s="601"/>
      <c r="I37" s="601"/>
      <c r="J37" s="601"/>
      <c r="K37" s="601"/>
      <c r="L37" s="601"/>
      <c r="M37" s="601"/>
      <c r="N37" s="601"/>
      <c r="O37" s="601"/>
      <c r="P37" s="601"/>
      <c r="Q37" s="601"/>
      <c r="R37" s="601"/>
      <c r="S37" s="601"/>
      <c r="T37" s="178"/>
      <c r="U37" s="600" t="str">
        <f t="shared" si="4"/>
        <v/>
      </c>
      <c r="V37" s="600"/>
      <c r="W37" s="601"/>
      <c r="X37" s="601"/>
      <c r="Y37" s="601"/>
      <c r="Z37" s="601"/>
      <c r="AA37" s="601"/>
      <c r="AB37" s="601"/>
      <c r="AC37" s="601"/>
      <c r="AD37" s="601"/>
      <c r="AE37" s="601"/>
      <c r="AF37" s="601"/>
      <c r="AG37" s="601"/>
      <c r="AH37" s="601"/>
      <c r="AI37" s="601"/>
      <c r="AJ37" s="601"/>
      <c r="AK37" s="601"/>
      <c r="AL37" s="178"/>
      <c r="AM37" s="600" t="str">
        <f t="shared" si="0"/>
        <v/>
      </c>
      <c r="AN37" s="600"/>
      <c r="AO37" s="601"/>
      <c r="AP37" s="601"/>
      <c r="AQ37" s="601"/>
      <c r="AR37" s="601"/>
      <c r="AS37" s="601"/>
      <c r="AT37" s="601"/>
      <c r="AU37" s="601"/>
      <c r="AV37" s="601"/>
      <c r="AW37" s="601"/>
      <c r="AX37" s="601"/>
      <c r="AY37" s="601"/>
      <c r="AZ37" s="601"/>
      <c r="BA37" s="601"/>
      <c r="BB37" s="601"/>
      <c r="BC37" s="601"/>
      <c r="BD37" s="178"/>
      <c r="BE37" s="600" t="str">
        <f t="shared" si="1"/>
        <v/>
      </c>
      <c r="BF37" s="600"/>
      <c r="BG37" s="601"/>
      <c r="BH37" s="601"/>
      <c r="BI37" s="601"/>
      <c r="BJ37" s="601"/>
      <c r="BK37" s="601"/>
      <c r="BL37" s="601"/>
      <c r="BM37" s="601"/>
      <c r="BN37" s="601"/>
      <c r="BO37" s="601"/>
      <c r="BP37" s="601"/>
      <c r="BQ37" s="601"/>
      <c r="BR37" s="601"/>
      <c r="BS37" s="601"/>
      <c r="BT37" s="601"/>
      <c r="BU37" s="601"/>
      <c r="BV37" s="178"/>
      <c r="BW37" s="600">
        <f t="shared" si="2"/>
        <v>9</v>
      </c>
      <c r="BX37" s="600"/>
      <c r="BY37" s="601" t="str">
        <f>IF('各会計、関係団体の財政状況及び健全化判断比率'!B71="","",'各会計、関係団体の財政状況及び健全化判断比率'!B71)</f>
        <v>南部広域行政組合公共用地先行取得事業特別会計</v>
      </c>
      <c r="BZ37" s="601"/>
      <c r="CA37" s="601"/>
      <c r="CB37" s="601"/>
      <c r="CC37" s="601"/>
      <c r="CD37" s="601"/>
      <c r="CE37" s="601"/>
      <c r="CF37" s="601"/>
      <c r="CG37" s="601"/>
      <c r="CH37" s="601"/>
      <c r="CI37" s="601"/>
      <c r="CJ37" s="601"/>
      <c r="CK37" s="601"/>
      <c r="CL37" s="601"/>
      <c r="CM37" s="601"/>
      <c r="CN37" s="178"/>
      <c r="CO37" s="600" t="str">
        <f t="shared" si="3"/>
        <v/>
      </c>
      <c r="CP37" s="600"/>
      <c r="CQ37" s="601" t="str">
        <f>IF('各会計、関係団体の財政状況及び健全化判断比率'!BS10="","",'各会計、関係団体の財政状況及び健全化判断比率'!BS10)</f>
        <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x14ac:dyDescent="0.15">
      <c r="A38" s="178"/>
      <c r="B38" s="202"/>
      <c r="C38" s="600" t="str">
        <f t="shared" ref="C38:C43" si="5">IF(E38="","",C37+1)</f>
        <v/>
      </c>
      <c r="D38" s="600"/>
      <c r="E38" s="601" t="str">
        <f>IF('各会計、関係団体の財政状況及び健全化判断比率'!B11="","",'各会計、関係団体の財政状況及び健全化判断比率'!B11)</f>
        <v/>
      </c>
      <c r="F38" s="601"/>
      <c r="G38" s="601"/>
      <c r="H38" s="601"/>
      <c r="I38" s="601"/>
      <c r="J38" s="601"/>
      <c r="K38" s="601"/>
      <c r="L38" s="601"/>
      <c r="M38" s="601"/>
      <c r="N38" s="601"/>
      <c r="O38" s="601"/>
      <c r="P38" s="601"/>
      <c r="Q38" s="601"/>
      <c r="R38" s="601"/>
      <c r="S38" s="601"/>
      <c r="T38" s="178"/>
      <c r="U38" s="600" t="str">
        <f t="shared" si="4"/>
        <v/>
      </c>
      <c r="V38" s="600"/>
      <c r="W38" s="601"/>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f t="shared" si="2"/>
        <v>10</v>
      </c>
      <c r="BX38" s="600"/>
      <c r="BY38" s="601" t="str">
        <f>IF('各会計、関係団体の財政状況及び健全化判断比率'!B72="","",'各会計、関係団体の財政状況及び健全化判断比率'!B72)</f>
        <v>南部広域行政組合糸豊環境衛生事業特別会計</v>
      </c>
      <c r="BZ38" s="601"/>
      <c r="CA38" s="601"/>
      <c r="CB38" s="601"/>
      <c r="CC38" s="601"/>
      <c r="CD38" s="601"/>
      <c r="CE38" s="601"/>
      <c r="CF38" s="601"/>
      <c r="CG38" s="601"/>
      <c r="CH38" s="601"/>
      <c r="CI38" s="601"/>
      <c r="CJ38" s="601"/>
      <c r="CK38" s="601"/>
      <c r="CL38" s="601"/>
      <c r="CM38" s="601"/>
      <c r="CN38" s="178"/>
      <c r="CO38" s="600" t="str">
        <f t="shared" si="3"/>
        <v/>
      </c>
      <c r="CP38" s="600"/>
      <c r="CQ38" s="601" t="str">
        <f>IF('各会計、関係団体の財政状況及び健全化判断比率'!BS11="","",'各会計、関係団体の財政状況及び健全化判断比率'!BS11)</f>
        <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x14ac:dyDescent="0.15">
      <c r="A39" s="178"/>
      <c r="B39" s="202"/>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f t="shared" si="2"/>
        <v>11</v>
      </c>
      <c r="BX39" s="600"/>
      <c r="BY39" s="601" t="str">
        <f>IF('各会計、関係団体の財政状況及び健全化判断比率'!B73="","",'各会計、関係団体の財政状況及び健全化判断比率'!B73)</f>
        <v>南部広域行政組合東部環境衛生事業特別会計</v>
      </c>
      <c r="BZ39" s="601"/>
      <c r="CA39" s="601"/>
      <c r="CB39" s="601"/>
      <c r="CC39" s="601"/>
      <c r="CD39" s="601"/>
      <c r="CE39" s="601"/>
      <c r="CF39" s="601"/>
      <c r="CG39" s="601"/>
      <c r="CH39" s="601"/>
      <c r="CI39" s="601"/>
      <c r="CJ39" s="601"/>
      <c r="CK39" s="601"/>
      <c r="CL39" s="601"/>
      <c r="CM39" s="601"/>
      <c r="CN39" s="178"/>
      <c r="CO39" s="600" t="str">
        <f t="shared" si="3"/>
        <v/>
      </c>
      <c r="CP39" s="600"/>
      <c r="CQ39" s="601" t="str">
        <f>IF('各会計、関係団体の財政状況及び健全化判断比率'!BS12="","",'各会計、関係団体の財政状況及び健全化判断比率'!BS12)</f>
        <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x14ac:dyDescent="0.15">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f t="shared" si="2"/>
        <v>12</v>
      </c>
      <c r="BX40" s="600"/>
      <c r="BY40" s="601" t="str">
        <f>IF('各会計、関係団体の財政状況及び健全化判断比率'!B74="","",'各会計、関係団体の財政状況及び健全化判断比率'!B74)</f>
        <v>南部広域行政組合島尻環境衛生事業特別会計</v>
      </c>
      <c r="BZ40" s="601"/>
      <c r="CA40" s="601"/>
      <c r="CB40" s="601"/>
      <c r="CC40" s="601"/>
      <c r="CD40" s="601"/>
      <c r="CE40" s="601"/>
      <c r="CF40" s="601"/>
      <c r="CG40" s="601"/>
      <c r="CH40" s="601"/>
      <c r="CI40" s="601"/>
      <c r="CJ40" s="601"/>
      <c r="CK40" s="601"/>
      <c r="CL40" s="601"/>
      <c r="CM40" s="601"/>
      <c r="CN40" s="178"/>
      <c r="CO40" s="600" t="str">
        <f t="shared" si="3"/>
        <v/>
      </c>
      <c r="CP40" s="600"/>
      <c r="CQ40" s="601" t="str">
        <f>IF('各会計、関係団体の財政状況及び健全化判断比率'!BS13="","",'各会計、関係団体の財政状況及び健全化判断比率'!BS13)</f>
        <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x14ac:dyDescent="0.15">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f t="shared" si="2"/>
        <v>13</v>
      </c>
      <c r="BX41" s="600"/>
      <c r="BY41" s="601" t="str">
        <f>IF('各会計、関係団体の財政状況及び健全化判断比率'!B75="","",'各会計、関係団体の財政状況及び健全化判断比率'!B75)</f>
        <v>沖縄県介護保険広域連合（一般会計）</v>
      </c>
      <c r="BZ41" s="601"/>
      <c r="CA41" s="601"/>
      <c r="CB41" s="601"/>
      <c r="CC41" s="601"/>
      <c r="CD41" s="601"/>
      <c r="CE41" s="601"/>
      <c r="CF41" s="601"/>
      <c r="CG41" s="601"/>
      <c r="CH41" s="601"/>
      <c r="CI41" s="601"/>
      <c r="CJ41" s="601"/>
      <c r="CK41" s="601"/>
      <c r="CL41" s="601"/>
      <c r="CM41" s="601"/>
      <c r="CN41" s="178"/>
      <c r="CO41" s="600" t="str">
        <f t="shared" si="3"/>
        <v/>
      </c>
      <c r="CP41" s="600"/>
      <c r="CQ41" s="601" t="str">
        <f>IF('各会計、関係団体の財政状況及び健全化判断比率'!BS14="","",'各会計、関係団体の財政状況及び健全化判断比率'!BS14)</f>
        <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x14ac:dyDescent="0.15">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f t="shared" si="2"/>
        <v>14</v>
      </c>
      <c r="BX42" s="600"/>
      <c r="BY42" s="601" t="str">
        <f>IF('各会計、関係団体の財政状況及び健全化判断比率'!B76="","",'各会計、関係団体の財政状況及び健全化判断比率'!B76)</f>
        <v>沖縄県介護保険広域連合（特別会計）</v>
      </c>
      <c r="BZ42" s="601"/>
      <c r="CA42" s="601"/>
      <c r="CB42" s="601"/>
      <c r="CC42" s="601"/>
      <c r="CD42" s="601"/>
      <c r="CE42" s="601"/>
      <c r="CF42" s="601"/>
      <c r="CG42" s="601"/>
      <c r="CH42" s="601"/>
      <c r="CI42" s="601"/>
      <c r="CJ42" s="601"/>
      <c r="CK42" s="601"/>
      <c r="CL42" s="601"/>
      <c r="CM42" s="601"/>
      <c r="CN42" s="178"/>
      <c r="CO42" s="600" t="str">
        <f t="shared" si="3"/>
        <v/>
      </c>
      <c r="CP42" s="600"/>
      <c r="CQ42" s="601" t="str">
        <f>IF('各会計、関係団体の財政状況及び健全化判断比率'!BS15="","",'各会計、関係団体の財政状況及び健全化判断比率'!BS15)</f>
        <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x14ac:dyDescent="0.15">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f t="shared" si="2"/>
        <v>15</v>
      </c>
      <c r="BX43" s="600"/>
      <c r="BY43" s="601" t="str">
        <f>IF('各会計、関係団体の財政状況及び健全化判断比率'!B77="","",'各会計、関係団体の財政状況及び健全化判断比率'!B77)</f>
        <v>沖縄県後期高齢者医療広域連合（一般会計等）</v>
      </c>
      <c r="BZ43" s="601"/>
      <c r="CA43" s="601"/>
      <c r="CB43" s="601"/>
      <c r="CC43" s="601"/>
      <c r="CD43" s="601"/>
      <c r="CE43" s="601"/>
      <c r="CF43" s="601"/>
      <c r="CG43" s="601"/>
      <c r="CH43" s="601"/>
      <c r="CI43" s="601"/>
      <c r="CJ43" s="601"/>
      <c r="CK43" s="601"/>
      <c r="CL43" s="601"/>
      <c r="CM43" s="601"/>
      <c r="CN43" s="178"/>
      <c r="CO43" s="600" t="str">
        <f t="shared" si="3"/>
        <v/>
      </c>
      <c r="CP43" s="600"/>
      <c r="CQ43" s="601" t="str">
        <f>IF('各会計、関係団体の財政状況及び健全化判断比率'!BS16="","",'各会計、関係団体の財政状況及び健全化判断比率'!BS16)</f>
        <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203</v>
      </c>
      <c r="E46" s="603" t="s">
        <v>204</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x14ac:dyDescent="0.15">
      <c r="E47" s="603" t="s">
        <v>205</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x14ac:dyDescent="0.15">
      <c r="E48" s="603" t="s">
        <v>206</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x14ac:dyDescent="0.15">
      <c r="E49" s="604" t="s">
        <v>207</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x14ac:dyDescent="0.15">
      <c r="E50" s="603" t="s">
        <v>208</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x14ac:dyDescent="0.15">
      <c r="E51" s="603" t="s">
        <v>209</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x14ac:dyDescent="0.15">
      <c r="E52" s="603" t="s">
        <v>210</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x14ac:dyDescent="0.15"/>
    <row r="54" spans="5:113" x14ac:dyDescent="0.15"/>
    <row r="55" spans="5:113" x14ac:dyDescent="0.15"/>
    <row r="56" spans="5:113" x14ac:dyDescent="0.15"/>
  </sheetData>
  <sheetProtection algorithmName="SHA-512" hashValue="1+p/I7OcqHL5robauwq1WTjSIQAINpqfo+TJMphmhMUa2o29N+ty2AHkNdcz12Rr+LU8eI/Ml+NhLjQvVUaaGg==" saltValue="hMTHPP5oTLcuZ2o5FYoa1w=="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181" t="s">
        <v>568</v>
      </c>
      <c r="D34" s="1181"/>
      <c r="E34" s="1182"/>
      <c r="F34" s="32" t="s">
        <v>569</v>
      </c>
      <c r="G34" s="33" t="s">
        <v>570</v>
      </c>
      <c r="H34" s="33">
        <v>7.0000000000000007E-2</v>
      </c>
      <c r="I34" s="33" t="s">
        <v>571</v>
      </c>
      <c r="J34" s="34" t="s">
        <v>572</v>
      </c>
      <c r="K34" s="22"/>
      <c r="L34" s="22"/>
      <c r="M34" s="22"/>
      <c r="N34" s="22"/>
      <c r="O34" s="22"/>
      <c r="P34" s="22"/>
    </row>
    <row r="35" spans="1:16" ht="39" customHeight="1" x14ac:dyDescent="0.15">
      <c r="A35" s="22"/>
      <c r="B35" s="35"/>
      <c r="C35" s="1175" t="s">
        <v>573</v>
      </c>
      <c r="D35" s="1176"/>
      <c r="E35" s="1177"/>
      <c r="F35" s="36">
        <v>7.86</v>
      </c>
      <c r="G35" s="37">
        <v>11.44</v>
      </c>
      <c r="H35" s="37">
        <v>11.14</v>
      </c>
      <c r="I35" s="37">
        <v>12.79</v>
      </c>
      <c r="J35" s="38">
        <v>10.28</v>
      </c>
      <c r="K35" s="22"/>
      <c r="L35" s="22"/>
      <c r="M35" s="22"/>
      <c r="N35" s="22"/>
      <c r="O35" s="22"/>
      <c r="P35" s="22"/>
    </row>
    <row r="36" spans="1:16" ht="39" customHeight="1" x14ac:dyDescent="0.15">
      <c r="A36" s="22"/>
      <c r="B36" s="35"/>
      <c r="C36" s="1175" t="s">
        <v>574</v>
      </c>
      <c r="D36" s="1176"/>
      <c r="E36" s="1177"/>
      <c r="F36" s="36">
        <v>4.3099999999999996</v>
      </c>
      <c r="G36" s="37">
        <v>4.76</v>
      </c>
      <c r="H36" s="37">
        <v>5.52</v>
      </c>
      <c r="I36" s="37">
        <v>5.56</v>
      </c>
      <c r="J36" s="38">
        <v>5.65</v>
      </c>
      <c r="K36" s="22"/>
      <c r="L36" s="22"/>
      <c r="M36" s="22"/>
      <c r="N36" s="22"/>
      <c r="O36" s="22"/>
      <c r="P36" s="22"/>
    </row>
    <row r="37" spans="1:16" ht="39" customHeight="1" x14ac:dyDescent="0.15">
      <c r="A37" s="22"/>
      <c r="B37" s="35"/>
      <c r="C37" s="1175" t="s">
        <v>575</v>
      </c>
      <c r="D37" s="1176"/>
      <c r="E37" s="1177"/>
      <c r="F37" s="36" t="s">
        <v>520</v>
      </c>
      <c r="G37" s="37" t="s">
        <v>520</v>
      </c>
      <c r="H37" s="37">
        <v>1.18</v>
      </c>
      <c r="I37" s="37">
        <v>0.99</v>
      </c>
      <c r="J37" s="38">
        <v>1.4</v>
      </c>
      <c r="K37" s="22"/>
      <c r="L37" s="22"/>
      <c r="M37" s="22"/>
      <c r="N37" s="22"/>
      <c r="O37" s="22"/>
      <c r="P37" s="22"/>
    </row>
    <row r="38" spans="1:16" ht="39" customHeight="1" x14ac:dyDescent="0.15">
      <c r="A38" s="22"/>
      <c r="B38" s="35"/>
      <c r="C38" s="1175" t="s">
        <v>576</v>
      </c>
      <c r="D38" s="1176"/>
      <c r="E38" s="1177"/>
      <c r="F38" s="36">
        <v>0.11</v>
      </c>
      <c r="G38" s="37">
        <v>0.11</v>
      </c>
      <c r="H38" s="37">
        <v>0.11</v>
      </c>
      <c r="I38" s="37">
        <v>0.13</v>
      </c>
      <c r="J38" s="38">
        <v>0.15</v>
      </c>
      <c r="K38" s="22"/>
      <c r="L38" s="22"/>
      <c r="M38" s="22"/>
      <c r="N38" s="22"/>
      <c r="O38" s="22"/>
      <c r="P38" s="22"/>
    </row>
    <row r="39" spans="1:16" ht="39" customHeight="1" x14ac:dyDescent="0.15">
      <c r="A39" s="22"/>
      <c r="B39" s="35"/>
      <c r="C39" s="1175"/>
      <c r="D39" s="1176"/>
      <c r="E39" s="1177"/>
      <c r="F39" s="36"/>
      <c r="G39" s="37"/>
      <c r="H39" s="37"/>
      <c r="I39" s="37"/>
      <c r="J39" s="38"/>
      <c r="K39" s="22"/>
      <c r="L39" s="22"/>
      <c r="M39" s="22"/>
      <c r="N39" s="22"/>
      <c r="O39" s="22"/>
      <c r="P39" s="22"/>
    </row>
    <row r="40" spans="1:16" ht="39" customHeight="1" x14ac:dyDescent="0.15">
      <c r="A40" s="22"/>
      <c r="B40" s="35"/>
      <c r="C40" s="1175"/>
      <c r="D40" s="1176"/>
      <c r="E40" s="1177"/>
      <c r="F40" s="36"/>
      <c r="G40" s="37"/>
      <c r="H40" s="37"/>
      <c r="I40" s="37"/>
      <c r="J40" s="38"/>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577</v>
      </c>
      <c r="D42" s="1176"/>
      <c r="E42" s="1177"/>
      <c r="F42" s="36" t="s">
        <v>520</v>
      </c>
      <c r="G42" s="37" t="s">
        <v>578</v>
      </c>
      <c r="H42" s="37" t="s">
        <v>520</v>
      </c>
      <c r="I42" s="37" t="s">
        <v>520</v>
      </c>
      <c r="J42" s="38" t="s">
        <v>520</v>
      </c>
      <c r="K42" s="22"/>
      <c r="L42" s="22"/>
      <c r="M42" s="22"/>
      <c r="N42" s="22"/>
      <c r="O42" s="22"/>
      <c r="P42" s="22"/>
    </row>
    <row r="43" spans="1:16" ht="39" customHeight="1" thickBot="1" x14ac:dyDescent="0.2">
      <c r="A43" s="22"/>
      <c r="B43" s="40"/>
      <c r="C43" s="1178" t="s">
        <v>579</v>
      </c>
      <c r="D43" s="1179"/>
      <c r="E43" s="1180"/>
      <c r="F43" s="41">
        <v>0.97</v>
      </c>
      <c r="G43" s="42">
        <v>0</v>
      </c>
      <c r="H43" s="42" t="s">
        <v>520</v>
      </c>
      <c r="I43" s="42" t="s">
        <v>520</v>
      </c>
      <c r="J43" s="43" t="s">
        <v>520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gohCxw8tsoS7teRcA/Sr88/SEbKlcGJ8ci94r3JlGASYU2TyNm7t/kujcAtOrG5FVQIHvyuBJYS6RbcLH53kMQ==" saltValue="L3cNyJ2eDYSZQFGQ2ySUU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183" t="s">
        <v>11</v>
      </c>
      <c r="C45" s="1184"/>
      <c r="D45" s="58"/>
      <c r="E45" s="1189" t="s">
        <v>12</v>
      </c>
      <c r="F45" s="1189"/>
      <c r="G45" s="1189"/>
      <c r="H45" s="1189"/>
      <c r="I45" s="1189"/>
      <c r="J45" s="1190"/>
      <c r="K45" s="59">
        <v>2170</v>
      </c>
      <c r="L45" s="60">
        <v>2135</v>
      </c>
      <c r="M45" s="60">
        <v>2126</v>
      </c>
      <c r="N45" s="60">
        <v>2040</v>
      </c>
      <c r="O45" s="61">
        <v>1998</v>
      </c>
      <c r="P45" s="48"/>
      <c r="Q45" s="48"/>
      <c r="R45" s="48"/>
      <c r="S45" s="48"/>
      <c r="T45" s="48"/>
      <c r="U45" s="48"/>
    </row>
    <row r="46" spans="1:21" ht="30.75" customHeight="1" x14ac:dyDescent="0.15">
      <c r="A46" s="48"/>
      <c r="B46" s="1185"/>
      <c r="C46" s="1186"/>
      <c r="D46" s="62"/>
      <c r="E46" s="1191" t="s">
        <v>13</v>
      </c>
      <c r="F46" s="1191"/>
      <c r="G46" s="1191"/>
      <c r="H46" s="1191"/>
      <c r="I46" s="1191"/>
      <c r="J46" s="1192"/>
      <c r="K46" s="63" t="s">
        <v>520</v>
      </c>
      <c r="L46" s="64" t="s">
        <v>520</v>
      </c>
      <c r="M46" s="64" t="s">
        <v>520</v>
      </c>
      <c r="N46" s="64" t="s">
        <v>520</v>
      </c>
      <c r="O46" s="65" t="s">
        <v>520</v>
      </c>
      <c r="P46" s="48"/>
      <c r="Q46" s="48"/>
      <c r="R46" s="48"/>
      <c r="S46" s="48"/>
      <c r="T46" s="48"/>
      <c r="U46" s="48"/>
    </row>
    <row r="47" spans="1:21" ht="30.75" customHeight="1" x14ac:dyDescent="0.15">
      <c r="A47" s="48"/>
      <c r="B47" s="1185"/>
      <c r="C47" s="1186"/>
      <c r="D47" s="62"/>
      <c r="E47" s="1191" t="s">
        <v>14</v>
      </c>
      <c r="F47" s="1191"/>
      <c r="G47" s="1191"/>
      <c r="H47" s="1191"/>
      <c r="I47" s="1191"/>
      <c r="J47" s="1192"/>
      <c r="K47" s="63" t="s">
        <v>520</v>
      </c>
      <c r="L47" s="64" t="s">
        <v>520</v>
      </c>
      <c r="M47" s="64" t="s">
        <v>520</v>
      </c>
      <c r="N47" s="64" t="s">
        <v>520</v>
      </c>
      <c r="O47" s="65" t="s">
        <v>520</v>
      </c>
      <c r="P47" s="48"/>
      <c r="Q47" s="48"/>
      <c r="R47" s="48"/>
      <c r="S47" s="48"/>
      <c r="T47" s="48"/>
      <c r="U47" s="48"/>
    </row>
    <row r="48" spans="1:21" ht="30.75" customHeight="1" x14ac:dyDescent="0.15">
      <c r="A48" s="48"/>
      <c r="B48" s="1185"/>
      <c r="C48" s="1186"/>
      <c r="D48" s="62"/>
      <c r="E48" s="1191" t="s">
        <v>15</v>
      </c>
      <c r="F48" s="1191"/>
      <c r="G48" s="1191"/>
      <c r="H48" s="1191"/>
      <c r="I48" s="1191"/>
      <c r="J48" s="1192"/>
      <c r="K48" s="63">
        <v>265</v>
      </c>
      <c r="L48" s="64">
        <v>264</v>
      </c>
      <c r="M48" s="64">
        <v>262</v>
      </c>
      <c r="N48" s="64">
        <v>251</v>
      </c>
      <c r="O48" s="65">
        <v>243</v>
      </c>
      <c r="P48" s="48"/>
      <c r="Q48" s="48"/>
      <c r="R48" s="48"/>
      <c r="S48" s="48"/>
      <c r="T48" s="48"/>
      <c r="U48" s="48"/>
    </row>
    <row r="49" spans="1:21" ht="30.75" customHeight="1" x14ac:dyDescent="0.15">
      <c r="A49" s="48"/>
      <c r="B49" s="1185"/>
      <c r="C49" s="1186"/>
      <c r="D49" s="62"/>
      <c r="E49" s="1191" t="s">
        <v>16</v>
      </c>
      <c r="F49" s="1191"/>
      <c r="G49" s="1191"/>
      <c r="H49" s="1191"/>
      <c r="I49" s="1191"/>
      <c r="J49" s="1192"/>
      <c r="K49" s="63">
        <v>98</v>
      </c>
      <c r="L49" s="64">
        <v>98</v>
      </c>
      <c r="M49" s="64">
        <v>90</v>
      </c>
      <c r="N49" s="64">
        <v>95</v>
      </c>
      <c r="O49" s="65">
        <v>83</v>
      </c>
      <c r="P49" s="48"/>
      <c r="Q49" s="48"/>
      <c r="R49" s="48"/>
      <c r="S49" s="48"/>
      <c r="T49" s="48"/>
      <c r="U49" s="48"/>
    </row>
    <row r="50" spans="1:21" ht="30.75" customHeight="1" x14ac:dyDescent="0.15">
      <c r="A50" s="48"/>
      <c r="B50" s="1185"/>
      <c r="C50" s="1186"/>
      <c r="D50" s="62"/>
      <c r="E50" s="1191" t="s">
        <v>17</v>
      </c>
      <c r="F50" s="1191"/>
      <c r="G50" s="1191"/>
      <c r="H50" s="1191"/>
      <c r="I50" s="1191"/>
      <c r="J50" s="1192"/>
      <c r="K50" s="63" t="s">
        <v>520</v>
      </c>
      <c r="L50" s="64" t="s">
        <v>520</v>
      </c>
      <c r="M50" s="64" t="s">
        <v>520</v>
      </c>
      <c r="N50" s="64" t="s">
        <v>520</v>
      </c>
      <c r="O50" s="65" t="s">
        <v>520</v>
      </c>
      <c r="P50" s="48"/>
      <c r="Q50" s="48"/>
      <c r="R50" s="48"/>
      <c r="S50" s="48"/>
      <c r="T50" s="48"/>
      <c r="U50" s="48"/>
    </row>
    <row r="51" spans="1:21" ht="30.75" customHeight="1" x14ac:dyDescent="0.15">
      <c r="A51" s="48"/>
      <c r="B51" s="1187"/>
      <c r="C51" s="1188"/>
      <c r="D51" s="66"/>
      <c r="E51" s="1191" t="s">
        <v>18</v>
      </c>
      <c r="F51" s="1191"/>
      <c r="G51" s="1191"/>
      <c r="H51" s="1191"/>
      <c r="I51" s="1191"/>
      <c r="J51" s="1192"/>
      <c r="K51" s="63">
        <v>0</v>
      </c>
      <c r="L51" s="64">
        <v>0</v>
      </c>
      <c r="M51" s="64">
        <v>0</v>
      </c>
      <c r="N51" s="64">
        <v>0</v>
      </c>
      <c r="O51" s="65">
        <v>0</v>
      </c>
      <c r="P51" s="48"/>
      <c r="Q51" s="48"/>
      <c r="R51" s="48"/>
      <c r="S51" s="48"/>
      <c r="T51" s="48"/>
      <c r="U51" s="48"/>
    </row>
    <row r="52" spans="1:21" ht="30.75" customHeight="1" x14ac:dyDescent="0.15">
      <c r="A52" s="48"/>
      <c r="B52" s="1193" t="s">
        <v>19</v>
      </c>
      <c r="C52" s="1194"/>
      <c r="D52" s="66"/>
      <c r="E52" s="1191" t="s">
        <v>20</v>
      </c>
      <c r="F52" s="1191"/>
      <c r="G52" s="1191"/>
      <c r="H52" s="1191"/>
      <c r="I52" s="1191"/>
      <c r="J52" s="1192"/>
      <c r="K52" s="63">
        <v>1828</v>
      </c>
      <c r="L52" s="64">
        <v>1814</v>
      </c>
      <c r="M52" s="64">
        <v>1816</v>
      </c>
      <c r="N52" s="64">
        <v>1767</v>
      </c>
      <c r="O52" s="65">
        <v>1749</v>
      </c>
      <c r="P52" s="48"/>
      <c r="Q52" s="48"/>
      <c r="R52" s="48"/>
      <c r="S52" s="48"/>
      <c r="T52" s="48"/>
      <c r="U52" s="48"/>
    </row>
    <row r="53" spans="1:21" ht="30.75" customHeight="1" thickBot="1" x14ac:dyDescent="0.2">
      <c r="A53" s="48"/>
      <c r="B53" s="1195" t="s">
        <v>21</v>
      </c>
      <c r="C53" s="1196"/>
      <c r="D53" s="67"/>
      <c r="E53" s="1197" t="s">
        <v>22</v>
      </c>
      <c r="F53" s="1197"/>
      <c r="G53" s="1197"/>
      <c r="H53" s="1197"/>
      <c r="I53" s="1197"/>
      <c r="J53" s="1198"/>
      <c r="K53" s="68">
        <v>705</v>
      </c>
      <c r="L53" s="69">
        <v>683</v>
      </c>
      <c r="M53" s="69">
        <v>662</v>
      </c>
      <c r="N53" s="69">
        <v>619</v>
      </c>
      <c r="O53" s="70">
        <v>575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2">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15">
      <c r="B57" s="1199" t="s">
        <v>25</v>
      </c>
      <c r="C57" s="1200"/>
      <c r="D57" s="1203" t="s">
        <v>26</v>
      </c>
      <c r="E57" s="1204"/>
      <c r="F57" s="1204"/>
      <c r="G57" s="1204"/>
      <c r="H57" s="1204"/>
      <c r="I57" s="1204"/>
      <c r="J57" s="1205"/>
      <c r="K57" s="83" t="s">
        <v>610</v>
      </c>
      <c r="L57" s="84" t="s">
        <v>610</v>
      </c>
      <c r="M57" s="84" t="s">
        <v>610</v>
      </c>
      <c r="N57" s="84" t="s">
        <v>610</v>
      </c>
      <c r="O57" s="85" t="s">
        <v>610</v>
      </c>
    </row>
    <row r="58" spans="1:21" ht="31.5" customHeight="1" thickBot="1" x14ac:dyDescent="0.2">
      <c r="B58" s="1201"/>
      <c r="C58" s="1202"/>
      <c r="D58" s="1206" t="s">
        <v>27</v>
      </c>
      <c r="E58" s="1207"/>
      <c r="F58" s="1207"/>
      <c r="G58" s="1207"/>
      <c r="H58" s="1207"/>
      <c r="I58" s="1207"/>
      <c r="J58" s="1208"/>
      <c r="K58" s="86" t="s">
        <v>610</v>
      </c>
      <c r="L58" s="87" t="s">
        <v>610</v>
      </c>
      <c r="M58" s="87" t="s">
        <v>610</v>
      </c>
      <c r="N58" s="87" t="s">
        <v>610</v>
      </c>
      <c r="O58" s="88" t="s">
        <v>610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U3Luh38xMj9lmdJzJGlTm0c9f8QlxH+F6whRtgL/JJj1gWinYKzrllAb9wswPPJX+5qxLDUtkhx0+43S1eewA==" saltValue="brl7bqTsaH9tv0qnPg5lJ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561</v>
      </c>
      <c r="J40" s="100" t="s">
        <v>562</v>
      </c>
      <c r="K40" s="100" t="s">
        <v>563</v>
      </c>
      <c r="L40" s="100" t="s">
        <v>564</v>
      </c>
      <c r="M40" s="101" t="s">
        <v>565</v>
      </c>
    </row>
    <row r="41" spans="2:13" ht="27.75" customHeight="1" x14ac:dyDescent="0.15">
      <c r="B41" s="1209" t="s">
        <v>30</v>
      </c>
      <c r="C41" s="1210"/>
      <c r="D41" s="102"/>
      <c r="E41" s="1215" t="s">
        <v>31</v>
      </c>
      <c r="F41" s="1215"/>
      <c r="G41" s="1215"/>
      <c r="H41" s="1216"/>
      <c r="I41" s="358">
        <v>20546</v>
      </c>
      <c r="J41" s="359">
        <v>21880</v>
      </c>
      <c r="K41" s="359">
        <v>21541</v>
      </c>
      <c r="L41" s="359">
        <v>20873</v>
      </c>
      <c r="M41" s="360">
        <v>20367</v>
      </c>
    </row>
    <row r="42" spans="2:13" ht="27.75" customHeight="1" x14ac:dyDescent="0.15">
      <c r="B42" s="1211"/>
      <c r="C42" s="1212"/>
      <c r="D42" s="103"/>
      <c r="E42" s="1217" t="s">
        <v>32</v>
      </c>
      <c r="F42" s="1217"/>
      <c r="G42" s="1217"/>
      <c r="H42" s="1218"/>
      <c r="I42" s="361" t="s">
        <v>520</v>
      </c>
      <c r="J42" s="362" t="s">
        <v>520</v>
      </c>
      <c r="K42" s="362" t="s">
        <v>520</v>
      </c>
      <c r="L42" s="362" t="s">
        <v>520</v>
      </c>
      <c r="M42" s="363" t="s">
        <v>520</v>
      </c>
    </row>
    <row r="43" spans="2:13" ht="27.75" customHeight="1" x14ac:dyDescent="0.15">
      <c r="B43" s="1211"/>
      <c r="C43" s="1212"/>
      <c r="D43" s="103"/>
      <c r="E43" s="1217" t="s">
        <v>33</v>
      </c>
      <c r="F43" s="1217"/>
      <c r="G43" s="1217"/>
      <c r="H43" s="1218"/>
      <c r="I43" s="361">
        <v>3724</v>
      </c>
      <c r="J43" s="362">
        <v>3761</v>
      </c>
      <c r="K43" s="362">
        <v>3781</v>
      </c>
      <c r="L43" s="362">
        <v>3576</v>
      </c>
      <c r="M43" s="363">
        <v>3312</v>
      </c>
    </row>
    <row r="44" spans="2:13" ht="27.75" customHeight="1" x14ac:dyDescent="0.15">
      <c r="B44" s="1211"/>
      <c r="C44" s="1212"/>
      <c r="D44" s="103"/>
      <c r="E44" s="1217" t="s">
        <v>34</v>
      </c>
      <c r="F44" s="1217"/>
      <c r="G44" s="1217"/>
      <c r="H44" s="1218"/>
      <c r="I44" s="361">
        <v>500</v>
      </c>
      <c r="J44" s="362">
        <v>452</v>
      </c>
      <c r="K44" s="362">
        <v>389</v>
      </c>
      <c r="L44" s="362">
        <v>364</v>
      </c>
      <c r="M44" s="363">
        <v>358</v>
      </c>
    </row>
    <row r="45" spans="2:13" ht="27.75" customHeight="1" x14ac:dyDescent="0.15">
      <c r="B45" s="1211"/>
      <c r="C45" s="1212"/>
      <c r="D45" s="103"/>
      <c r="E45" s="1217" t="s">
        <v>35</v>
      </c>
      <c r="F45" s="1217"/>
      <c r="G45" s="1217"/>
      <c r="H45" s="1218"/>
      <c r="I45" s="361">
        <v>753</v>
      </c>
      <c r="J45" s="362">
        <v>737</v>
      </c>
      <c r="K45" s="362">
        <v>410</v>
      </c>
      <c r="L45" s="362">
        <v>453</v>
      </c>
      <c r="M45" s="363">
        <v>454</v>
      </c>
    </row>
    <row r="46" spans="2:13" ht="27.75" customHeight="1" x14ac:dyDescent="0.15">
      <c r="B46" s="1211"/>
      <c r="C46" s="1212"/>
      <c r="D46" s="104"/>
      <c r="E46" s="1217" t="s">
        <v>36</v>
      </c>
      <c r="F46" s="1217"/>
      <c r="G46" s="1217"/>
      <c r="H46" s="1218"/>
      <c r="I46" s="361" t="s">
        <v>520</v>
      </c>
      <c r="J46" s="362" t="s">
        <v>520</v>
      </c>
      <c r="K46" s="362" t="s">
        <v>520</v>
      </c>
      <c r="L46" s="362" t="s">
        <v>520</v>
      </c>
      <c r="M46" s="363" t="s">
        <v>520</v>
      </c>
    </row>
    <row r="47" spans="2:13" ht="27.75" customHeight="1" x14ac:dyDescent="0.15">
      <c r="B47" s="1211"/>
      <c r="C47" s="1212"/>
      <c r="D47" s="105"/>
      <c r="E47" s="1219" t="s">
        <v>37</v>
      </c>
      <c r="F47" s="1220"/>
      <c r="G47" s="1220"/>
      <c r="H47" s="1221"/>
      <c r="I47" s="361" t="s">
        <v>520</v>
      </c>
      <c r="J47" s="362" t="s">
        <v>520</v>
      </c>
      <c r="K47" s="362" t="s">
        <v>520</v>
      </c>
      <c r="L47" s="362" t="s">
        <v>520</v>
      </c>
      <c r="M47" s="363" t="s">
        <v>520</v>
      </c>
    </row>
    <row r="48" spans="2:13" ht="27.75" customHeight="1" x14ac:dyDescent="0.15">
      <c r="B48" s="1211"/>
      <c r="C48" s="1212"/>
      <c r="D48" s="103"/>
      <c r="E48" s="1217" t="s">
        <v>38</v>
      </c>
      <c r="F48" s="1217"/>
      <c r="G48" s="1217"/>
      <c r="H48" s="1218"/>
      <c r="I48" s="361" t="s">
        <v>520</v>
      </c>
      <c r="J48" s="362" t="s">
        <v>520</v>
      </c>
      <c r="K48" s="362" t="s">
        <v>520</v>
      </c>
      <c r="L48" s="362" t="s">
        <v>520</v>
      </c>
      <c r="M48" s="363" t="s">
        <v>520</v>
      </c>
    </row>
    <row r="49" spans="2:13" ht="27.75" customHeight="1" x14ac:dyDescent="0.15">
      <c r="B49" s="1213"/>
      <c r="C49" s="1214"/>
      <c r="D49" s="103"/>
      <c r="E49" s="1217" t="s">
        <v>39</v>
      </c>
      <c r="F49" s="1217"/>
      <c r="G49" s="1217"/>
      <c r="H49" s="1218"/>
      <c r="I49" s="361" t="s">
        <v>520</v>
      </c>
      <c r="J49" s="362" t="s">
        <v>520</v>
      </c>
      <c r="K49" s="362" t="s">
        <v>520</v>
      </c>
      <c r="L49" s="362" t="s">
        <v>520</v>
      </c>
      <c r="M49" s="363" t="s">
        <v>520</v>
      </c>
    </row>
    <row r="50" spans="2:13" ht="27.75" customHeight="1" x14ac:dyDescent="0.15">
      <c r="B50" s="1222" t="s">
        <v>40</v>
      </c>
      <c r="C50" s="1223"/>
      <c r="D50" s="106"/>
      <c r="E50" s="1217" t="s">
        <v>41</v>
      </c>
      <c r="F50" s="1217"/>
      <c r="G50" s="1217"/>
      <c r="H50" s="1218"/>
      <c r="I50" s="361">
        <v>8134</v>
      </c>
      <c r="J50" s="362">
        <v>7423</v>
      </c>
      <c r="K50" s="362">
        <v>6982</v>
      </c>
      <c r="L50" s="362">
        <v>6422</v>
      </c>
      <c r="M50" s="363">
        <v>7371</v>
      </c>
    </row>
    <row r="51" spans="2:13" ht="27.75" customHeight="1" x14ac:dyDescent="0.15">
      <c r="B51" s="1211"/>
      <c r="C51" s="1212"/>
      <c r="D51" s="103"/>
      <c r="E51" s="1217" t="s">
        <v>42</v>
      </c>
      <c r="F51" s="1217"/>
      <c r="G51" s="1217"/>
      <c r="H51" s="1218"/>
      <c r="I51" s="361" t="s">
        <v>520</v>
      </c>
      <c r="J51" s="362" t="s">
        <v>520</v>
      </c>
      <c r="K51" s="362" t="s">
        <v>520</v>
      </c>
      <c r="L51" s="362" t="s">
        <v>520</v>
      </c>
      <c r="M51" s="363" t="s">
        <v>520</v>
      </c>
    </row>
    <row r="52" spans="2:13" ht="27.75" customHeight="1" x14ac:dyDescent="0.15">
      <c r="B52" s="1213"/>
      <c r="C52" s="1214"/>
      <c r="D52" s="103"/>
      <c r="E52" s="1217" t="s">
        <v>43</v>
      </c>
      <c r="F52" s="1217"/>
      <c r="G52" s="1217"/>
      <c r="H52" s="1218"/>
      <c r="I52" s="361">
        <v>19482</v>
      </c>
      <c r="J52" s="362">
        <v>20385</v>
      </c>
      <c r="K52" s="362">
        <v>19697</v>
      </c>
      <c r="L52" s="362">
        <v>18889</v>
      </c>
      <c r="M52" s="363">
        <v>17962</v>
      </c>
    </row>
    <row r="53" spans="2:13" ht="27.75" customHeight="1" thickBot="1" x14ac:dyDescent="0.2">
      <c r="B53" s="1224" t="s">
        <v>44</v>
      </c>
      <c r="C53" s="1225"/>
      <c r="D53" s="107"/>
      <c r="E53" s="1226" t="s">
        <v>45</v>
      </c>
      <c r="F53" s="1226"/>
      <c r="G53" s="1226"/>
      <c r="H53" s="1227"/>
      <c r="I53" s="364">
        <v>-2093</v>
      </c>
      <c r="J53" s="365">
        <v>-978</v>
      </c>
      <c r="K53" s="365">
        <v>-557</v>
      </c>
      <c r="L53" s="365">
        <v>-44</v>
      </c>
      <c r="M53" s="366">
        <v>-841</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h+w2t8QUBqyv3oAGxLG/b1DUcS1mf5XY2OWAp7gbyvmOEbLVT188G0l4tNtpueZ7d25fSe+L2s7Ep9Hd+j0L0Q==" saltValue="Ipt/V6Zrx9Srsw0kkWzML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4"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563</v>
      </c>
      <c r="G54" s="116" t="s">
        <v>564</v>
      </c>
      <c r="H54" s="117" t="s">
        <v>565</v>
      </c>
    </row>
    <row r="55" spans="2:8" ht="52.5" customHeight="1" x14ac:dyDescent="0.15">
      <c r="B55" s="118"/>
      <c r="C55" s="1236" t="s">
        <v>48</v>
      </c>
      <c r="D55" s="1236"/>
      <c r="E55" s="1237"/>
      <c r="F55" s="119">
        <v>2630</v>
      </c>
      <c r="G55" s="119">
        <v>2643</v>
      </c>
      <c r="H55" s="120">
        <v>3544</v>
      </c>
    </row>
    <row r="56" spans="2:8" ht="52.5" customHeight="1" x14ac:dyDescent="0.15">
      <c r="B56" s="121"/>
      <c r="C56" s="1238" t="s">
        <v>49</v>
      </c>
      <c r="D56" s="1238"/>
      <c r="E56" s="1239"/>
      <c r="F56" s="122">
        <v>3250</v>
      </c>
      <c r="G56" s="122">
        <v>2958</v>
      </c>
      <c r="H56" s="123">
        <v>2909</v>
      </c>
    </row>
    <row r="57" spans="2:8" ht="53.25" customHeight="1" x14ac:dyDescent="0.15">
      <c r="B57" s="121"/>
      <c r="C57" s="1240" t="s">
        <v>50</v>
      </c>
      <c r="D57" s="1240"/>
      <c r="E57" s="1241"/>
      <c r="F57" s="124">
        <v>3370</v>
      </c>
      <c r="G57" s="124">
        <v>3394</v>
      </c>
      <c r="H57" s="125">
        <v>3504</v>
      </c>
    </row>
    <row r="58" spans="2:8" ht="45.75" customHeight="1" x14ac:dyDescent="0.15">
      <c r="B58" s="126"/>
      <c r="C58" s="1228" t="s">
        <v>605</v>
      </c>
      <c r="D58" s="1229"/>
      <c r="E58" s="1230"/>
      <c r="F58" s="127">
        <v>2567</v>
      </c>
      <c r="G58" s="127">
        <v>2574</v>
      </c>
      <c r="H58" s="128">
        <v>2578</v>
      </c>
    </row>
    <row r="59" spans="2:8" ht="45.75" customHeight="1" x14ac:dyDescent="0.15">
      <c r="B59" s="126"/>
      <c r="C59" s="1228" t="s">
        <v>606</v>
      </c>
      <c r="D59" s="1229"/>
      <c r="E59" s="1230"/>
      <c r="F59" s="127">
        <v>341</v>
      </c>
      <c r="G59" s="127">
        <v>284</v>
      </c>
      <c r="H59" s="128">
        <v>266</v>
      </c>
    </row>
    <row r="60" spans="2:8" ht="45.75" customHeight="1" x14ac:dyDescent="0.15">
      <c r="B60" s="126"/>
      <c r="C60" s="1228" t="s">
        <v>607</v>
      </c>
      <c r="D60" s="1229"/>
      <c r="E60" s="1230"/>
      <c r="F60" s="127">
        <v>246</v>
      </c>
      <c r="G60" s="127">
        <v>238</v>
      </c>
      <c r="H60" s="128">
        <v>238</v>
      </c>
    </row>
    <row r="61" spans="2:8" ht="45.75" customHeight="1" x14ac:dyDescent="0.15">
      <c r="B61" s="126"/>
      <c r="C61" s="1228" t="s">
        <v>609</v>
      </c>
      <c r="D61" s="1229"/>
      <c r="E61" s="1230"/>
      <c r="F61" s="127">
        <v>87</v>
      </c>
      <c r="G61" s="127">
        <v>131</v>
      </c>
      <c r="H61" s="128">
        <v>204</v>
      </c>
    </row>
    <row r="62" spans="2:8" ht="45.75" customHeight="1" thickBot="1" x14ac:dyDescent="0.2">
      <c r="B62" s="129"/>
      <c r="C62" s="1231" t="s">
        <v>608</v>
      </c>
      <c r="D62" s="1232"/>
      <c r="E62" s="1233"/>
      <c r="F62" s="130">
        <v>38</v>
      </c>
      <c r="G62" s="130">
        <v>60</v>
      </c>
      <c r="H62" s="131">
        <v>94</v>
      </c>
    </row>
    <row r="63" spans="2:8" ht="52.5" customHeight="1" thickBot="1" x14ac:dyDescent="0.2">
      <c r="B63" s="132"/>
      <c r="C63" s="1234" t="s">
        <v>51</v>
      </c>
      <c r="D63" s="1234"/>
      <c r="E63" s="1235"/>
      <c r="F63" s="133">
        <v>9250</v>
      </c>
      <c r="G63" s="133">
        <v>8995</v>
      </c>
      <c r="H63" s="134">
        <v>9958</v>
      </c>
    </row>
    <row r="64" spans="2:8" x14ac:dyDescent="0.15"/>
  </sheetData>
  <sheetProtection algorithmName="SHA-512" hashValue="mEz0sDi8iOd/UBrS9F6saVqCJZTbt4hQ8Lzd8WJh/BPU0V/KoTuY6Xm2QdaNtYfc9QL71pFuDNiOdTC4tEeGYQ==" saltValue="FqH36bEhZU6rv5GlGJEal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862D58-2D87-4E53-BC30-BD42B14A329D}">
  <sheetPr>
    <pageSetUpPr fitToPage="1"/>
  </sheetPr>
  <dimension ref="A1:DE85"/>
  <sheetViews>
    <sheetView showGridLines="0" topLeftCell="Y61" zoomScaleNormal="100" zoomScaleSheetLayoutView="55" workbookViewId="0">
      <selection activeCell="BB77" sqref="BB77:BO78"/>
    </sheetView>
  </sheetViews>
  <sheetFormatPr defaultColWidth="0" defaultRowHeight="13.5" customHeight="1" zeroHeight="1" x14ac:dyDescent="0.15"/>
  <cols>
    <col min="1" max="1" width="6.375" style="1244" customWidth="1"/>
    <col min="2" max="107" width="2.5" style="1244" customWidth="1"/>
    <col min="108" max="108" width="6.125" style="1251" customWidth="1"/>
    <col min="109" max="109" width="5.875" style="1250" customWidth="1"/>
    <col min="110" max="16384" width="8.625" style="1244" hidden="1"/>
  </cols>
  <sheetData>
    <row r="1" spans="1:109" ht="42.75" customHeight="1" x14ac:dyDescent="0.15">
      <c r="A1" s="1242"/>
      <c r="B1" s="1243"/>
      <c r="DD1" s="1244"/>
      <c r="DE1" s="1244"/>
    </row>
    <row r="2" spans="1:109" ht="25.5" customHeight="1" x14ac:dyDescent="0.15">
      <c r="A2" s="1245"/>
      <c r="C2" s="1245"/>
      <c r="O2" s="1245"/>
      <c r="P2" s="1245"/>
      <c r="Q2" s="1245"/>
      <c r="R2" s="1245"/>
      <c r="S2" s="1245"/>
      <c r="T2" s="1245"/>
      <c r="U2" s="1245"/>
      <c r="V2" s="1245"/>
      <c r="W2" s="1245"/>
      <c r="X2" s="1245"/>
      <c r="Y2" s="1245"/>
      <c r="Z2" s="1245"/>
      <c r="AA2" s="1245"/>
      <c r="AB2" s="1245"/>
      <c r="AC2" s="1245"/>
      <c r="AD2" s="1245"/>
      <c r="AE2" s="1245"/>
      <c r="AF2" s="1245"/>
      <c r="AG2" s="1245"/>
      <c r="AH2" s="1245"/>
      <c r="AI2" s="1245"/>
      <c r="AU2" s="1245"/>
      <c r="BG2" s="1245"/>
      <c r="BS2" s="1245"/>
      <c r="CE2" s="1245"/>
      <c r="CQ2" s="1245"/>
      <c r="DD2" s="1244"/>
      <c r="DE2" s="1244"/>
    </row>
    <row r="3" spans="1:109" ht="25.5" customHeight="1" x14ac:dyDescent="0.15">
      <c r="A3" s="1245"/>
      <c r="C3" s="1245"/>
      <c r="O3" s="1245"/>
      <c r="P3" s="1245"/>
      <c r="Q3" s="1245"/>
      <c r="R3" s="1245"/>
      <c r="S3" s="1245"/>
      <c r="T3" s="1245"/>
      <c r="U3" s="1245"/>
      <c r="V3" s="1245"/>
      <c r="W3" s="1245"/>
      <c r="X3" s="1245"/>
      <c r="Y3" s="1245"/>
      <c r="Z3" s="1245"/>
      <c r="AA3" s="1245"/>
      <c r="AB3" s="1245"/>
      <c r="AC3" s="1245"/>
      <c r="AD3" s="1245"/>
      <c r="AE3" s="1245"/>
      <c r="AF3" s="1245"/>
      <c r="AG3" s="1245"/>
      <c r="AH3" s="1245"/>
      <c r="AI3" s="1245"/>
      <c r="AU3" s="1245"/>
      <c r="BG3" s="1245"/>
      <c r="BS3" s="1245"/>
      <c r="CE3" s="1245"/>
      <c r="CQ3" s="1245"/>
      <c r="DD3" s="1244"/>
      <c r="DE3" s="1244"/>
    </row>
    <row r="4" spans="1:109" s="262" customFormat="1" x14ac:dyDescent="0.15">
      <c r="A4" s="1245"/>
      <c r="B4" s="1245"/>
      <c r="C4" s="1245"/>
      <c r="D4" s="1245"/>
      <c r="E4" s="1245"/>
      <c r="F4" s="1245"/>
      <c r="G4" s="1245"/>
      <c r="H4" s="1245"/>
      <c r="I4" s="1245"/>
      <c r="J4" s="1245"/>
      <c r="K4" s="1245"/>
      <c r="L4" s="1245"/>
      <c r="M4" s="1245"/>
      <c r="N4" s="1245"/>
      <c r="O4" s="1245"/>
      <c r="P4" s="1245"/>
      <c r="Q4" s="1245"/>
      <c r="R4" s="1245"/>
      <c r="S4" s="1245"/>
      <c r="T4" s="1245"/>
      <c r="U4" s="1245"/>
      <c r="V4" s="1245"/>
      <c r="W4" s="1245"/>
      <c r="X4" s="1245"/>
      <c r="Y4" s="1245"/>
      <c r="Z4" s="1245"/>
      <c r="AA4" s="1245"/>
      <c r="AB4" s="1245"/>
      <c r="AC4" s="1245"/>
      <c r="AD4" s="1245"/>
      <c r="AE4" s="1245"/>
      <c r="AF4" s="1245"/>
      <c r="AG4" s="1245"/>
      <c r="AH4" s="1245"/>
      <c r="AI4" s="1245"/>
      <c r="AJ4" s="1245"/>
      <c r="AK4" s="1245"/>
      <c r="AL4" s="1245"/>
      <c r="AM4" s="1245"/>
      <c r="AN4" s="1245"/>
      <c r="AO4" s="1245"/>
      <c r="AP4" s="1245"/>
      <c r="AQ4" s="1245"/>
      <c r="AR4" s="1245"/>
      <c r="AS4" s="1245"/>
      <c r="AT4" s="1245"/>
      <c r="AU4" s="1245"/>
      <c r="AV4" s="1245"/>
      <c r="AW4" s="1245"/>
      <c r="AX4" s="1245"/>
      <c r="AY4" s="1245"/>
      <c r="AZ4" s="1245"/>
      <c r="BA4" s="1245"/>
      <c r="BB4" s="1245"/>
      <c r="BC4" s="1245"/>
      <c r="BD4" s="1245"/>
      <c r="BE4" s="1245"/>
      <c r="BF4" s="1245"/>
      <c r="BG4" s="1245"/>
      <c r="BH4" s="1245"/>
      <c r="BI4" s="1245"/>
      <c r="BJ4" s="1245"/>
      <c r="BK4" s="1245"/>
      <c r="BL4" s="1245"/>
      <c r="BM4" s="1245"/>
      <c r="BN4" s="1245"/>
      <c r="BO4" s="1245"/>
      <c r="BP4" s="1245"/>
      <c r="BQ4" s="1245"/>
      <c r="BR4" s="1245"/>
      <c r="BS4" s="1245"/>
      <c r="BT4" s="1245"/>
      <c r="BU4" s="1245"/>
      <c r="BV4" s="1245"/>
      <c r="BW4" s="1245"/>
      <c r="BX4" s="1245"/>
      <c r="BY4" s="1245"/>
      <c r="BZ4" s="1245"/>
      <c r="CA4" s="1245"/>
      <c r="CB4" s="1245"/>
      <c r="CC4" s="1245"/>
      <c r="CD4" s="1245"/>
      <c r="CE4" s="1245"/>
      <c r="CF4" s="1245"/>
      <c r="CG4" s="1245"/>
      <c r="CH4" s="1245"/>
      <c r="CI4" s="1245"/>
      <c r="CJ4" s="1245"/>
      <c r="CK4" s="1245"/>
      <c r="CL4" s="1245"/>
      <c r="CM4" s="1245"/>
      <c r="CN4" s="1245"/>
      <c r="CO4" s="1245"/>
      <c r="CP4" s="1245"/>
      <c r="CQ4" s="1245"/>
      <c r="CR4" s="1245"/>
      <c r="CS4" s="1245"/>
      <c r="CT4" s="1245"/>
      <c r="CU4" s="1245"/>
      <c r="CV4" s="1245"/>
      <c r="CW4" s="1245"/>
      <c r="CX4" s="1245"/>
      <c r="CY4" s="1245"/>
      <c r="CZ4" s="1245"/>
      <c r="DA4" s="1245"/>
      <c r="DB4" s="1245"/>
      <c r="DC4" s="1245"/>
      <c r="DD4" s="1245"/>
      <c r="DE4" s="1245"/>
    </row>
    <row r="5" spans="1:109" s="262" customFormat="1" x14ac:dyDescent="0.15">
      <c r="A5" s="1245"/>
      <c r="B5" s="1245"/>
      <c r="C5" s="1245"/>
      <c r="D5" s="1245"/>
      <c r="E5" s="1245"/>
      <c r="F5" s="1245"/>
      <c r="G5" s="1245"/>
      <c r="H5" s="1245"/>
      <c r="I5" s="1245"/>
      <c r="J5" s="1245"/>
      <c r="K5" s="1245"/>
      <c r="L5" s="1245"/>
      <c r="M5" s="1245"/>
      <c r="N5" s="1245"/>
      <c r="O5" s="1245"/>
      <c r="P5" s="1245"/>
      <c r="Q5" s="1245"/>
      <c r="R5" s="1245"/>
      <c r="S5" s="1245"/>
      <c r="T5" s="1245"/>
      <c r="U5" s="1245"/>
      <c r="V5" s="1245"/>
      <c r="W5" s="1245"/>
      <c r="X5" s="1245"/>
      <c r="Y5" s="1245"/>
      <c r="Z5" s="1245"/>
      <c r="AA5" s="1245"/>
      <c r="AB5" s="1245"/>
      <c r="AC5" s="1245"/>
      <c r="AD5" s="1245"/>
      <c r="AE5" s="1245"/>
      <c r="AF5" s="1245"/>
      <c r="AG5" s="1245"/>
      <c r="AH5" s="1245"/>
      <c r="AI5" s="1245"/>
      <c r="AJ5" s="1245"/>
      <c r="AK5" s="1245"/>
      <c r="AL5" s="1245"/>
      <c r="AM5" s="1245"/>
      <c r="AN5" s="1245"/>
      <c r="AO5" s="1245"/>
      <c r="AP5" s="1245"/>
      <c r="AQ5" s="1245"/>
      <c r="AR5" s="1245"/>
      <c r="AS5" s="1245"/>
      <c r="AT5" s="1245"/>
      <c r="AU5" s="1245"/>
      <c r="AV5" s="1245"/>
      <c r="AW5" s="1245"/>
      <c r="AX5" s="1245"/>
      <c r="AY5" s="1245"/>
      <c r="AZ5" s="1245"/>
      <c r="BA5" s="1245"/>
      <c r="BB5" s="1245"/>
      <c r="BC5" s="1245"/>
      <c r="BD5" s="1245"/>
      <c r="BE5" s="1245"/>
      <c r="BF5" s="1245"/>
      <c r="BG5" s="1245"/>
      <c r="BH5" s="1245"/>
      <c r="BI5" s="1245"/>
      <c r="BJ5" s="1245"/>
      <c r="BK5" s="1245"/>
      <c r="BL5" s="1245"/>
      <c r="BM5" s="1245"/>
      <c r="BN5" s="1245"/>
      <c r="BO5" s="1245"/>
      <c r="BP5" s="1245"/>
      <c r="BQ5" s="1245"/>
      <c r="BR5" s="1245"/>
      <c r="BS5" s="1245"/>
      <c r="BT5" s="1245"/>
      <c r="BU5" s="1245"/>
      <c r="BV5" s="1245"/>
      <c r="BW5" s="1245"/>
      <c r="BX5" s="1245"/>
      <c r="BY5" s="1245"/>
      <c r="BZ5" s="1245"/>
      <c r="CA5" s="1245"/>
      <c r="CB5" s="1245"/>
      <c r="CC5" s="1245"/>
      <c r="CD5" s="1245"/>
      <c r="CE5" s="1245"/>
      <c r="CF5" s="1245"/>
      <c r="CG5" s="1245"/>
      <c r="CH5" s="1245"/>
      <c r="CI5" s="1245"/>
      <c r="CJ5" s="1245"/>
      <c r="CK5" s="1245"/>
      <c r="CL5" s="1245"/>
      <c r="CM5" s="1245"/>
      <c r="CN5" s="1245"/>
      <c r="CO5" s="1245"/>
      <c r="CP5" s="1245"/>
      <c r="CQ5" s="1245"/>
      <c r="CR5" s="1245"/>
      <c r="CS5" s="1245"/>
      <c r="CT5" s="1245"/>
      <c r="CU5" s="1245"/>
      <c r="CV5" s="1245"/>
      <c r="CW5" s="1245"/>
      <c r="CX5" s="1245"/>
      <c r="CY5" s="1245"/>
      <c r="CZ5" s="1245"/>
      <c r="DA5" s="1245"/>
      <c r="DB5" s="1245"/>
      <c r="DC5" s="1245"/>
      <c r="DD5" s="1245"/>
      <c r="DE5" s="1245"/>
    </row>
    <row r="6" spans="1:109" s="262" customFormat="1" x14ac:dyDescent="0.15">
      <c r="A6" s="1245"/>
      <c r="B6" s="1245"/>
      <c r="C6" s="1245"/>
      <c r="D6" s="1245"/>
      <c r="E6" s="1245"/>
      <c r="F6" s="1245"/>
      <c r="G6" s="1245"/>
      <c r="H6" s="1245"/>
      <c r="I6" s="1245"/>
      <c r="J6" s="1245"/>
      <c r="K6" s="1245"/>
      <c r="L6" s="1245"/>
      <c r="M6" s="1245"/>
      <c r="N6" s="1245"/>
      <c r="O6" s="1245"/>
      <c r="P6" s="1245"/>
      <c r="Q6" s="1245"/>
      <c r="R6" s="1245"/>
      <c r="S6" s="1245"/>
      <c r="T6" s="1245"/>
      <c r="U6" s="1245"/>
      <c r="V6" s="1245"/>
      <c r="W6" s="1245"/>
      <c r="X6" s="1245"/>
      <c r="Y6" s="1245"/>
      <c r="Z6" s="1245"/>
      <c r="AA6" s="1245"/>
      <c r="AB6" s="1245"/>
      <c r="AC6" s="1245"/>
      <c r="AD6" s="1245"/>
      <c r="AE6" s="1245"/>
      <c r="AF6" s="1245"/>
      <c r="AG6" s="1245"/>
      <c r="AH6" s="1245"/>
      <c r="AI6" s="1245"/>
      <c r="AJ6" s="1245"/>
      <c r="AK6" s="1245"/>
      <c r="AL6" s="1245"/>
      <c r="AM6" s="1245"/>
      <c r="AN6" s="1245"/>
      <c r="AO6" s="1245"/>
      <c r="AP6" s="1245"/>
      <c r="AQ6" s="1245"/>
      <c r="AR6" s="1245"/>
      <c r="AS6" s="1245"/>
      <c r="AT6" s="1245"/>
      <c r="AU6" s="1245"/>
      <c r="AV6" s="1245"/>
      <c r="AW6" s="1245"/>
      <c r="AX6" s="1245"/>
      <c r="AY6" s="1245"/>
      <c r="AZ6" s="1245"/>
      <c r="BA6" s="1245"/>
      <c r="BB6" s="1245"/>
      <c r="BC6" s="1245"/>
      <c r="BD6" s="1245"/>
      <c r="BE6" s="1245"/>
      <c r="BF6" s="1245"/>
      <c r="BG6" s="1245"/>
      <c r="BH6" s="1245"/>
      <c r="BI6" s="1245"/>
      <c r="BJ6" s="1245"/>
      <c r="BK6" s="1245"/>
      <c r="BL6" s="1245"/>
      <c r="BM6" s="1245"/>
      <c r="BN6" s="1245"/>
      <c r="BO6" s="1245"/>
      <c r="BP6" s="1245"/>
      <c r="BQ6" s="1245"/>
      <c r="BR6" s="1245"/>
      <c r="BS6" s="1245"/>
      <c r="BT6" s="1245"/>
      <c r="BU6" s="1245"/>
      <c r="BV6" s="1245"/>
      <c r="BW6" s="1245"/>
      <c r="BX6" s="1245"/>
      <c r="BY6" s="1245"/>
      <c r="BZ6" s="1245"/>
      <c r="CA6" s="1245"/>
      <c r="CB6" s="1245"/>
      <c r="CC6" s="1245"/>
      <c r="CD6" s="1245"/>
      <c r="CE6" s="1245"/>
      <c r="CF6" s="1245"/>
      <c r="CG6" s="1245"/>
      <c r="CH6" s="1245"/>
      <c r="CI6" s="1245"/>
      <c r="CJ6" s="1245"/>
      <c r="CK6" s="1245"/>
      <c r="CL6" s="1245"/>
      <c r="CM6" s="1245"/>
      <c r="CN6" s="1245"/>
      <c r="CO6" s="1245"/>
      <c r="CP6" s="1245"/>
      <c r="CQ6" s="1245"/>
      <c r="CR6" s="1245"/>
      <c r="CS6" s="1245"/>
      <c r="CT6" s="1245"/>
      <c r="CU6" s="1245"/>
      <c r="CV6" s="1245"/>
      <c r="CW6" s="1245"/>
      <c r="CX6" s="1245"/>
      <c r="CY6" s="1245"/>
      <c r="CZ6" s="1245"/>
      <c r="DA6" s="1245"/>
      <c r="DB6" s="1245"/>
      <c r="DC6" s="1245"/>
      <c r="DD6" s="1245"/>
      <c r="DE6" s="1245"/>
    </row>
    <row r="7" spans="1:109" s="262" customFormat="1" x14ac:dyDescent="0.15">
      <c r="A7" s="1245"/>
      <c r="B7" s="1245"/>
      <c r="C7" s="1245"/>
      <c r="D7" s="1245"/>
      <c r="E7" s="1245"/>
      <c r="F7" s="1245"/>
      <c r="G7" s="1245"/>
      <c r="H7" s="1245"/>
      <c r="I7" s="1245"/>
      <c r="J7" s="1245"/>
      <c r="K7" s="1245"/>
      <c r="L7" s="1245"/>
      <c r="M7" s="1245"/>
      <c r="N7" s="1245"/>
      <c r="O7" s="1245"/>
      <c r="P7" s="1245"/>
      <c r="Q7" s="1245"/>
      <c r="R7" s="1245"/>
      <c r="S7" s="1245"/>
      <c r="T7" s="1245"/>
      <c r="U7" s="1245"/>
      <c r="V7" s="1245"/>
      <c r="W7" s="1245"/>
      <c r="X7" s="1245"/>
      <c r="Y7" s="1245"/>
      <c r="Z7" s="1245"/>
      <c r="AA7" s="1245"/>
      <c r="AB7" s="1245"/>
      <c r="AC7" s="1245"/>
      <c r="AD7" s="1245"/>
      <c r="AE7" s="1245"/>
      <c r="AF7" s="1245"/>
      <c r="AG7" s="1245"/>
      <c r="AH7" s="1245"/>
      <c r="AI7" s="1245"/>
      <c r="AJ7" s="1245"/>
      <c r="AK7" s="1245"/>
      <c r="AL7" s="1245"/>
      <c r="AM7" s="1245"/>
      <c r="AN7" s="1245"/>
      <c r="AO7" s="1245"/>
      <c r="AP7" s="1245"/>
      <c r="AQ7" s="1245"/>
      <c r="AR7" s="1245"/>
      <c r="AS7" s="1245"/>
      <c r="AT7" s="1245"/>
      <c r="AU7" s="1245"/>
      <c r="AV7" s="1245"/>
      <c r="AW7" s="1245"/>
      <c r="AX7" s="1245"/>
      <c r="AY7" s="1245"/>
      <c r="AZ7" s="1245"/>
      <c r="BA7" s="1245"/>
      <c r="BB7" s="1245"/>
      <c r="BC7" s="1245"/>
      <c r="BD7" s="1245"/>
      <c r="BE7" s="1245"/>
      <c r="BF7" s="1245"/>
      <c r="BG7" s="1245"/>
      <c r="BH7" s="1245"/>
      <c r="BI7" s="1245"/>
      <c r="BJ7" s="1245"/>
      <c r="BK7" s="1245"/>
      <c r="BL7" s="1245"/>
      <c r="BM7" s="1245"/>
      <c r="BN7" s="1245"/>
      <c r="BO7" s="1245"/>
      <c r="BP7" s="1245"/>
      <c r="BQ7" s="1245"/>
      <c r="BR7" s="1245"/>
      <c r="BS7" s="1245"/>
      <c r="BT7" s="1245"/>
      <c r="BU7" s="1245"/>
      <c r="BV7" s="1245"/>
      <c r="BW7" s="1245"/>
      <c r="BX7" s="1245"/>
      <c r="BY7" s="1245"/>
      <c r="BZ7" s="1245"/>
      <c r="CA7" s="1245"/>
      <c r="CB7" s="1245"/>
      <c r="CC7" s="1245"/>
      <c r="CD7" s="1245"/>
      <c r="CE7" s="1245"/>
      <c r="CF7" s="1245"/>
      <c r="CG7" s="1245"/>
      <c r="CH7" s="1245"/>
      <c r="CI7" s="1245"/>
      <c r="CJ7" s="1245"/>
      <c r="CK7" s="1245"/>
      <c r="CL7" s="1245"/>
      <c r="CM7" s="1245"/>
      <c r="CN7" s="1245"/>
      <c r="CO7" s="1245"/>
      <c r="CP7" s="1245"/>
      <c r="CQ7" s="1245"/>
      <c r="CR7" s="1245"/>
      <c r="CS7" s="1245"/>
      <c r="CT7" s="1245"/>
      <c r="CU7" s="1245"/>
      <c r="CV7" s="1245"/>
      <c r="CW7" s="1245"/>
      <c r="CX7" s="1245"/>
      <c r="CY7" s="1245"/>
      <c r="CZ7" s="1245"/>
      <c r="DA7" s="1245"/>
      <c r="DB7" s="1245"/>
      <c r="DC7" s="1245"/>
      <c r="DD7" s="1245"/>
      <c r="DE7" s="1245"/>
    </row>
    <row r="8" spans="1:109" s="262" customFormat="1" x14ac:dyDescent="0.15">
      <c r="A8" s="1245"/>
      <c r="B8" s="1245"/>
      <c r="C8" s="1245"/>
      <c r="D8" s="1245"/>
      <c r="E8" s="1245"/>
      <c r="F8" s="1245"/>
      <c r="G8" s="1245"/>
      <c r="H8" s="1245"/>
      <c r="I8" s="1245"/>
      <c r="J8" s="1245"/>
      <c r="K8" s="1245"/>
      <c r="L8" s="1245"/>
      <c r="M8" s="1245"/>
      <c r="N8" s="1245"/>
      <c r="O8" s="1245"/>
      <c r="P8" s="1245"/>
      <c r="Q8" s="1245"/>
      <c r="R8" s="1245"/>
      <c r="S8" s="1245"/>
      <c r="T8" s="1245"/>
      <c r="U8" s="1245"/>
      <c r="V8" s="1245"/>
      <c r="W8" s="1245"/>
      <c r="X8" s="1245"/>
      <c r="Y8" s="1245"/>
      <c r="Z8" s="1245"/>
      <c r="AA8" s="1245"/>
      <c r="AB8" s="1245"/>
      <c r="AC8" s="1245"/>
      <c r="AD8" s="1245"/>
      <c r="AE8" s="1245"/>
      <c r="AF8" s="1245"/>
      <c r="AG8" s="1245"/>
      <c r="AH8" s="1245"/>
      <c r="AI8" s="1245"/>
      <c r="AJ8" s="1245"/>
      <c r="AK8" s="1245"/>
      <c r="AL8" s="1245"/>
      <c r="AM8" s="1245"/>
      <c r="AN8" s="1245"/>
      <c r="AO8" s="1245"/>
      <c r="AP8" s="1245"/>
      <c r="AQ8" s="1245"/>
      <c r="AR8" s="1245"/>
      <c r="AS8" s="1245"/>
      <c r="AT8" s="1245"/>
      <c r="AU8" s="1245"/>
      <c r="AV8" s="1245"/>
      <c r="AW8" s="1245"/>
      <c r="AX8" s="1245"/>
      <c r="AY8" s="1245"/>
      <c r="AZ8" s="1245"/>
      <c r="BA8" s="1245"/>
      <c r="BB8" s="1245"/>
      <c r="BC8" s="1245"/>
      <c r="BD8" s="1245"/>
      <c r="BE8" s="1245"/>
      <c r="BF8" s="1245"/>
      <c r="BG8" s="1245"/>
      <c r="BH8" s="1245"/>
      <c r="BI8" s="1245"/>
      <c r="BJ8" s="1245"/>
      <c r="BK8" s="1245"/>
      <c r="BL8" s="1245"/>
      <c r="BM8" s="1245"/>
      <c r="BN8" s="1245"/>
      <c r="BO8" s="1245"/>
      <c r="BP8" s="1245"/>
      <c r="BQ8" s="1245"/>
      <c r="BR8" s="1245"/>
      <c r="BS8" s="1245"/>
      <c r="BT8" s="1245"/>
      <c r="BU8" s="1245"/>
      <c r="BV8" s="1245"/>
      <c r="BW8" s="1245"/>
      <c r="BX8" s="1245"/>
      <c r="BY8" s="1245"/>
      <c r="BZ8" s="1245"/>
      <c r="CA8" s="1245"/>
      <c r="CB8" s="1245"/>
      <c r="CC8" s="1245"/>
      <c r="CD8" s="1245"/>
      <c r="CE8" s="1245"/>
      <c r="CF8" s="1245"/>
      <c r="CG8" s="1245"/>
      <c r="CH8" s="1245"/>
      <c r="CI8" s="1245"/>
      <c r="CJ8" s="1245"/>
      <c r="CK8" s="1245"/>
      <c r="CL8" s="1245"/>
      <c r="CM8" s="1245"/>
      <c r="CN8" s="1245"/>
      <c r="CO8" s="1245"/>
      <c r="CP8" s="1245"/>
      <c r="CQ8" s="1245"/>
      <c r="CR8" s="1245"/>
      <c r="CS8" s="1245"/>
      <c r="CT8" s="1245"/>
      <c r="CU8" s="1245"/>
      <c r="CV8" s="1245"/>
      <c r="CW8" s="1245"/>
      <c r="CX8" s="1245"/>
      <c r="CY8" s="1245"/>
      <c r="CZ8" s="1245"/>
      <c r="DA8" s="1245"/>
      <c r="DB8" s="1245"/>
      <c r="DC8" s="1245"/>
      <c r="DD8" s="1245"/>
      <c r="DE8" s="1245"/>
    </row>
    <row r="9" spans="1:109" s="262" customFormat="1" x14ac:dyDescent="0.15">
      <c r="A9" s="1245"/>
      <c r="B9" s="1245"/>
      <c r="C9" s="1245"/>
      <c r="D9" s="1245"/>
      <c r="E9" s="1245"/>
      <c r="F9" s="1245"/>
      <c r="G9" s="1245"/>
      <c r="H9" s="1245"/>
      <c r="I9" s="1245"/>
      <c r="J9" s="1245"/>
      <c r="K9" s="1245"/>
      <c r="L9" s="1245"/>
      <c r="M9" s="1245"/>
      <c r="N9" s="1245"/>
      <c r="O9" s="1245"/>
      <c r="P9" s="1245"/>
      <c r="Q9" s="1245"/>
      <c r="R9" s="1245"/>
      <c r="S9" s="1245"/>
      <c r="T9" s="1245"/>
      <c r="U9" s="1245"/>
      <c r="V9" s="1245"/>
      <c r="W9" s="1245"/>
      <c r="X9" s="1245"/>
      <c r="Y9" s="1245"/>
      <c r="Z9" s="1245"/>
      <c r="AA9" s="1245"/>
      <c r="AB9" s="1245"/>
      <c r="AC9" s="1245"/>
      <c r="AD9" s="1245"/>
      <c r="AE9" s="1245"/>
      <c r="AF9" s="1245"/>
      <c r="AG9" s="1245"/>
      <c r="AH9" s="1245"/>
      <c r="AI9" s="1245"/>
      <c r="AJ9" s="1245"/>
      <c r="AK9" s="1245"/>
      <c r="AL9" s="1245"/>
      <c r="AM9" s="1245"/>
      <c r="AN9" s="1245"/>
      <c r="AO9" s="1245"/>
      <c r="AP9" s="1245"/>
      <c r="AQ9" s="1245"/>
      <c r="AR9" s="1245"/>
      <c r="AS9" s="1245"/>
      <c r="AT9" s="1245"/>
      <c r="AU9" s="1245"/>
      <c r="AV9" s="1245"/>
      <c r="AW9" s="1245"/>
      <c r="AX9" s="1245"/>
      <c r="AY9" s="1245"/>
      <c r="AZ9" s="1245"/>
      <c r="BA9" s="1245"/>
      <c r="BB9" s="1245"/>
      <c r="BC9" s="1245"/>
      <c r="BD9" s="1245"/>
      <c r="BE9" s="1245"/>
      <c r="BF9" s="1245"/>
      <c r="BG9" s="1245"/>
      <c r="BH9" s="1245"/>
      <c r="BI9" s="1245"/>
      <c r="BJ9" s="1245"/>
      <c r="BK9" s="1245"/>
      <c r="BL9" s="1245"/>
      <c r="BM9" s="1245"/>
      <c r="BN9" s="1245"/>
      <c r="BO9" s="1245"/>
      <c r="BP9" s="1245"/>
      <c r="BQ9" s="1245"/>
      <c r="BR9" s="1245"/>
      <c r="BS9" s="1245"/>
      <c r="BT9" s="1245"/>
      <c r="BU9" s="1245"/>
      <c r="BV9" s="1245"/>
      <c r="BW9" s="1245"/>
      <c r="BX9" s="1245"/>
      <c r="BY9" s="1245"/>
      <c r="BZ9" s="1245"/>
      <c r="CA9" s="1245"/>
      <c r="CB9" s="1245"/>
      <c r="CC9" s="1245"/>
      <c r="CD9" s="1245"/>
      <c r="CE9" s="1245"/>
      <c r="CF9" s="1245"/>
      <c r="CG9" s="1245"/>
      <c r="CH9" s="1245"/>
      <c r="CI9" s="1245"/>
      <c r="CJ9" s="1245"/>
      <c r="CK9" s="1245"/>
      <c r="CL9" s="1245"/>
      <c r="CM9" s="1245"/>
      <c r="CN9" s="1245"/>
      <c r="CO9" s="1245"/>
      <c r="CP9" s="1245"/>
      <c r="CQ9" s="1245"/>
      <c r="CR9" s="1245"/>
      <c r="CS9" s="1245"/>
      <c r="CT9" s="1245"/>
      <c r="CU9" s="1245"/>
      <c r="CV9" s="1245"/>
      <c r="CW9" s="1245"/>
      <c r="CX9" s="1245"/>
      <c r="CY9" s="1245"/>
      <c r="CZ9" s="1245"/>
      <c r="DA9" s="1245"/>
      <c r="DB9" s="1245"/>
      <c r="DC9" s="1245"/>
      <c r="DD9" s="1245"/>
      <c r="DE9" s="1245"/>
    </row>
    <row r="10" spans="1:109" s="262" customFormat="1" x14ac:dyDescent="0.15">
      <c r="A10" s="1245"/>
      <c r="B10" s="1245"/>
      <c r="C10" s="1245"/>
      <c r="D10" s="1245"/>
      <c r="E10" s="1245"/>
      <c r="F10" s="1245"/>
      <c r="G10" s="1245"/>
      <c r="H10" s="1245"/>
      <c r="I10" s="1245"/>
      <c r="J10" s="1245"/>
      <c r="K10" s="1245"/>
      <c r="L10" s="1245"/>
      <c r="M10" s="1245"/>
      <c r="N10" s="1245"/>
      <c r="O10" s="1245"/>
      <c r="P10" s="1245"/>
      <c r="Q10" s="1245"/>
      <c r="R10" s="1245"/>
      <c r="S10" s="1245"/>
      <c r="T10" s="1245"/>
      <c r="U10" s="1245"/>
      <c r="V10" s="1245"/>
      <c r="W10" s="1245"/>
      <c r="X10" s="1245"/>
      <c r="Y10" s="1245"/>
      <c r="Z10" s="1245"/>
      <c r="AA10" s="1245"/>
      <c r="AB10" s="1245"/>
      <c r="AC10" s="1245"/>
      <c r="AD10" s="1245"/>
      <c r="AE10" s="1245"/>
      <c r="AF10" s="1245"/>
      <c r="AG10" s="1245"/>
      <c r="AH10" s="1245"/>
      <c r="AI10" s="1245"/>
      <c r="AJ10" s="1245"/>
      <c r="AK10" s="1245"/>
      <c r="AL10" s="1245"/>
      <c r="AM10" s="1245"/>
      <c r="AN10" s="1245"/>
      <c r="AO10" s="1245"/>
      <c r="AP10" s="1245"/>
      <c r="AQ10" s="1245"/>
      <c r="AR10" s="1245"/>
      <c r="AS10" s="1245"/>
      <c r="AT10" s="1245"/>
      <c r="AU10" s="1245"/>
      <c r="AV10" s="1245"/>
      <c r="AW10" s="1245"/>
      <c r="AX10" s="1245"/>
      <c r="AY10" s="1245"/>
      <c r="AZ10" s="1245"/>
      <c r="BA10" s="1245"/>
      <c r="BB10" s="1245"/>
      <c r="BC10" s="1245"/>
      <c r="BD10" s="1245"/>
      <c r="BE10" s="1245"/>
      <c r="BF10" s="1245"/>
      <c r="BG10" s="1245"/>
      <c r="BH10" s="1245"/>
      <c r="BI10" s="1245"/>
      <c r="BJ10" s="1245"/>
      <c r="BK10" s="1245"/>
      <c r="BL10" s="1245"/>
      <c r="BM10" s="1245"/>
      <c r="BN10" s="1245"/>
      <c r="BO10" s="1245"/>
      <c r="BP10" s="1245"/>
      <c r="BQ10" s="1245"/>
      <c r="BR10" s="1245"/>
      <c r="BS10" s="1245"/>
      <c r="BT10" s="1245"/>
      <c r="BU10" s="1245"/>
      <c r="BV10" s="1245"/>
      <c r="BW10" s="1245"/>
      <c r="BX10" s="1245"/>
      <c r="BY10" s="1245"/>
      <c r="BZ10" s="1245"/>
      <c r="CA10" s="1245"/>
      <c r="CB10" s="1245"/>
      <c r="CC10" s="1245"/>
      <c r="CD10" s="1245"/>
      <c r="CE10" s="1245"/>
      <c r="CF10" s="1245"/>
      <c r="CG10" s="1245"/>
      <c r="CH10" s="1245"/>
      <c r="CI10" s="1245"/>
      <c r="CJ10" s="1245"/>
      <c r="CK10" s="1245"/>
      <c r="CL10" s="1245"/>
      <c r="CM10" s="1245"/>
      <c r="CN10" s="1245"/>
      <c r="CO10" s="1245"/>
      <c r="CP10" s="1245"/>
      <c r="CQ10" s="1245"/>
      <c r="CR10" s="1245"/>
      <c r="CS10" s="1245"/>
      <c r="CT10" s="1245"/>
      <c r="CU10" s="1245"/>
      <c r="CV10" s="1245"/>
      <c r="CW10" s="1245"/>
      <c r="CX10" s="1245"/>
      <c r="CY10" s="1245"/>
      <c r="CZ10" s="1245"/>
      <c r="DA10" s="1245"/>
      <c r="DB10" s="1245"/>
      <c r="DC10" s="1245"/>
      <c r="DD10" s="1245"/>
      <c r="DE10" s="1245"/>
    </row>
    <row r="11" spans="1:109" s="262" customFormat="1" x14ac:dyDescent="0.15">
      <c r="A11" s="1245"/>
      <c r="B11" s="1245"/>
      <c r="C11" s="1245"/>
      <c r="D11" s="1245"/>
      <c r="E11" s="1245"/>
      <c r="F11" s="1245"/>
      <c r="G11" s="1245"/>
      <c r="H11" s="1245"/>
      <c r="I11" s="1245"/>
      <c r="J11" s="1245"/>
      <c r="K11" s="1245"/>
      <c r="L11" s="1245"/>
      <c r="M11" s="1245"/>
      <c r="N11" s="1245"/>
      <c r="O11" s="1245"/>
      <c r="P11" s="1245"/>
      <c r="Q11" s="1245"/>
      <c r="R11" s="1245"/>
      <c r="S11" s="1245"/>
      <c r="T11" s="1245"/>
      <c r="U11" s="1245"/>
      <c r="V11" s="1245"/>
      <c r="W11" s="1245"/>
      <c r="X11" s="1245"/>
      <c r="Y11" s="1245"/>
      <c r="Z11" s="1245"/>
      <c r="AA11" s="1245"/>
      <c r="AB11" s="1245"/>
      <c r="AC11" s="1245"/>
      <c r="AD11" s="1245"/>
      <c r="AE11" s="1245"/>
      <c r="AF11" s="1245"/>
      <c r="AG11" s="1245"/>
      <c r="AH11" s="1245"/>
      <c r="AI11" s="1245"/>
      <c r="AJ11" s="1245"/>
      <c r="AK11" s="1245"/>
      <c r="AL11" s="1245"/>
      <c r="AM11" s="1245"/>
      <c r="AN11" s="1245"/>
      <c r="AO11" s="1245"/>
      <c r="AP11" s="1245"/>
      <c r="AQ11" s="1245"/>
      <c r="AR11" s="1245"/>
      <c r="AS11" s="1245"/>
      <c r="AT11" s="1245"/>
      <c r="AU11" s="1245"/>
      <c r="AV11" s="1245"/>
      <c r="AW11" s="1245"/>
      <c r="AX11" s="1245"/>
      <c r="AY11" s="1245"/>
      <c r="AZ11" s="1245"/>
      <c r="BA11" s="1245"/>
      <c r="BB11" s="1245"/>
      <c r="BC11" s="1245"/>
      <c r="BD11" s="1245"/>
      <c r="BE11" s="1245"/>
      <c r="BF11" s="1245"/>
      <c r="BG11" s="1245"/>
      <c r="BH11" s="1245"/>
      <c r="BI11" s="1245"/>
      <c r="BJ11" s="1245"/>
      <c r="BK11" s="1245"/>
      <c r="BL11" s="1245"/>
      <c r="BM11" s="1245"/>
      <c r="BN11" s="1245"/>
      <c r="BO11" s="1245"/>
      <c r="BP11" s="1245"/>
      <c r="BQ11" s="1245"/>
      <c r="BR11" s="1245"/>
      <c r="BS11" s="1245"/>
      <c r="BT11" s="1245"/>
      <c r="BU11" s="1245"/>
      <c r="BV11" s="1245"/>
      <c r="BW11" s="1245"/>
      <c r="BX11" s="1245"/>
      <c r="BY11" s="1245"/>
      <c r="BZ11" s="1245"/>
      <c r="CA11" s="1245"/>
      <c r="CB11" s="1245"/>
      <c r="CC11" s="1245"/>
      <c r="CD11" s="1245"/>
      <c r="CE11" s="1245"/>
      <c r="CF11" s="1245"/>
      <c r="CG11" s="1245"/>
      <c r="CH11" s="1245"/>
      <c r="CI11" s="1245"/>
      <c r="CJ11" s="1245"/>
      <c r="CK11" s="1245"/>
      <c r="CL11" s="1245"/>
      <c r="CM11" s="1245"/>
      <c r="CN11" s="1245"/>
      <c r="CO11" s="1245"/>
      <c r="CP11" s="1245"/>
      <c r="CQ11" s="1245"/>
      <c r="CR11" s="1245"/>
      <c r="CS11" s="1245"/>
      <c r="CT11" s="1245"/>
      <c r="CU11" s="1245"/>
      <c r="CV11" s="1245"/>
      <c r="CW11" s="1245"/>
      <c r="CX11" s="1245"/>
      <c r="CY11" s="1245"/>
      <c r="CZ11" s="1245"/>
      <c r="DA11" s="1245"/>
      <c r="DB11" s="1245"/>
      <c r="DC11" s="1245"/>
      <c r="DD11" s="1245"/>
      <c r="DE11" s="1245"/>
    </row>
    <row r="12" spans="1:109" s="262" customFormat="1" x14ac:dyDescent="0.15">
      <c r="A12" s="1245"/>
      <c r="B12" s="1245"/>
      <c r="C12" s="1245"/>
      <c r="D12" s="1245"/>
      <c r="E12" s="1245"/>
      <c r="F12" s="1245"/>
      <c r="G12" s="1245"/>
      <c r="H12" s="1245"/>
      <c r="I12" s="1245"/>
      <c r="J12" s="1245"/>
      <c r="K12" s="1245"/>
      <c r="L12" s="1245"/>
      <c r="M12" s="1245"/>
      <c r="N12" s="1245"/>
      <c r="O12" s="1245"/>
      <c r="P12" s="1245"/>
      <c r="Q12" s="1245"/>
      <c r="R12" s="1245"/>
      <c r="S12" s="1245"/>
      <c r="T12" s="1245"/>
      <c r="U12" s="1245"/>
      <c r="V12" s="1245"/>
      <c r="W12" s="1245"/>
      <c r="X12" s="1245"/>
      <c r="Y12" s="1245"/>
      <c r="Z12" s="1245"/>
      <c r="AA12" s="1245"/>
      <c r="AB12" s="1245"/>
      <c r="AC12" s="1245"/>
      <c r="AD12" s="1245"/>
      <c r="AE12" s="1245"/>
      <c r="AF12" s="1245"/>
      <c r="AG12" s="1245"/>
      <c r="AH12" s="1245"/>
      <c r="AI12" s="1245"/>
      <c r="AJ12" s="1245"/>
      <c r="AK12" s="1245"/>
      <c r="AL12" s="1245"/>
      <c r="AM12" s="1245"/>
      <c r="AN12" s="1245"/>
      <c r="AO12" s="1245"/>
      <c r="AP12" s="1245"/>
      <c r="AQ12" s="1245"/>
      <c r="AR12" s="1245"/>
      <c r="AS12" s="1245"/>
      <c r="AT12" s="1245"/>
      <c r="AU12" s="1245"/>
      <c r="AV12" s="1245"/>
      <c r="AW12" s="1245"/>
      <c r="AX12" s="1245"/>
      <c r="AY12" s="1245"/>
      <c r="AZ12" s="1245"/>
      <c r="BA12" s="1245"/>
      <c r="BB12" s="1245"/>
      <c r="BC12" s="1245"/>
      <c r="BD12" s="1245"/>
      <c r="BE12" s="1245"/>
      <c r="BF12" s="1245"/>
      <c r="BG12" s="1245"/>
      <c r="BH12" s="1245"/>
      <c r="BI12" s="1245"/>
      <c r="BJ12" s="1245"/>
      <c r="BK12" s="1245"/>
      <c r="BL12" s="1245"/>
      <c r="BM12" s="1245"/>
      <c r="BN12" s="1245"/>
      <c r="BO12" s="1245"/>
      <c r="BP12" s="1245"/>
      <c r="BQ12" s="1245"/>
      <c r="BR12" s="1245"/>
      <c r="BS12" s="1245"/>
      <c r="BT12" s="1245"/>
      <c r="BU12" s="1245"/>
      <c r="BV12" s="1245"/>
      <c r="BW12" s="1245"/>
      <c r="BX12" s="1245"/>
      <c r="BY12" s="1245"/>
      <c r="BZ12" s="1245"/>
      <c r="CA12" s="1245"/>
      <c r="CB12" s="1245"/>
      <c r="CC12" s="1245"/>
      <c r="CD12" s="1245"/>
      <c r="CE12" s="1245"/>
      <c r="CF12" s="1245"/>
      <c r="CG12" s="1245"/>
      <c r="CH12" s="1245"/>
      <c r="CI12" s="1245"/>
      <c r="CJ12" s="1245"/>
      <c r="CK12" s="1245"/>
      <c r="CL12" s="1245"/>
      <c r="CM12" s="1245"/>
      <c r="CN12" s="1245"/>
      <c r="CO12" s="1245"/>
      <c r="CP12" s="1245"/>
      <c r="CQ12" s="1245"/>
      <c r="CR12" s="1245"/>
      <c r="CS12" s="1245"/>
      <c r="CT12" s="1245"/>
      <c r="CU12" s="1245"/>
      <c r="CV12" s="1245"/>
      <c r="CW12" s="1245"/>
      <c r="CX12" s="1245"/>
      <c r="CY12" s="1245"/>
      <c r="CZ12" s="1245"/>
      <c r="DA12" s="1245"/>
      <c r="DB12" s="1245"/>
      <c r="DC12" s="1245"/>
      <c r="DD12" s="1245"/>
      <c r="DE12" s="1245"/>
    </row>
    <row r="13" spans="1:109" s="262" customFormat="1" x14ac:dyDescent="0.15">
      <c r="A13" s="1245"/>
      <c r="B13" s="1245"/>
      <c r="C13" s="1245"/>
      <c r="D13" s="1245"/>
      <c r="E13" s="1245"/>
      <c r="F13" s="1245"/>
      <c r="G13" s="1245"/>
      <c r="H13" s="1245"/>
      <c r="I13" s="1245"/>
      <c r="J13" s="1245"/>
      <c r="K13" s="1245"/>
      <c r="L13" s="1245"/>
      <c r="M13" s="1245"/>
      <c r="N13" s="1245"/>
      <c r="O13" s="1245"/>
      <c r="P13" s="1245"/>
      <c r="Q13" s="1245"/>
      <c r="R13" s="1245"/>
      <c r="S13" s="1245"/>
      <c r="T13" s="1245"/>
      <c r="U13" s="1245"/>
      <c r="V13" s="1245"/>
      <c r="W13" s="1245"/>
      <c r="X13" s="1245"/>
      <c r="Y13" s="1245"/>
      <c r="Z13" s="1245"/>
      <c r="AA13" s="1245"/>
      <c r="AB13" s="1245"/>
      <c r="AC13" s="1245"/>
      <c r="AD13" s="1245"/>
      <c r="AE13" s="1245"/>
      <c r="AF13" s="1245"/>
      <c r="AG13" s="1245"/>
      <c r="AH13" s="1245"/>
      <c r="AI13" s="1245"/>
      <c r="AJ13" s="1245"/>
      <c r="AK13" s="1245"/>
      <c r="AL13" s="1245"/>
      <c r="AM13" s="1245"/>
      <c r="AN13" s="1245"/>
      <c r="AO13" s="1245"/>
      <c r="AP13" s="1245"/>
      <c r="AQ13" s="1245"/>
      <c r="AR13" s="1245"/>
      <c r="AS13" s="1245"/>
      <c r="AT13" s="1245"/>
      <c r="AU13" s="1245"/>
      <c r="AV13" s="1245"/>
      <c r="AW13" s="1245"/>
      <c r="AX13" s="1245"/>
      <c r="AY13" s="1245"/>
      <c r="AZ13" s="1245"/>
      <c r="BA13" s="1245"/>
      <c r="BB13" s="1245"/>
      <c r="BC13" s="1245"/>
      <c r="BD13" s="1245"/>
      <c r="BE13" s="1245"/>
      <c r="BF13" s="1245"/>
      <c r="BG13" s="1245"/>
      <c r="BH13" s="1245"/>
      <c r="BI13" s="1245"/>
      <c r="BJ13" s="1245"/>
      <c r="BK13" s="1245"/>
      <c r="BL13" s="1245"/>
      <c r="BM13" s="1245"/>
      <c r="BN13" s="1245"/>
      <c r="BO13" s="1245"/>
      <c r="BP13" s="1245"/>
      <c r="BQ13" s="1245"/>
      <c r="BR13" s="1245"/>
      <c r="BS13" s="1245"/>
      <c r="BT13" s="1245"/>
      <c r="BU13" s="1245"/>
      <c r="BV13" s="1245"/>
      <c r="BW13" s="1245"/>
      <c r="BX13" s="1245"/>
      <c r="BY13" s="1245"/>
      <c r="BZ13" s="1245"/>
      <c r="CA13" s="1245"/>
      <c r="CB13" s="1245"/>
      <c r="CC13" s="1245"/>
      <c r="CD13" s="1245"/>
      <c r="CE13" s="1245"/>
      <c r="CF13" s="1245"/>
      <c r="CG13" s="1245"/>
      <c r="CH13" s="1245"/>
      <c r="CI13" s="1245"/>
      <c r="CJ13" s="1245"/>
      <c r="CK13" s="1245"/>
      <c r="CL13" s="1245"/>
      <c r="CM13" s="1245"/>
      <c r="CN13" s="1245"/>
      <c r="CO13" s="1245"/>
      <c r="CP13" s="1245"/>
      <c r="CQ13" s="1245"/>
      <c r="CR13" s="1245"/>
      <c r="CS13" s="1245"/>
      <c r="CT13" s="1245"/>
      <c r="CU13" s="1245"/>
      <c r="CV13" s="1245"/>
      <c r="CW13" s="1245"/>
      <c r="CX13" s="1245"/>
      <c r="CY13" s="1245"/>
      <c r="CZ13" s="1245"/>
      <c r="DA13" s="1245"/>
      <c r="DB13" s="1245"/>
      <c r="DC13" s="1245"/>
      <c r="DD13" s="1245"/>
      <c r="DE13" s="1245"/>
    </row>
    <row r="14" spans="1:109" s="262" customFormat="1" x14ac:dyDescent="0.15">
      <c r="A14" s="1245"/>
      <c r="B14" s="1245"/>
      <c r="C14" s="1245"/>
      <c r="D14" s="1245"/>
      <c r="E14" s="1245"/>
      <c r="F14" s="1245"/>
      <c r="G14" s="1245"/>
      <c r="H14" s="1245"/>
      <c r="I14" s="1245"/>
      <c r="J14" s="1245"/>
      <c r="K14" s="1245"/>
      <c r="L14" s="1245"/>
      <c r="M14" s="1245"/>
      <c r="N14" s="1245"/>
      <c r="O14" s="1245"/>
      <c r="P14" s="1245"/>
      <c r="Q14" s="1245"/>
      <c r="R14" s="1245"/>
      <c r="S14" s="1245"/>
      <c r="T14" s="1245"/>
      <c r="U14" s="1245"/>
      <c r="V14" s="1245"/>
      <c r="W14" s="1245"/>
      <c r="X14" s="1245"/>
      <c r="Y14" s="1245"/>
      <c r="Z14" s="1245"/>
      <c r="AA14" s="1245"/>
      <c r="AB14" s="1245"/>
      <c r="AC14" s="1245"/>
      <c r="AD14" s="1245"/>
      <c r="AE14" s="1245"/>
      <c r="AF14" s="1245"/>
      <c r="AG14" s="1245"/>
      <c r="AH14" s="1245"/>
      <c r="AI14" s="1245"/>
      <c r="AJ14" s="1245"/>
      <c r="AK14" s="1245"/>
      <c r="AL14" s="1245"/>
      <c r="AM14" s="1245"/>
      <c r="AN14" s="1245"/>
      <c r="AO14" s="1245"/>
      <c r="AP14" s="1245"/>
      <c r="AQ14" s="1245"/>
      <c r="AR14" s="1245"/>
      <c r="AS14" s="1245"/>
      <c r="AT14" s="1245"/>
      <c r="AU14" s="1245"/>
      <c r="AV14" s="1245"/>
      <c r="AW14" s="1245"/>
      <c r="AX14" s="1245"/>
      <c r="AY14" s="1245"/>
      <c r="AZ14" s="1245"/>
      <c r="BA14" s="1245"/>
      <c r="BB14" s="1245"/>
      <c r="BC14" s="1245"/>
      <c r="BD14" s="1245"/>
      <c r="BE14" s="1245"/>
      <c r="BF14" s="1245"/>
      <c r="BG14" s="1245"/>
      <c r="BH14" s="1245"/>
      <c r="BI14" s="1245"/>
      <c r="BJ14" s="1245"/>
      <c r="BK14" s="1245"/>
      <c r="BL14" s="1245"/>
      <c r="BM14" s="1245"/>
      <c r="BN14" s="1245"/>
      <c r="BO14" s="1245"/>
      <c r="BP14" s="1245"/>
      <c r="BQ14" s="1245"/>
      <c r="BR14" s="1245"/>
      <c r="BS14" s="1245"/>
      <c r="BT14" s="1245"/>
      <c r="BU14" s="1245"/>
      <c r="BV14" s="1245"/>
      <c r="BW14" s="1245"/>
      <c r="BX14" s="1245"/>
      <c r="BY14" s="1245"/>
      <c r="BZ14" s="1245"/>
      <c r="CA14" s="1245"/>
      <c r="CB14" s="1245"/>
      <c r="CC14" s="1245"/>
      <c r="CD14" s="1245"/>
      <c r="CE14" s="1245"/>
      <c r="CF14" s="1245"/>
      <c r="CG14" s="1245"/>
      <c r="CH14" s="1245"/>
      <c r="CI14" s="1245"/>
      <c r="CJ14" s="1245"/>
      <c r="CK14" s="1245"/>
      <c r="CL14" s="1245"/>
      <c r="CM14" s="1245"/>
      <c r="CN14" s="1245"/>
      <c r="CO14" s="1245"/>
      <c r="CP14" s="1245"/>
      <c r="CQ14" s="1245"/>
      <c r="CR14" s="1245"/>
      <c r="CS14" s="1245"/>
      <c r="CT14" s="1245"/>
      <c r="CU14" s="1245"/>
      <c r="CV14" s="1245"/>
      <c r="CW14" s="1245"/>
      <c r="CX14" s="1245"/>
      <c r="CY14" s="1245"/>
      <c r="CZ14" s="1245"/>
      <c r="DA14" s="1245"/>
      <c r="DB14" s="1245"/>
      <c r="DC14" s="1245"/>
      <c r="DD14" s="1245"/>
      <c r="DE14" s="1245"/>
    </row>
    <row r="15" spans="1:109" s="262" customFormat="1" x14ac:dyDescent="0.15">
      <c r="A15" s="1244"/>
      <c r="B15" s="1245"/>
      <c r="C15" s="1245"/>
      <c r="D15" s="1245"/>
      <c r="E15" s="1245"/>
      <c r="F15" s="1245"/>
      <c r="G15" s="1245"/>
      <c r="H15" s="1245"/>
      <c r="I15" s="1245"/>
      <c r="J15" s="1245"/>
      <c r="K15" s="1245"/>
      <c r="L15" s="1245"/>
      <c r="M15" s="1245"/>
      <c r="N15" s="1245"/>
      <c r="O15" s="1245"/>
      <c r="P15" s="1245"/>
      <c r="Q15" s="1245"/>
      <c r="R15" s="1245"/>
      <c r="S15" s="1245"/>
      <c r="T15" s="1245"/>
      <c r="U15" s="1245"/>
      <c r="V15" s="1245"/>
      <c r="W15" s="1245"/>
      <c r="X15" s="1245"/>
      <c r="Y15" s="1245"/>
      <c r="Z15" s="1245"/>
      <c r="AA15" s="1245"/>
      <c r="AB15" s="1245"/>
      <c r="AC15" s="1245"/>
      <c r="AD15" s="1245"/>
      <c r="AE15" s="1245"/>
      <c r="AF15" s="1245"/>
      <c r="AG15" s="1245"/>
      <c r="AH15" s="1245"/>
      <c r="AI15" s="1245"/>
      <c r="AJ15" s="1245"/>
      <c r="AK15" s="1245"/>
      <c r="AL15" s="1245"/>
      <c r="AM15" s="1245"/>
      <c r="AN15" s="1245"/>
      <c r="AO15" s="1245"/>
      <c r="AP15" s="1245"/>
      <c r="AQ15" s="1245"/>
      <c r="AR15" s="1245"/>
      <c r="AS15" s="1245"/>
      <c r="AT15" s="1245"/>
      <c r="AU15" s="1245"/>
      <c r="AV15" s="1245"/>
      <c r="AW15" s="1245"/>
      <c r="AX15" s="1245"/>
      <c r="AY15" s="1245"/>
      <c r="AZ15" s="1245"/>
      <c r="BA15" s="1245"/>
      <c r="BB15" s="1245"/>
      <c r="BC15" s="1245"/>
      <c r="BD15" s="1245"/>
      <c r="BE15" s="1245"/>
      <c r="BF15" s="1245"/>
      <c r="BG15" s="1245"/>
      <c r="BH15" s="1245"/>
      <c r="BI15" s="1245"/>
      <c r="BJ15" s="1245"/>
      <c r="BK15" s="1245"/>
      <c r="BL15" s="1245"/>
      <c r="BM15" s="1245"/>
      <c r="BN15" s="1245"/>
      <c r="BO15" s="1245"/>
      <c r="BP15" s="1245"/>
      <c r="BQ15" s="1245"/>
      <c r="BR15" s="1245"/>
      <c r="BS15" s="1245"/>
      <c r="BT15" s="1245"/>
      <c r="BU15" s="1245"/>
      <c r="BV15" s="1245"/>
      <c r="BW15" s="1245"/>
      <c r="BX15" s="1245"/>
      <c r="BY15" s="1245"/>
      <c r="BZ15" s="1245"/>
      <c r="CA15" s="1245"/>
      <c r="CB15" s="1245"/>
      <c r="CC15" s="1245"/>
      <c r="CD15" s="1245"/>
      <c r="CE15" s="1245"/>
      <c r="CF15" s="1245"/>
      <c r="CG15" s="1245"/>
      <c r="CH15" s="1245"/>
      <c r="CI15" s="1245"/>
      <c r="CJ15" s="1245"/>
      <c r="CK15" s="1245"/>
      <c r="CL15" s="1245"/>
      <c r="CM15" s="1245"/>
      <c r="CN15" s="1245"/>
      <c r="CO15" s="1245"/>
      <c r="CP15" s="1245"/>
      <c r="CQ15" s="1245"/>
      <c r="CR15" s="1245"/>
      <c r="CS15" s="1245"/>
      <c r="CT15" s="1245"/>
      <c r="CU15" s="1245"/>
      <c r="CV15" s="1245"/>
      <c r="CW15" s="1245"/>
      <c r="CX15" s="1245"/>
      <c r="CY15" s="1245"/>
      <c r="CZ15" s="1245"/>
      <c r="DA15" s="1245"/>
      <c r="DB15" s="1245"/>
      <c r="DC15" s="1245"/>
      <c r="DD15" s="1245"/>
      <c r="DE15" s="1245"/>
    </row>
    <row r="16" spans="1:109" s="262" customFormat="1" x14ac:dyDescent="0.15">
      <c r="A16" s="1244"/>
      <c r="B16" s="1245"/>
      <c r="C16" s="1245"/>
      <c r="D16" s="1245"/>
      <c r="E16" s="1245"/>
      <c r="F16" s="1245"/>
      <c r="G16" s="1245"/>
      <c r="H16" s="1245"/>
      <c r="I16" s="1245"/>
      <c r="J16" s="1245"/>
      <c r="K16" s="1245"/>
      <c r="L16" s="1245"/>
      <c r="M16" s="1245"/>
      <c r="N16" s="1245"/>
      <c r="O16" s="1245"/>
      <c r="P16" s="1245"/>
      <c r="Q16" s="1245"/>
      <c r="R16" s="1245"/>
      <c r="S16" s="1245"/>
      <c r="T16" s="1245"/>
      <c r="U16" s="1245"/>
      <c r="V16" s="1245"/>
      <c r="W16" s="1245"/>
      <c r="X16" s="1245"/>
      <c r="Y16" s="1245"/>
      <c r="Z16" s="1245"/>
      <c r="AA16" s="1245"/>
      <c r="AB16" s="1245"/>
      <c r="AC16" s="1245"/>
      <c r="AD16" s="1245"/>
      <c r="AE16" s="1245"/>
      <c r="AF16" s="1245"/>
      <c r="AG16" s="1245"/>
      <c r="AH16" s="1245"/>
      <c r="AI16" s="1245"/>
      <c r="AJ16" s="1245"/>
      <c r="AK16" s="1245"/>
      <c r="AL16" s="1245"/>
      <c r="AM16" s="1245"/>
      <c r="AN16" s="1245"/>
      <c r="AO16" s="1245"/>
      <c r="AP16" s="1245"/>
      <c r="AQ16" s="1245"/>
      <c r="AR16" s="1245"/>
      <c r="AS16" s="1245"/>
      <c r="AT16" s="1245"/>
      <c r="AU16" s="1245"/>
      <c r="AV16" s="1245"/>
      <c r="AW16" s="1245"/>
      <c r="AX16" s="1245"/>
      <c r="AY16" s="1245"/>
      <c r="AZ16" s="1245"/>
      <c r="BA16" s="1245"/>
      <c r="BB16" s="1245"/>
      <c r="BC16" s="1245"/>
      <c r="BD16" s="1245"/>
      <c r="BE16" s="1245"/>
      <c r="BF16" s="1245"/>
      <c r="BG16" s="1245"/>
      <c r="BH16" s="1245"/>
      <c r="BI16" s="1245"/>
      <c r="BJ16" s="1245"/>
      <c r="BK16" s="1245"/>
      <c r="BL16" s="1245"/>
      <c r="BM16" s="1245"/>
      <c r="BN16" s="1245"/>
      <c r="BO16" s="1245"/>
      <c r="BP16" s="1245"/>
      <c r="BQ16" s="1245"/>
      <c r="BR16" s="1245"/>
      <c r="BS16" s="1245"/>
      <c r="BT16" s="1245"/>
      <c r="BU16" s="1245"/>
      <c r="BV16" s="1245"/>
      <c r="BW16" s="1245"/>
      <c r="BX16" s="1245"/>
      <c r="BY16" s="1245"/>
      <c r="BZ16" s="1245"/>
      <c r="CA16" s="1245"/>
      <c r="CB16" s="1245"/>
      <c r="CC16" s="1245"/>
      <c r="CD16" s="1245"/>
      <c r="CE16" s="1245"/>
      <c r="CF16" s="1245"/>
      <c r="CG16" s="1245"/>
      <c r="CH16" s="1245"/>
      <c r="CI16" s="1245"/>
      <c r="CJ16" s="1245"/>
      <c r="CK16" s="1245"/>
      <c r="CL16" s="1245"/>
      <c r="CM16" s="1245"/>
      <c r="CN16" s="1245"/>
      <c r="CO16" s="1245"/>
      <c r="CP16" s="1245"/>
      <c r="CQ16" s="1245"/>
      <c r="CR16" s="1245"/>
      <c r="CS16" s="1245"/>
      <c r="CT16" s="1245"/>
      <c r="CU16" s="1245"/>
      <c r="CV16" s="1245"/>
      <c r="CW16" s="1245"/>
      <c r="CX16" s="1245"/>
      <c r="CY16" s="1245"/>
      <c r="CZ16" s="1245"/>
      <c r="DA16" s="1245"/>
      <c r="DB16" s="1245"/>
      <c r="DC16" s="1245"/>
      <c r="DD16" s="1245"/>
      <c r="DE16" s="1245"/>
    </row>
    <row r="17" spans="1:109" s="262" customFormat="1" x14ac:dyDescent="0.15">
      <c r="A17" s="1244"/>
      <c r="B17" s="1245"/>
      <c r="C17" s="1245"/>
      <c r="D17" s="1245"/>
      <c r="E17" s="1245"/>
      <c r="F17" s="1245"/>
      <c r="G17" s="1245"/>
      <c r="H17" s="1245"/>
      <c r="I17" s="1245"/>
      <c r="J17" s="1245"/>
      <c r="K17" s="1245"/>
      <c r="L17" s="1245"/>
      <c r="M17" s="1245"/>
      <c r="N17" s="1245"/>
      <c r="O17" s="1245"/>
      <c r="P17" s="1245"/>
      <c r="Q17" s="1245"/>
      <c r="R17" s="1245"/>
      <c r="S17" s="1245"/>
      <c r="T17" s="1245"/>
      <c r="U17" s="1245"/>
      <c r="V17" s="1245"/>
      <c r="W17" s="1245"/>
      <c r="X17" s="1245"/>
      <c r="Y17" s="1245"/>
      <c r="Z17" s="1245"/>
      <c r="AA17" s="1245"/>
      <c r="AB17" s="1245"/>
      <c r="AC17" s="1245"/>
      <c r="AD17" s="1245"/>
      <c r="AE17" s="1245"/>
      <c r="AF17" s="1245"/>
      <c r="AG17" s="1245"/>
      <c r="AH17" s="1245"/>
      <c r="AI17" s="1245"/>
      <c r="AJ17" s="1245"/>
      <c r="AK17" s="1245"/>
      <c r="AL17" s="1245"/>
      <c r="AM17" s="1245"/>
      <c r="AN17" s="1245"/>
      <c r="AO17" s="1245"/>
      <c r="AP17" s="1245"/>
      <c r="AQ17" s="1245"/>
      <c r="AR17" s="1245"/>
      <c r="AS17" s="1245"/>
      <c r="AT17" s="1245"/>
      <c r="AU17" s="1245"/>
      <c r="AV17" s="1245"/>
      <c r="AW17" s="1245"/>
      <c r="AX17" s="1245"/>
      <c r="AY17" s="1245"/>
      <c r="AZ17" s="1245"/>
      <c r="BA17" s="1245"/>
      <c r="BB17" s="1245"/>
      <c r="BC17" s="1245"/>
      <c r="BD17" s="1245"/>
      <c r="BE17" s="1245"/>
      <c r="BF17" s="1245"/>
      <c r="BG17" s="1245"/>
      <c r="BH17" s="1245"/>
      <c r="BI17" s="1245"/>
      <c r="BJ17" s="1245"/>
      <c r="BK17" s="1245"/>
      <c r="BL17" s="1245"/>
      <c r="BM17" s="1245"/>
      <c r="BN17" s="1245"/>
      <c r="BO17" s="1245"/>
      <c r="BP17" s="1245"/>
      <c r="BQ17" s="1245"/>
      <c r="BR17" s="1245"/>
      <c r="BS17" s="1245"/>
      <c r="BT17" s="1245"/>
      <c r="BU17" s="1245"/>
      <c r="BV17" s="1245"/>
      <c r="BW17" s="1245"/>
      <c r="BX17" s="1245"/>
      <c r="BY17" s="1245"/>
      <c r="BZ17" s="1245"/>
      <c r="CA17" s="1245"/>
      <c r="CB17" s="1245"/>
      <c r="CC17" s="1245"/>
      <c r="CD17" s="1245"/>
      <c r="CE17" s="1245"/>
      <c r="CF17" s="1245"/>
      <c r="CG17" s="1245"/>
      <c r="CH17" s="1245"/>
      <c r="CI17" s="1245"/>
      <c r="CJ17" s="1245"/>
      <c r="CK17" s="1245"/>
      <c r="CL17" s="1245"/>
      <c r="CM17" s="1245"/>
      <c r="CN17" s="1245"/>
      <c r="CO17" s="1245"/>
      <c r="CP17" s="1245"/>
      <c r="CQ17" s="1245"/>
      <c r="CR17" s="1245"/>
      <c r="CS17" s="1245"/>
      <c r="CT17" s="1245"/>
      <c r="CU17" s="1245"/>
      <c r="CV17" s="1245"/>
      <c r="CW17" s="1245"/>
      <c r="CX17" s="1245"/>
      <c r="CY17" s="1245"/>
      <c r="CZ17" s="1245"/>
      <c r="DA17" s="1245"/>
      <c r="DB17" s="1245"/>
      <c r="DC17" s="1245"/>
      <c r="DD17" s="1245"/>
      <c r="DE17" s="1245"/>
    </row>
    <row r="18" spans="1:109" s="262" customFormat="1" x14ac:dyDescent="0.15">
      <c r="A18" s="1244"/>
      <c r="B18" s="1245"/>
      <c r="C18" s="1245"/>
      <c r="D18" s="1245"/>
      <c r="E18" s="1245"/>
      <c r="F18" s="1245"/>
      <c r="G18" s="1245"/>
      <c r="H18" s="1245"/>
      <c r="I18" s="1245"/>
      <c r="J18" s="1245"/>
      <c r="K18" s="1245"/>
      <c r="L18" s="1245"/>
      <c r="M18" s="1245"/>
      <c r="N18" s="1245"/>
      <c r="O18" s="1245"/>
      <c r="P18" s="1245"/>
      <c r="Q18" s="1245"/>
      <c r="R18" s="1245"/>
      <c r="S18" s="1245"/>
      <c r="T18" s="1245"/>
      <c r="U18" s="1245"/>
      <c r="V18" s="1245"/>
      <c r="W18" s="1245"/>
      <c r="X18" s="1245"/>
      <c r="Y18" s="1245"/>
      <c r="Z18" s="1245"/>
      <c r="AA18" s="1245"/>
      <c r="AB18" s="1245"/>
      <c r="AC18" s="1245"/>
      <c r="AD18" s="1245"/>
      <c r="AE18" s="1245"/>
      <c r="AF18" s="1245"/>
      <c r="AG18" s="1245"/>
      <c r="AH18" s="1245"/>
      <c r="AI18" s="1245"/>
      <c r="AJ18" s="1245"/>
      <c r="AK18" s="1245"/>
      <c r="AL18" s="1245"/>
      <c r="AM18" s="1245"/>
      <c r="AN18" s="1245"/>
      <c r="AO18" s="1245"/>
      <c r="AP18" s="1245"/>
      <c r="AQ18" s="1245"/>
      <c r="AR18" s="1245"/>
      <c r="AS18" s="1245"/>
      <c r="AT18" s="1245"/>
      <c r="AU18" s="1245"/>
      <c r="AV18" s="1245"/>
      <c r="AW18" s="1245"/>
      <c r="AX18" s="1245"/>
      <c r="AY18" s="1245"/>
      <c r="AZ18" s="1245"/>
      <c r="BA18" s="1245"/>
      <c r="BB18" s="1245"/>
      <c r="BC18" s="1245"/>
      <c r="BD18" s="1245"/>
      <c r="BE18" s="1245"/>
      <c r="BF18" s="1245"/>
      <c r="BG18" s="1245"/>
      <c r="BH18" s="1245"/>
      <c r="BI18" s="1245"/>
      <c r="BJ18" s="1245"/>
      <c r="BK18" s="1245"/>
      <c r="BL18" s="1245"/>
      <c r="BM18" s="1245"/>
      <c r="BN18" s="1245"/>
      <c r="BO18" s="1245"/>
      <c r="BP18" s="1245"/>
      <c r="BQ18" s="1245"/>
      <c r="BR18" s="1245"/>
      <c r="BS18" s="1245"/>
      <c r="BT18" s="1245"/>
      <c r="BU18" s="1245"/>
      <c r="BV18" s="1245"/>
      <c r="BW18" s="1245"/>
      <c r="BX18" s="1245"/>
      <c r="BY18" s="1245"/>
      <c r="BZ18" s="1245"/>
      <c r="CA18" s="1245"/>
      <c r="CB18" s="1245"/>
      <c r="CC18" s="1245"/>
      <c r="CD18" s="1245"/>
      <c r="CE18" s="1245"/>
      <c r="CF18" s="1245"/>
      <c r="CG18" s="1245"/>
      <c r="CH18" s="1245"/>
      <c r="CI18" s="1245"/>
      <c r="CJ18" s="1245"/>
      <c r="CK18" s="1245"/>
      <c r="CL18" s="1245"/>
      <c r="CM18" s="1245"/>
      <c r="CN18" s="1245"/>
      <c r="CO18" s="1245"/>
      <c r="CP18" s="1245"/>
      <c r="CQ18" s="1245"/>
      <c r="CR18" s="1245"/>
      <c r="CS18" s="1245"/>
      <c r="CT18" s="1245"/>
      <c r="CU18" s="1245"/>
      <c r="CV18" s="1245"/>
      <c r="CW18" s="1245"/>
      <c r="CX18" s="1245"/>
      <c r="CY18" s="1245"/>
      <c r="CZ18" s="1245"/>
      <c r="DA18" s="1245"/>
      <c r="DB18" s="1245"/>
      <c r="DC18" s="1245"/>
      <c r="DD18" s="1245"/>
      <c r="DE18" s="1245"/>
    </row>
    <row r="19" spans="1:109" x14ac:dyDescent="0.15">
      <c r="DD19" s="1244"/>
      <c r="DE19" s="1244"/>
    </row>
    <row r="20" spans="1:109" x14ac:dyDescent="0.15">
      <c r="DD20" s="1244"/>
      <c r="DE20" s="1244"/>
    </row>
    <row r="21" spans="1:109" ht="17.25" customHeight="1" x14ac:dyDescent="0.15">
      <c r="B21" s="1246"/>
      <c r="C21" s="1247"/>
      <c r="D21" s="1247"/>
      <c r="E21" s="1247"/>
      <c r="F21" s="1247"/>
      <c r="G21" s="1247"/>
      <c r="H21" s="1247"/>
      <c r="I21" s="1247"/>
      <c r="J21" s="1247"/>
      <c r="K21" s="1247"/>
      <c r="L21" s="1247"/>
      <c r="M21" s="1247"/>
      <c r="N21" s="1248"/>
      <c r="O21" s="1247"/>
      <c r="P21" s="1247"/>
      <c r="Q21" s="1247"/>
      <c r="R21" s="1247"/>
      <c r="S21" s="1247"/>
      <c r="T21" s="1247"/>
      <c r="U21" s="1247"/>
      <c r="V21" s="1247"/>
      <c r="W21" s="1247"/>
      <c r="X21" s="1247"/>
      <c r="Y21" s="1247"/>
      <c r="Z21" s="1247"/>
      <c r="AA21" s="1247"/>
      <c r="AB21" s="1247"/>
      <c r="AC21" s="1247"/>
      <c r="AD21" s="1247"/>
      <c r="AE21" s="1247"/>
      <c r="AF21" s="1247"/>
      <c r="AG21" s="1247"/>
      <c r="AH21" s="1247"/>
      <c r="AI21" s="1247"/>
      <c r="AJ21" s="1247"/>
      <c r="AK21" s="1247"/>
      <c r="AL21" s="1247"/>
      <c r="AM21" s="1247"/>
      <c r="AN21" s="1247"/>
      <c r="AO21" s="1247"/>
      <c r="AP21" s="1247"/>
      <c r="AQ21" s="1247"/>
      <c r="AR21" s="1247"/>
      <c r="AS21" s="1247"/>
      <c r="AT21" s="1248"/>
      <c r="AU21" s="1247"/>
      <c r="AV21" s="1247"/>
      <c r="AW21" s="1247"/>
      <c r="AX21" s="1247"/>
      <c r="AY21" s="1247"/>
      <c r="AZ21" s="1247"/>
      <c r="BA21" s="1247"/>
      <c r="BB21" s="1247"/>
      <c r="BC21" s="1247"/>
      <c r="BD21" s="1247"/>
      <c r="BE21" s="1247"/>
      <c r="BF21" s="1248"/>
      <c r="BG21" s="1247"/>
      <c r="BH21" s="1247"/>
      <c r="BI21" s="1247"/>
      <c r="BJ21" s="1247"/>
      <c r="BK21" s="1247"/>
      <c r="BL21" s="1247"/>
      <c r="BM21" s="1247"/>
      <c r="BN21" s="1247"/>
      <c r="BO21" s="1247"/>
      <c r="BP21" s="1247"/>
      <c r="BQ21" s="1247"/>
      <c r="BR21" s="1248"/>
      <c r="BS21" s="1247"/>
      <c r="BT21" s="1247"/>
      <c r="BU21" s="1247"/>
      <c r="BV21" s="1247"/>
      <c r="BW21" s="1247"/>
      <c r="BX21" s="1247"/>
      <c r="BY21" s="1247"/>
      <c r="BZ21" s="1247"/>
      <c r="CA21" s="1247"/>
      <c r="CB21" s="1247"/>
      <c r="CC21" s="1247"/>
      <c r="CD21" s="1248"/>
      <c r="CE21" s="1247"/>
      <c r="CF21" s="1247"/>
      <c r="CG21" s="1247"/>
      <c r="CH21" s="1247"/>
      <c r="CI21" s="1247"/>
      <c r="CJ21" s="1247"/>
      <c r="CK21" s="1247"/>
      <c r="CL21" s="1247"/>
      <c r="CM21" s="1247"/>
      <c r="CN21" s="1247"/>
      <c r="CO21" s="1247"/>
      <c r="CP21" s="1248"/>
      <c r="CQ21" s="1247"/>
      <c r="CR21" s="1247"/>
      <c r="CS21" s="1247"/>
      <c r="CT21" s="1247"/>
      <c r="CU21" s="1247"/>
      <c r="CV21" s="1247"/>
      <c r="CW21" s="1247"/>
      <c r="CX21" s="1247"/>
      <c r="CY21" s="1247"/>
      <c r="CZ21" s="1247"/>
      <c r="DA21" s="1247"/>
      <c r="DB21" s="1248"/>
      <c r="DC21" s="1247"/>
      <c r="DD21" s="1249"/>
      <c r="DE21" s="1244"/>
    </row>
    <row r="22" spans="1:109" ht="17.25" customHeight="1" x14ac:dyDescent="0.15">
      <c r="B22" s="1250"/>
    </row>
    <row r="23" spans="1:109" x14ac:dyDescent="0.15">
      <c r="B23" s="1250"/>
    </row>
    <row r="24" spans="1:109" x14ac:dyDescent="0.15">
      <c r="B24" s="1250"/>
    </row>
    <row r="25" spans="1:109" x14ac:dyDescent="0.15">
      <c r="B25" s="1250"/>
    </row>
    <row r="26" spans="1:109" x14ac:dyDescent="0.15">
      <c r="B26" s="1250"/>
    </row>
    <row r="27" spans="1:109" x14ac:dyDescent="0.15">
      <c r="B27" s="1250"/>
    </row>
    <row r="28" spans="1:109" x14ac:dyDescent="0.15">
      <c r="B28" s="1250"/>
    </row>
    <row r="29" spans="1:109" x14ac:dyDescent="0.15">
      <c r="B29" s="1250"/>
    </row>
    <row r="30" spans="1:109" x14ac:dyDescent="0.15">
      <c r="B30" s="1250"/>
    </row>
    <row r="31" spans="1:109" x14ac:dyDescent="0.15">
      <c r="B31" s="1250"/>
    </row>
    <row r="32" spans="1:109" x14ac:dyDescent="0.15">
      <c r="B32" s="1250"/>
    </row>
    <row r="33" spans="2:109" x14ac:dyDescent="0.15">
      <c r="B33" s="1250"/>
    </row>
    <row r="34" spans="2:109" x14ac:dyDescent="0.15">
      <c r="B34" s="1250"/>
    </row>
    <row r="35" spans="2:109" x14ac:dyDescent="0.15">
      <c r="B35" s="1250"/>
    </row>
    <row r="36" spans="2:109" x14ac:dyDescent="0.15">
      <c r="B36" s="1250"/>
    </row>
    <row r="37" spans="2:109" x14ac:dyDescent="0.15">
      <c r="B37" s="1250"/>
    </row>
    <row r="38" spans="2:109" x14ac:dyDescent="0.15">
      <c r="B38" s="1250"/>
    </row>
    <row r="39" spans="2:109" x14ac:dyDescent="0.15">
      <c r="B39" s="1252"/>
      <c r="C39" s="1253"/>
      <c r="D39" s="1253"/>
      <c r="E39" s="1253"/>
      <c r="F39" s="1253"/>
      <c r="G39" s="1253"/>
      <c r="H39" s="1253"/>
      <c r="I39" s="1253"/>
      <c r="J39" s="1253"/>
      <c r="K39" s="1253"/>
      <c r="L39" s="1253"/>
      <c r="M39" s="1253"/>
      <c r="N39" s="1253"/>
      <c r="O39" s="1253"/>
      <c r="P39" s="1253"/>
      <c r="Q39" s="1253"/>
      <c r="R39" s="1253"/>
      <c r="S39" s="1253"/>
      <c r="T39" s="1253"/>
      <c r="U39" s="1253"/>
      <c r="V39" s="1253"/>
      <c r="W39" s="1253"/>
      <c r="X39" s="1253"/>
      <c r="Y39" s="1253"/>
      <c r="Z39" s="1253"/>
      <c r="AA39" s="1253"/>
      <c r="AB39" s="1253"/>
      <c r="AC39" s="1253"/>
      <c r="AD39" s="1253"/>
      <c r="AE39" s="1253"/>
      <c r="AF39" s="1253"/>
      <c r="AG39" s="1253"/>
      <c r="AH39" s="1253"/>
      <c r="AI39" s="1253"/>
      <c r="AJ39" s="1253"/>
      <c r="AK39" s="1253"/>
      <c r="AL39" s="1253"/>
      <c r="AM39" s="1253"/>
      <c r="AN39" s="1253"/>
      <c r="AO39" s="1253"/>
      <c r="AP39" s="1253"/>
      <c r="AQ39" s="1253"/>
      <c r="AR39" s="1253"/>
      <c r="AS39" s="1253"/>
      <c r="AT39" s="1253"/>
      <c r="AU39" s="1253"/>
      <c r="AV39" s="1253"/>
      <c r="AW39" s="1253"/>
      <c r="AX39" s="1253"/>
      <c r="AY39" s="1253"/>
      <c r="AZ39" s="1253"/>
      <c r="BA39" s="1253"/>
      <c r="BB39" s="1253"/>
      <c r="BC39" s="1253"/>
      <c r="BD39" s="1253"/>
      <c r="BE39" s="1253"/>
      <c r="BF39" s="1253"/>
      <c r="BG39" s="1253"/>
      <c r="BH39" s="1253"/>
      <c r="BI39" s="1253"/>
      <c r="BJ39" s="1253"/>
      <c r="BK39" s="1253"/>
      <c r="BL39" s="1253"/>
      <c r="BM39" s="1253"/>
      <c r="BN39" s="1253"/>
      <c r="BO39" s="1253"/>
      <c r="BP39" s="1253"/>
      <c r="BQ39" s="1253"/>
      <c r="BR39" s="1253"/>
      <c r="BS39" s="1253"/>
      <c r="BT39" s="1253"/>
      <c r="BU39" s="1253"/>
      <c r="BV39" s="1253"/>
      <c r="BW39" s="1253"/>
      <c r="BX39" s="1253"/>
      <c r="BY39" s="1253"/>
      <c r="BZ39" s="1253"/>
      <c r="CA39" s="1253"/>
      <c r="CB39" s="1253"/>
      <c r="CC39" s="1253"/>
      <c r="CD39" s="1253"/>
      <c r="CE39" s="1253"/>
      <c r="CF39" s="1253"/>
      <c r="CG39" s="1253"/>
      <c r="CH39" s="1253"/>
      <c r="CI39" s="1253"/>
      <c r="CJ39" s="1253"/>
      <c r="CK39" s="1253"/>
      <c r="CL39" s="1253"/>
      <c r="CM39" s="1253"/>
      <c r="CN39" s="1253"/>
      <c r="CO39" s="1253"/>
      <c r="CP39" s="1253"/>
      <c r="CQ39" s="1253"/>
      <c r="CR39" s="1253"/>
      <c r="CS39" s="1253"/>
      <c r="CT39" s="1253"/>
      <c r="CU39" s="1253"/>
      <c r="CV39" s="1253"/>
      <c r="CW39" s="1253"/>
      <c r="CX39" s="1253"/>
      <c r="CY39" s="1253"/>
      <c r="CZ39" s="1253"/>
      <c r="DA39" s="1253"/>
      <c r="DB39" s="1253"/>
      <c r="DC39" s="1253"/>
      <c r="DD39" s="1254"/>
    </row>
    <row r="40" spans="2:109" x14ac:dyDescent="0.15">
      <c r="B40" s="1255"/>
      <c r="DD40" s="1255"/>
      <c r="DE40" s="1244"/>
    </row>
    <row r="41" spans="2:109" ht="17.25" x14ac:dyDescent="0.15">
      <c r="B41" s="1256" t="s">
        <v>611</v>
      </c>
      <c r="C41" s="1247"/>
      <c r="D41" s="1247"/>
      <c r="E41" s="1247"/>
      <c r="F41" s="1247"/>
      <c r="G41" s="1247"/>
      <c r="H41" s="1247"/>
      <c r="I41" s="1247"/>
      <c r="J41" s="1247"/>
      <c r="K41" s="1247"/>
      <c r="L41" s="1247"/>
      <c r="M41" s="1247"/>
      <c r="N41" s="1247"/>
      <c r="O41" s="1247"/>
      <c r="P41" s="1247"/>
      <c r="Q41" s="1247"/>
      <c r="R41" s="1247"/>
      <c r="S41" s="1247"/>
      <c r="T41" s="1247"/>
      <c r="U41" s="1247"/>
      <c r="V41" s="1247"/>
      <c r="W41" s="1247"/>
      <c r="X41" s="1247"/>
      <c r="Y41" s="1247"/>
      <c r="Z41" s="1247"/>
      <c r="AA41" s="1247"/>
      <c r="AB41" s="1247"/>
      <c r="AC41" s="1247"/>
      <c r="AD41" s="1247"/>
      <c r="AE41" s="1247"/>
      <c r="AF41" s="1247"/>
      <c r="AG41" s="1247"/>
      <c r="AH41" s="1247"/>
      <c r="AI41" s="1247"/>
      <c r="AJ41" s="1247"/>
      <c r="AK41" s="1247"/>
      <c r="AL41" s="1247"/>
      <c r="AM41" s="1247"/>
      <c r="AN41" s="1247"/>
      <c r="AO41" s="1247"/>
      <c r="AP41" s="1247"/>
      <c r="AQ41" s="1247"/>
      <c r="AR41" s="1247"/>
      <c r="AS41" s="1247"/>
      <c r="AT41" s="1247"/>
      <c r="AU41" s="1247"/>
      <c r="AV41" s="1247"/>
      <c r="AW41" s="1247"/>
      <c r="AX41" s="1247"/>
      <c r="AY41" s="1247"/>
      <c r="AZ41" s="1247"/>
      <c r="BA41" s="1247"/>
      <c r="BB41" s="1247"/>
      <c r="BC41" s="1247"/>
      <c r="BD41" s="1247"/>
      <c r="BE41" s="1247"/>
      <c r="BF41" s="1247"/>
      <c r="BG41" s="1247"/>
      <c r="BH41" s="1247"/>
      <c r="BI41" s="1247"/>
      <c r="BJ41" s="1247"/>
      <c r="BK41" s="1247"/>
      <c r="BL41" s="1247"/>
      <c r="BM41" s="1247"/>
      <c r="BN41" s="1247"/>
      <c r="BO41" s="1247"/>
      <c r="BP41" s="1247"/>
      <c r="BQ41" s="1247"/>
      <c r="BR41" s="1247"/>
      <c r="BS41" s="1247"/>
      <c r="BT41" s="1247"/>
      <c r="BU41" s="1247"/>
      <c r="BV41" s="1247"/>
      <c r="BW41" s="1247"/>
      <c r="BX41" s="1247"/>
      <c r="BY41" s="1247"/>
      <c r="BZ41" s="1247"/>
      <c r="CA41" s="1247"/>
      <c r="CB41" s="1247"/>
      <c r="CC41" s="1247"/>
      <c r="CD41" s="1247"/>
      <c r="CE41" s="1247"/>
      <c r="CF41" s="1247"/>
      <c r="CG41" s="1247"/>
      <c r="CH41" s="1247"/>
      <c r="CI41" s="1247"/>
      <c r="CJ41" s="1247"/>
      <c r="CK41" s="1247"/>
      <c r="CL41" s="1247"/>
      <c r="CM41" s="1247"/>
      <c r="CN41" s="1247"/>
      <c r="CO41" s="1247"/>
      <c r="CP41" s="1247"/>
      <c r="CQ41" s="1247"/>
      <c r="CR41" s="1247"/>
      <c r="CS41" s="1247"/>
      <c r="CT41" s="1247"/>
      <c r="CU41" s="1247"/>
      <c r="CV41" s="1247"/>
      <c r="CW41" s="1247"/>
      <c r="CX41" s="1247"/>
      <c r="CY41" s="1247"/>
      <c r="CZ41" s="1247"/>
      <c r="DA41" s="1247"/>
      <c r="DB41" s="1247"/>
      <c r="DC41" s="1247"/>
      <c r="DD41" s="1249"/>
    </row>
    <row r="42" spans="2:109" x14ac:dyDescent="0.15">
      <c r="B42" s="1250"/>
      <c r="G42" s="1257"/>
      <c r="I42" s="1258"/>
      <c r="J42" s="1258"/>
      <c r="K42" s="1258"/>
      <c r="AM42" s="1257"/>
      <c r="AN42" s="1257" t="s">
        <v>612</v>
      </c>
      <c r="AP42" s="1258"/>
      <c r="AQ42" s="1258"/>
      <c r="AR42" s="1258"/>
      <c r="AY42" s="1257"/>
      <c r="BA42" s="1258"/>
      <c r="BB42" s="1258"/>
      <c r="BC42" s="1258"/>
      <c r="BK42" s="1257"/>
      <c r="BM42" s="1258"/>
      <c r="BN42" s="1258"/>
      <c r="BO42" s="1258"/>
      <c r="BW42" s="1257"/>
      <c r="BY42" s="1258"/>
      <c r="BZ42" s="1258"/>
      <c r="CA42" s="1258"/>
      <c r="CI42" s="1257"/>
      <c r="CK42" s="1258"/>
      <c r="CL42" s="1258"/>
      <c r="CM42" s="1258"/>
      <c r="CU42" s="1257"/>
      <c r="CW42" s="1258"/>
      <c r="CX42" s="1258"/>
      <c r="CY42" s="1258"/>
    </row>
    <row r="43" spans="2:109" ht="13.5" customHeight="1" x14ac:dyDescent="0.15">
      <c r="B43" s="1250"/>
      <c r="AN43" s="1259" t="s">
        <v>613</v>
      </c>
      <c r="AO43" s="1260"/>
      <c r="AP43" s="1260"/>
      <c r="AQ43" s="1260"/>
      <c r="AR43" s="1260"/>
      <c r="AS43" s="1260"/>
      <c r="AT43" s="1260"/>
      <c r="AU43" s="1260"/>
      <c r="AV43" s="1260"/>
      <c r="AW43" s="1260"/>
      <c r="AX43" s="1260"/>
      <c r="AY43" s="1260"/>
      <c r="AZ43" s="1260"/>
      <c r="BA43" s="1260"/>
      <c r="BB43" s="1260"/>
      <c r="BC43" s="1260"/>
      <c r="BD43" s="1260"/>
      <c r="BE43" s="1260"/>
      <c r="BF43" s="1260"/>
      <c r="BG43" s="1260"/>
      <c r="BH43" s="1260"/>
      <c r="BI43" s="1260"/>
      <c r="BJ43" s="1260"/>
      <c r="BK43" s="1260"/>
      <c r="BL43" s="1260"/>
      <c r="BM43" s="1260"/>
      <c r="BN43" s="1260"/>
      <c r="BO43" s="1260"/>
      <c r="BP43" s="1260"/>
      <c r="BQ43" s="1260"/>
      <c r="BR43" s="1260"/>
      <c r="BS43" s="1260"/>
      <c r="BT43" s="1260"/>
      <c r="BU43" s="1260"/>
      <c r="BV43" s="1260"/>
      <c r="BW43" s="1260"/>
      <c r="BX43" s="1260"/>
      <c r="BY43" s="1260"/>
      <c r="BZ43" s="1260"/>
      <c r="CA43" s="1260"/>
      <c r="CB43" s="1260"/>
      <c r="CC43" s="1260"/>
      <c r="CD43" s="1260"/>
      <c r="CE43" s="1260"/>
      <c r="CF43" s="1260"/>
      <c r="CG43" s="1260"/>
      <c r="CH43" s="1260"/>
      <c r="CI43" s="1260"/>
      <c r="CJ43" s="1260"/>
      <c r="CK43" s="1260"/>
      <c r="CL43" s="1260"/>
      <c r="CM43" s="1260"/>
      <c r="CN43" s="1260"/>
      <c r="CO43" s="1260"/>
      <c r="CP43" s="1260"/>
      <c r="CQ43" s="1260"/>
      <c r="CR43" s="1260"/>
      <c r="CS43" s="1260"/>
      <c r="CT43" s="1260"/>
      <c r="CU43" s="1260"/>
      <c r="CV43" s="1260"/>
      <c r="CW43" s="1260"/>
      <c r="CX43" s="1260"/>
      <c r="CY43" s="1260"/>
      <c r="CZ43" s="1260"/>
      <c r="DA43" s="1260"/>
      <c r="DB43" s="1260"/>
      <c r="DC43" s="1261"/>
    </row>
    <row r="44" spans="2:109" x14ac:dyDescent="0.15">
      <c r="B44" s="1250"/>
      <c r="AN44" s="1262"/>
      <c r="AO44" s="1263"/>
      <c r="AP44" s="1263"/>
      <c r="AQ44" s="1263"/>
      <c r="AR44" s="1263"/>
      <c r="AS44" s="1263"/>
      <c r="AT44" s="1263"/>
      <c r="AU44" s="1263"/>
      <c r="AV44" s="1263"/>
      <c r="AW44" s="1263"/>
      <c r="AX44" s="1263"/>
      <c r="AY44" s="1263"/>
      <c r="AZ44" s="1263"/>
      <c r="BA44" s="1263"/>
      <c r="BB44" s="1263"/>
      <c r="BC44" s="1263"/>
      <c r="BD44" s="1263"/>
      <c r="BE44" s="1263"/>
      <c r="BF44" s="1263"/>
      <c r="BG44" s="1263"/>
      <c r="BH44" s="1263"/>
      <c r="BI44" s="1263"/>
      <c r="BJ44" s="1263"/>
      <c r="BK44" s="1263"/>
      <c r="BL44" s="1263"/>
      <c r="BM44" s="1263"/>
      <c r="BN44" s="1263"/>
      <c r="BO44" s="1263"/>
      <c r="BP44" s="1263"/>
      <c r="BQ44" s="1263"/>
      <c r="BR44" s="1263"/>
      <c r="BS44" s="1263"/>
      <c r="BT44" s="1263"/>
      <c r="BU44" s="1263"/>
      <c r="BV44" s="1263"/>
      <c r="BW44" s="1263"/>
      <c r="BX44" s="1263"/>
      <c r="BY44" s="1263"/>
      <c r="BZ44" s="1263"/>
      <c r="CA44" s="1263"/>
      <c r="CB44" s="1263"/>
      <c r="CC44" s="1263"/>
      <c r="CD44" s="1263"/>
      <c r="CE44" s="1263"/>
      <c r="CF44" s="1263"/>
      <c r="CG44" s="1263"/>
      <c r="CH44" s="1263"/>
      <c r="CI44" s="1263"/>
      <c r="CJ44" s="1263"/>
      <c r="CK44" s="1263"/>
      <c r="CL44" s="1263"/>
      <c r="CM44" s="1263"/>
      <c r="CN44" s="1263"/>
      <c r="CO44" s="1263"/>
      <c r="CP44" s="1263"/>
      <c r="CQ44" s="1263"/>
      <c r="CR44" s="1263"/>
      <c r="CS44" s="1263"/>
      <c r="CT44" s="1263"/>
      <c r="CU44" s="1263"/>
      <c r="CV44" s="1263"/>
      <c r="CW44" s="1263"/>
      <c r="CX44" s="1263"/>
      <c r="CY44" s="1263"/>
      <c r="CZ44" s="1263"/>
      <c r="DA44" s="1263"/>
      <c r="DB44" s="1263"/>
      <c r="DC44" s="1264"/>
    </row>
    <row r="45" spans="2:109" x14ac:dyDescent="0.15">
      <c r="B45" s="1250"/>
      <c r="AN45" s="1262"/>
      <c r="AO45" s="1263"/>
      <c r="AP45" s="1263"/>
      <c r="AQ45" s="1263"/>
      <c r="AR45" s="1263"/>
      <c r="AS45" s="1263"/>
      <c r="AT45" s="1263"/>
      <c r="AU45" s="1263"/>
      <c r="AV45" s="1263"/>
      <c r="AW45" s="1263"/>
      <c r="AX45" s="1263"/>
      <c r="AY45" s="1263"/>
      <c r="AZ45" s="1263"/>
      <c r="BA45" s="1263"/>
      <c r="BB45" s="1263"/>
      <c r="BC45" s="1263"/>
      <c r="BD45" s="1263"/>
      <c r="BE45" s="1263"/>
      <c r="BF45" s="1263"/>
      <c r="BG45" s="1263"/>
      <c r="BH45" s="1263"/>
      <c r="BI45" s="1263"/>
      <c r="BJ45" s="1263"/>
      <c r="BK45" s="1263"/>
      <c r="BL45" s="1263"/>
      <c r="BM45" s="1263"/>
      <c r="BN45" s="1263"/>
      <c r="BO45" s="1263"/>
      <c r="BP45" s="1263"/>
      <c r="BQ45" s="1263"/>
      <c r="BR45" s="1263"/>
      <c r="BS45" s="1263"/>
      <c r="BT45" s="1263"/>
      <c r="BU45" s="1263"/>
      <c r="BV45" s="1263"/>
      <c r="BW45" s="1263"/>
      <c r="BX45" s="1263"/>
      <c r="BY45" s="1263"/>
      <c r="BZ45" s="1263"/>
      <c r="CA45" s="1263"/>
      <c r="CB45" s="1263"/>
      <c r="CC45" s="1263"/>
      <c r="CD45" s="1263"/>
      <c r="CE45" s="1263"/>
      <c r="CF45" s="1263"/>
      <c r="CG45" s="1263"/>
      <c r="CH45" s="1263"/>
      <c r="CI45" s="1263"/>
      <c r="CJ45" s="1263"/>
      <c r="CK45" s="1263"/>
      <c r="CL45" s="1263"/>
      <c r="CM45" s="1263"/>
      <c r="CN45" s="1263"/>
      <c r="CO45" s="1263"/>
      <c r="CP45" s="1263"/>
      <c r="CQ45" s="1263"/>
      <c r="CR45" s="1263"/>
      <c r="CS45" s="1263"/>
      <c r="CT45" s="1263"/>
      <c r="CU45" s="1263"/>
      <c r="CV45" s="1263"/>
      <c r="CW45" s="1263"/>
      <c r="CX45" s="1263"/>
      <c r="CY45" s="1263"/>
      <c r="CZ45" s="1263"/>
      <c r="DA45" s="1263"/>
      <c r="DB45" s="1263"/>
      <c r="DC45" s="1264"/>
    </row>
    <row r="46" spans="2:109" x14ac:dyDescent="0.15">
      <c r="B46" s="1250"/>
      <c r="AN46" s="1262"/>
      <c r="AO46" s="1263"/>
      <c r="AP46" s="1263"/>
      <c r="AQ46" s="1263"/>
      <c r="AR46" s="1263"/>
      <c r="AS46" s="1263"/>
      <c r="AT46" s="1263"/>
      <c r="AU46" s="1263"/>
      <c r="AV46" s="1263"/>
      <c r="AW46" s="1263"/>
      <c r="AX46" s="1263"/>
      <c r="AY46" s="1263"/>
      <c r="AZ46" s="1263"/>
      <c r="BA46" s="1263"/>
      <c r="BB46" s="1263"/>
      <c r="BC46" s="1263"/>
      <c r="BD46" s="1263"/>
      <c r="BE46" s="1263"/>
      <c r="BF46" s="1263"/>
      <c r="BG46" s="1263"/>
      <c r="BH46" s="1263"/>
      <c r="BI46" s="1263"/>
      <c r="BJ46" s="1263"/>
      <c r="BK46" s="1263"/>
      <c r="BL46" s="1263"/>
      <c r="BM46" s="1263"/>
      <c r="BN46" s="1263"/>
      <c r="BO46" s="1263"/>
      <c r="BP46" s="1263"/>
      <c r="BQ46" s="1263"/>
      <c r="BR46" s="1263"/>
      <c r="BS46" s="1263"/>
      <c r="BT46" s="1263"/>
      <c r="BU46" s="1263"/>
      <c r="BV46" s="1263"/>
      <c r="BW46" s="1263"/>
      <c r="BX46" s="1263"/>
      <c r="BY46" s="1263"/>
      <c r="BZ46" s="1263"/>
      <c r="CA46" s="1263"/>
      <c r="CB46" s="1263"/>
      <c r="CC46" s="1263"/>
      <c r="CD46" s="1263"/>
      <c r="CE46" s="1263"/>
      <c r="CF46" s="1263"/>
      <c r="CG46" s="1263"/>
      <c r="CH46" s="1263"/>
      <c r="CI46" s="1263"/>
      <c r="CJ46" s="1263"/>
      <c r="CK46" s="1263"/>
      <c r="CL46" s="1263"/>
      <c r="CM46" s="1263"/>
      <c r="CN46" s="1263"/>
      <c r="CO46" s="1263"/>
      <c r="CP46" s="1263"/>
      <c r="CQ46" s="1263"/>
      <c r="CR46" s="1263"/>
      <c r="CS46" s="1263"/>
      <c r="CT46" s="1263"/>
      <c r="CU46" s="1263"/>
      <c r="CV46" s="1263"/>
      <c r="CW46" s="1263"/>
      <c r="CX46" s="1263"/>
      <c r="CY46" s="1263"/>
      <c r="CZ46" s="1263"/>
      <c r="DA46" s="1263"/>
      <c r="DB46" s="1263"/>
      <c r="DC46" s="1264"/>
    </row>
    <row r="47" spans="2:109" x14ac:dyDescent="0.15">
      <c r="B47" s="1250"/>
      <c r="AN47" s="1265"/>
      <c r="AO47" s="1266"/>
      <c r="AP47" s="1266"/>
      <c r="AQ47" s="1266"/>
      <c r="AR47" s="1266"/>
      <c r="AS47" s="1266"/>
      <c r="AT47" s="1266"/>
      <c r="AU47" s="1266"/>
      <c r="AV47" s="1266"/>
      <c r="AW47" s="1266"/>
      <c r="AX47" s="1266"/>
      <c r="AY47" s="1266"/>
      <c r="AZ47" s="1266"/>
      <c r="BA47" s="1266"/>
      <c r="BB47" s="1266"/>
      <c r="BC47" s="1266"/>
      <c r="BD47" s="1266"/>
      <c r="BE47" s="1266"/>
      <c r="BF47" s="1266"/>
      <c r="BG47" s="1266"/>
      <c r="BH47" s="1266"/>
      <c r="BI47" s="1266"/>
      <c r="BJ47" s="1266"/>
      <c r="BK47" s="1266"/>
      <c r="BL47" s="1266"/>
      <c r="BM47" s="1266"/>
      <c r="BN47" s="1266"/>
      <c r="BO47" s="1266"/>
      <c r="BP47" s="1266"/>
      <c r="BQ47" s="1266"/>
      <c r="BR47" s="1266"/>
      <c r="BS47" s="1266"/>
      <c r="BT47" s="1266"/>
      <c r="BU47" s="1266"/>
      <c r="BV47" s="1266"/>
      <c r="BW47" s="1266"/>
      <c r="BX47" s="1266"/>
      <c r="BY47" s="1266"/>
      <c r="BZ47" s="1266"/>
      <c r="CA47" s="1266"/>
      <c r="CB47" s="1266"/>
      <c r="CC47" s="1266"/>
      <c r="CD47" s="1266"/>
      <c r="CE47" s="1266"/>
      <c r="CF47" s="1266"/>
      <c r="CG47" s="1266"/>
      <c r="CH47" s="1266"/>
      <c r="CI47" s="1266"/>
      <c r="CJ47" s="1266"/>
      <c r="CK47" s="1266"/>
      <c r="CL47" s="1266"/>
      <c r="CM47" s="1266"/>
      <c r="CN47" s="1266"/>
      <c r="CO47" s="1266"/>
      <c r="CP47" s="1266"/>
      <c r="CQ47" s="1266"/>
      <c r="CR47" s="1266"/>
      <c r="CS47" s="1266"/>
      <c r="CT47" s="1266"/>
      <c r="CU47" s="1266"/>
      <c r="CV47" s="1266"/>
      <c r="CW47" s="1266"/>
      <c r="CX47" s="1266"/>
      <c r="CY47" s="1266"/>
      <c r="CZ47" s="1266"/>
      <c r="DA47" s="1266"/>
      <c r="DB47" s="1266"/>
      <c r="DC47" s="1267"/>
    </row>
    <row r="48" spans="2:109" x14ac:dyDescent="0.15">
      <c r="B48" s="1250"/>
      <c r="H48" s="1268"/>
      <c r="I48" s="1268"/>
      <c r="J48" s="1268"/>
      <c r="AN48" s="1268"/>
      <c r="AO48" s="1268"/>
      <c r="AP48" s="1268"/>
      <c r="AZ48" s="1268"/>
      <c r="BA48" s="1268"/>
      <c r="BB48" s="1268"/>
      <c r="BL48" s="1268"/>
      <c r="BM48" s="1268"/>
      <c r="BN48" s="1268"/>
      <c r="BX48" s="1268"/>
      <c r="BY48" s="1268"/>
      <c r="BZ48" s="1268"/>
      <c r="CJ48" s="1268"/>
      <c r="CK48" s="1268"/>
      <c r="CL48" s="1268"/>
      <c r="CV48" s="1268"/>
      <c r="CW48" s="1268"/>
      <c r="CX48" s="1268"/>
    </row>
    <row r="49" spans="1:109" x14ac:dyDescent="0.15">
      <c r="B49" s="1250"/>
      <c r="AN49" s="1244" t="s">
        <v>614</v>
      </c>
    </row>
    <row r="50" spans="1:109" x14ac:dyDescent="0.15">
      <c r="B50" s="1250"/>
      <c r="G50" s="1269"/>
      <c r="H50" s="1269"/>
      <c r="I50" s="1269"/>
      <c r="J50" s="1269"/>
      <c r="K50" s="1270"/>
      <c r="L50" s="1270"/>
      <c r="M50" s="1271"/>
      <c r="N50" s="1271"/>
      <c r="AN50" s="1272"/>
      <c r="AO50" s="1273"/>
      <c r="AP50" s="1273"/>
      <c r="AQ50" s="1273"/>
      <c r="AR50" s="1273"/>
      <c r="AS50" s="1273"/>
      <c r="AT50" s="1273"/>
      <c r="AU50" s="1273"/>
      <c r="AV50" s="1273"/>
      <c r="AW50" s="1273"/>
      <c r="AX50" s="1273"/>
      <c r="AY50" s="1273"/>
      <c r="AZ50" s="1273"/>
      <c r="BA50" s="1273"/>
      <c r="BB50" s="1273"/>
      <c r="BC50" s="1273"/>
      <c r="BD50" s="1273"/>
      <c r="BE50" s="1273"/>
      <c r="BF50" s="1273"/>
      <c r="BG50" s="1273"/>
      <c r="BH50" s="1273"/>
      <c r="BI50" s="1273"/>
      <c r="BJ50" s="1273"/>
      <c r="BK50" s="1273"/>
      <c r="BL50" s="1273"/>
      <c r="BM50" s="1273"/>
      <c r="BN50" s="1273"/>
      <c r="BO50" s="1274"/>
      <c r="BP50" s="1275" t="s">
        <v>561</v>
      </c>
      <c r="BQ50" s="1275"/>
      <c r="BR50" s="1275"/>
      <c r="BS50" s="1275"/>
      <c r="BT50" s="1275"/>
      <c r="BU50" s="1275"/>
      <c r="BV50" s="1275"/>
      <c r="BW50" s="1275"/>
      <c r="BX50" s="1275" t="s">
        <v>562</v>
      </c>
      <c r="BY50" s="1275"/>
      <c r="BZ50" s="1275"/>
      <c r="CA50" s="1275"/>
      <c r="CB50" s="1275"/>
      <c r="CC50" s="1275"/>
      <c r="CD50" s="1275"/>
      <c r="CE50" s="1275"/>
      <c r="CF50" s="1275" t="s">
        <v>563</v>
      </c>
      <c r="CG50" s="1275"/>
      <c r="CH50" s="1275"/>
      <c r="CI50" s="1275"/>
      <c r="CJ50" s="1275"/>
      <c r="CK50" s="1275"/>
      <c r="CL50" s="1275"/>
      <c r="CM50" s="1275"/>
      <c r="CN50" s="1275" t="s">
        <v>564</v>
      </c>
      <c r="CO50" s="1275"/>
      <c r="CP50" s="1275"/>
      <c r="CQ50" s="1275"/>
      <c r="CR50" s="1275"/>
      <c r="CS50" s="1275"/>
      <c r="CT50" s="1275"/>
      <c r="CU50" s="1275"/>
      <c r="CV50" s="1275" t="s">
        <v>565</v>
      </c>
      <c r="CW50" s="1275"/>
      <c r="CX50" s="1275"/>
      <c r="CY50" s="1275"/>
      <c r="CZ50" s="1275"/>
      <c r="DA50" s="1275"/>
      <c r="DB50" s="1275"/>
      <c r="DC50" s="1275"/>
    </row>
    <row r="51" spans="1:109" ht="13.5" customHeight="1" x14ac:dyDescent="0.15">
      <c r="B51" s="1250"/>
      <c r="G51" s="1276"/>
      <c r="H51" s="1276"/>
      <c r="I51" s="1277"/>
      <c r="J51" s="1277"/>
      <c r="K51" s="1278"/>
      <c r="L51" s="1278"/>
      <c r="M51" s="1278"/>
      <c r="N51" s="1278"/>
      <c r="AM51" s="1268"/>
      <c r="AN51" s="1279" t="s">
        <v>615</v>
      </c>
      <c r="AO51" s="1279"/>
      <c r="AP51" s="1279"/>
      <c r="AQ51" s="1279"/>
      <c r="AR51" s="1279"/>
      <c r="AS51" s="1279"/>
      <c r="AT51" s="1279"/>
      <c r="AU51" s="1279"/>
      <c r="AV51" s="1279"/>
      <c r="AW51" s="1279"/>
      <c r="AX51" s="1279"/>
      <c r="AY51" s="1279"/>
      <c r="AZ51" s="1279"/>
      <c r="BA51" s="1279"/>
      <c r="BB51" s="1279" t="s">
        <v>616</v>
      </c>
      <c r="BC51" s="1279"/>
      <c r="BD51" s="1279"/>
      <c r="BE51" s="1279"/>
      <c r="BF51" s="1279"/>
      <c r="BG51" s="1279"/>
      <c r="BH51" s="1279"/>
      <c r="BI51" s="1279"/>
      <c r="BJ51" s="1279"/>
      <c r="BK51" s="1279"/>
      <c r="BL51" s="1279"/>
      <c r="BM51" s="1279"/>
      <c r="BN51" s="1279"/>
      <c r="BO51" s="1279"/>
      <c r="BP51" s="1280"/>
      <c r="BQ51" s="1280"/>
      <c r="BR51" s="1280"/>
      <c r="BS51" s="1280"/>
      <c r="BT51" s="1280"/>
      <c r="BU51" s="1280"/>
      <c r="BV51" s="1280"/>
      <c r="BW51" s="1280"/>
      <c r="BX51" s="1280"/>
      <c r="BY51" s="1280"/>
      <c r="BZ51" s="1280"/>
      <c r="CA51" s="1280"/>
      <c r="CB51" s="1280"/>
      <c r="CC51" s="1280"/>
      <c r="CD51" s="1280"/>
      <c r="CE51" s="1280"/>
      <c r="CF51" s="1280"/>
      <c r="CG51" s="1280"/>
      <c r="CH51" s="1280"/>
      <c r="CI51" s="1280"/>
      <c r="CJ51" s="1280"/>
      <c r="CK51" s="1280"/>
      <c r="CL51" s="1280"/>
      <c r="CM51" s="1280"/>
      <c r="CN51" s="1280"/>
      <c r="CO51" s="1280"/>
      <c r="CP51" s="1280"/>
      <c r="CQ51" s="1280"/>
      <c r="CR51" s="1280"/>
      <c r="CS51" s="1280"/>
      <c r="CT51" s="1280"/>
      <c r="CU51" s="1280"/>
      <c r="CV51" s="1280"/>
      <c r="CW51" s="1280"/>
      <c r="CX51" s="1280"/>
      <c r="CY51" s="1280"/>
      <c r="CZ51" s="1280"/>
      <c r="DA51" s="1280"/>
      <c r="DB51" s="1280"/>
      <c r="DC51" s="1280"/>
    </row>
    <row r="52" spans="1:109" x14ac:dyDescent="0.15">
      <c r="B52" s="1250"/>
      <c r="G52" s="1276"/>
      <c r="H52" s="1276"/>
      <c r="I52" s="1277"/>
      <c r="J52" s="1277"/>
      <c r="K52" s="1278"/>
      <c r="L52" s="1278"/>
      <c r="M52" s="1278"/>
      <c r="N52" s="1278"/>
      <c r="AM52" s="1268"/>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80"/>
      <c r="BQ52" s="1280"/>
      <c r="BR52" s="1280"/>
      <c r="BS52" s="1280"/>
      <c r="BT52" s="1280"/>
      <c r="BU52" s="1280"/>
      <c r="BV52" s="1280"/>
      <c r="BW52" s="1280"/>
      <c r="BX52" s="1280"/>
      <c r="BY52" s="1280"/>
      <c r="BZ52" s="1280"/>
      <c r="CA52" s="1280"/>
      <c r="CB52" s="1280"/>
      <c r="CC52" s="1280"/>
      <c r="CD52" s="1280"/>
      <c r="CE52" s="1280"/>
      <c r="CF52" s="1280"/>
      <c r="CG52" s="1280"/>
      <c r="CH52" s="1280"/>
      <c r="CI52" s="1280"/>
      <c r="CJ52" s="1280"/>
      <c r="CK52" s="1280"/>
      <c r="CL52" s="1280"/>
      <c r="CM52" s="1280"/>
      <c r="CN52" s="1280"/>
      <c r="CO52" s="1280"/>
      <c r="CP52" s="1280"/>
      <c r="CQ52" s="1280"/>
      <c r="CR52" s="1280"/>
      <c r="CS52" s="1280"/>
      <c r="CT52" s="1280"/>
      <c r="CU52" s="1280"/>
      <c r="CV52" s="1280"/>
      <c r="CW52" s="1280"/>
      <c r="CX52" s="1280"/>
      <c r="CY52" s="1280"/>
      <c r="CZ52" s="1280"/>
      <c r="DA52" s="1280"/>
      <c r="DB52" s="1280"/>
      <c r="DC52" s="1280"/>
    </row>
    <row r="53" spans="1:109" x14ac:dyDescent="0.15">
      <c r="A53" s="1258"/>
      <c r="B53" s="1250"/>
      <c r="G53" s="1276"/>
      <c r="H53" s="1276"/>
      <c r="I53" s="1269"/>
      <c r="J53" s="1269"/>
      <c r="K53" s="1278"/>
      <c r="L53" s="1278"/>
      <c r="M53" s="1278"/>
      <c r="N53" s="1278"/>
      <c r="AM53" s="1268"/>
      <c r="AN53" s="1279"/>
      <c r="AO53" s="1279"/>
      <c r="AP53" s="1279"/>
      <c r="AQ53" s="1279"/>
      <c r="AR53" s="1279"/>
      <c r="AS53" s="1279"/>
      <c r="AT53" s="1279"/>
      <c r="AU53" s="1279"/>
      <c r="AV53" s="1279"/>
      <c r="AW53" s="1279"/>
      <c r="AX53" s="1279"/>
      <c r="AY53" s="1279"/>
      <c r="AZ53" s="1279"/>
      <c r="BA53" s="1279"/>
      <c r="BB53" s="1279" t="s">
        <v>617</v>
      </c>
      <c r="BC53" s="1279"/>
      <c r="BD53" s="1279"/>
      <c r="BE53" s="1279"/>
      <c r="BF53" s="1279"/>
      <c r="BG53" s="1279"/>
      <c r="BH53" s="1279"/>
      <c r="BI53" s="1279"/>
      <c r="BJ53" s="1279"/>
      <c r="BK53" s="1279"/>
      <c r="BL53" s="1279"/>
      <c r="BM53" s="1279"/>
      <c r="BN53" s="1279"/>
      <c r="BO53" s="1279"/>
      <c r="BP53" s="1280">
        <v>30.3</v>
      </c>
      <c r="BQ53" s="1280"/>
      <c r="BR53" s="1280"/>
      <c r="BS53" s="1280"/>
      <c r="BT53" s="1280"/>
      <c r="BU53" s="1280"/>
      <c r="BV53" s="1280"/>
      <c r="BW53" s="1280"/>
      <c r="BX53" s="1280">
        <v>31.2</v>
      </c>
      <c r="BY53" s="1280"/>
      <c r="BZ53" s="1280"/>
      <c r="CA53" s="1280"/>
      <c r="CB53" s="1280"/>
      <c r="CC53" s="1280"/>
      <c r="CD53" s="1280"/>
      <c r="CE53" s="1280"/>
      <c r="CF53" s="1280">
        <v>49.2</v>
      </c>
      <c r="CG53" s="1280"/>
      <c r="CH53" s="1280"/>
      <c r="CI53" s="1280"/>
      <c r="CJ53" s="1280"/>
      <c r="CK53" s="1280"/>
      <c r="CL53" s="1280"/>
      <c r="CM53" s="1280"/>
      <c r="CN53" s="1280">
        <v>50.7</v>
      </c>
      <c r="CO53" s="1280"/>
      <c r="CP53" s="1280"/>
      <c r="CQ53" s="1280"/>
      <c r="CR53" s="1280"/>
      <c r="CS53" s="1280"/>
      <c r="CT53" s="1280"/>
      <c r="CU53" s="1280"/>
      <c r="CV53" s="1280">
        <v>51.8</v>
      </c>
      <c r="CW53" s="1280"/>
      <c r="CX53" s="1280"/>
      <c r="CY53" s="1280"/>
      <c r="CZ53" s="1280"/>
      <c r="DA53" s="1280"/>
      <c r="DB53" s="1280"/>
      <c r="DC53" s="1280"/>
    </row>
    <row r="54" spans="1:109" x14ac:dyDescent="0.15">
      <c r="A54" s="1258"/>
      <c r="B54" s="1250"/>
      <c r="G54" s="1276"/>
      <c r="H54" s="1276"/>
      <c r="I54" s="1269"/>
      <c r="J54" s="1269"/>
      <c r="K54" s="1278"/>
      <c r="L54" s="1278"/>
      <c r="M54" s="1278"/>
      <c r="N54" s="1278"/>
      <c r="AM54" s="1268"/>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80"/>
      <c r="BQ54" s="1280"/>
      <c r="BR54" s="1280"/>
      <c r="BS54" s="1280"/>
      <c r="BT54" s="1280"/>
      <c r="BU54" s="1280"/>
      <c r="BV54" s="1280"/>
      <c r="BW54" s="1280"/>
      <c r="BX54" s="1280"/>
      <c r="BY54" s="1280"/>
      <c r="BZ54" s="1280"/>
      <c r="CA54" s="1280"/>
      <c r="CB54" s="1280"/>
      <c r="CC54" s="1280"/>
      <c r="CD54" s="1280"/>
      <c r="CE54" s="1280"/>
      <c r="CF54" s="1280"/>
      <c r="CG54" s="1280"/>
      <c r="CH54" s="1280"/>
      <c r="CI54" s="1280"/>
      <c r="CJ54" s="1280"/>
      <c r="CK54" s="1280"/>
      <c r="CL54" s="1280"/>
      <c r="CM54" s="1280"/>
      <c r="CN54" s="1280"/>
      <c r="CO54" s="1280"/>
      <c r="CP54" s="1280"/>
      <c r="CQ54" s="1280"/>
      <c r="CR54" s="1280"/>
      <c r="CS54" s="1280"/>
      <c r="CT54" s="1280"/>
      <c r="CU54" s="1280"/>
      <c r="CV54" s="1280"/>
      <c r="CW54" s="1280"/>
      <c r="CX54" s="1280"/>
      <c r="CY54" s="1280"/>
      <c r="CZ54" s="1280"/>
      <c r="DA54" s="1280"/>
      <c r="DB54" s="1280"/>
      <c r="DC54" s="1280"/>
    </row>
    <row r="55" spans="1:109" x14ac:dyDescent="0.15">
      <c r="A55" s="1258"/>
      <c r="B55" s="1250"/>
      <c r="G55" s="1269"/>
      <c r="H55" s="1269"/>
      <c r="I55" s="1269"/>
      <c r="J55" s="1269"/>
      <c r="K55" s="1278"/>
      <c r="L55" s="1278"/>
      <c r="M55" s="1278"/>
      <c r="N55" s="1278"/>
      <c r="AN55" s="1275" t="s">
        <v>618</v>
      </c>
      <c r="AO55" s="1275"/>
      <c r="AP55" s="1275"/>
      <c r="AQ55" s="1275"/>
      <c r="AR55" s="1275"/>
      <c r="AS55" s="1275"/>
      <c r="AT55" s="1275"/>
      <c r="AU55" s="1275"/>
      <c r="AV55" s="1275"/>
      <c r="AW55" s="1275"/>
      <c r="AX55" s="1275"/>
      <c r="AY55" s="1275"/>
      <c r="AZ55" s="1275"/>
      <c r="BA55" s="1275"/>
      <c r="BB55" s="1279" t="s">
        <v>616</v>
      </c>
      <c r="BC55" s="1279"/>
      <c r="BD55" s="1279"/>
      <c r="BE55" s="1279"/>
      <c r="BF55" s="1279"/>
      <c r="BG55" s="1279"/>
      <c r="BH55" s="1279"/>
      <c r="BI55" s="1279"/>
      <c r="BJ55" s="1279"/>
      <c r="BK55" s="1279"/>
      <c r="BL55" s="1279"/>
      <c r="BM55" s="1279"/>
      <c r="BN55" s="1279"/>
      <c r="BO55" s="1279"/>
      <c r="BP55" s="1280">
        <v>53.4</v>
      </c>
      <c r="BQ55" s="1280"/>
      <c r="BR55" s="1280"/>
      <c r="BS55" s="1280"/>
      <c r="BT55" s="1280"/>
      <c r="BU55" s="1280"/>
      <c r="BV55" s="1280"/>
      <c r="BW55" s="1280"/>
      <c r="BX55" s="1280">
        <v>48</v>
      </c>
      <c r="BY55" s="1280"/>
      <c r="BZ55" s="1280"/>
      <c r="CA55" s="1280"/>
      <c r="CB55" s="1280"/>
      <c r="CC55" s="1280"/>
      <c r="CD55" s="1280"/>
      <c r="CE55" s="1280"/>
      <c r="CF55" s="1280">
        <v>49.1</v>
      </c>
      <c r="CG55" s="1280"/>
      <c r="CH55" s="1280"/>
      <c r="CI55" s="1280"/>
      <c r="CJ55" s="1280"/>
      <c r="CK55" s="1280"/>
      <c r="CL55" s="1280"/>
      <c r="CM55" s="1280"/>
      <c r="CN55" s="1280">
        <v>41.5</v>
      </c>
      <c r="CO55" s="1280"/>
      <c r="CP55" s="1280"/>
      <c r="CQ55" s="1280"/>
      <c r="CR55" s="1280"/>
      <c r="CS55" s="1280"/>
      <c r="CT55" s="1280"/>
      <c r="CU55" s="1280"/>
      <c r="CV55" s="1280">
        <v>23</v>
      </c>
      <c r="CW55" s="1280"/>
      <c r="CX55" s="1280"/>
      <c r="CY55" s="1280"/>
      <c r="CZ55" s="1280"/>
      <c r="DA55" s="1280"/>
      <c r="DB55" s="1280"/>
      <c r="DC55" s="1280"/>
    </row>
    <row r="56" spans="1:109" x14ac:dyDescent="0.15">
      <c r="A56" s="1258"/>
      <c r="B56" s="1250"/>
      <c r="G56" s="1269"/>
      <c r="H56" s="1269"/>
      <c r="I56" s="1269"/>
      <c r="J56" s="1269"/>
      <c r="K56" s="1278"/>
      <c r="L56" s="1278"/>
      <c r="M56" s="1278"/>
      <c r="N56" s="1278"/>
      <c r="AN56" s="1275"/>
      <c r="AO56" s="1275"/>
      <c r="AP56" s="1275"/>
      <c r="AQ56" s="1275"/>
      <c r="AR56" s="1275"/>
      <c r="AS56" s="1275"/>
      <c r="AT56" s="1275"/>
      <c r="AU56" s="1275"/>
      <c r="AV56" s="1275"/>
      <c r="AW56" s="1275"/>
      <c r="AX56" s="1275"/>
      <c r="AY56" s="1275"/>
      <c r="AZ56" s="1275"/>
      <c r="BA56" s="1275"/>
      <c r="BB56" s="1279"/>
      <c r="BC56" s="1279"/>
      <c r="BD56" s="1279"/>
      <c r="BE56" s="1279"/>
      <c r="BF56" s="1279"/>
      <c r="BG56" s="1279"/>
      <c r="BH56" s="1279"/>
      <c r="BI56" s="1279"/>
      <c r="BJ56" s="1279"/>
      <c r="BK56" s="1279"/>
      <c r="BL56" s="1279"/>
      <c r="BM56" s="1279"/>
      <c r="BN56" s="1279"/>
      <c r="BO56" s="1279"/>
      <c r="BP56" s="1280"/>
      <c r="BQ56" s="1280"/>
      <c r="BR56" s="1280"/>
      <c r="BS56" s="1280"/>
      <c r="BT56" s="1280"/>
      <c r="BU56" s="1280"/>
      <c r="BV56" s="1280"/>
      <c r="BW56" s="1280"/>
      <c r="BX56" s="1280"/>
      <c r="BY56" s="1280"/>
      <c r="BZ56" s="1280"/>
      <c r="CA56" s="1280"/>
      <c r="CB56" s="1280"/>
      <c r="CC56" s="1280"/>
      <c r="CD56" s="1280"/>
      <c r="CE56" s="1280"/>
      <c r="CF56" s="1280"/>
      <c r="CG56" s="1280"/>
      <c r="CH56" s="1280"/>
      <c r="CI56" s="1280"/>
      <c r="CJ56" s="1280"/>
      <c r="CK56" s="1280"/>
      <c r="CL56" s="1280"/>
      <c r="CM56" s="1280"/>
      <c r="CN56" s="1280"/>
      <c r="CO56" s="1280"/>
      <c r="CP56" s="1280"/>
      <c r="CQ56" s="1280"/>
      <c r="CR56" s="1280"/>
      <c r="CS56" s="1280"/>
      <c r="CT56" s="1280"/>
      <c r="CU56" s="1280"/>
      <c r="CV56" s="1280"/>
      <c r="CW56" s="1280"/>
      <c r="CX56" s="1280"/>
      <c r="CY56" s="1280"/>
      <c r="CZ56" s="1280"/>
      <c r="DA56" s="1280"/>
      <c r="DB56" s="1280"/>
      <c r="DC56" s="1280"/>
    </row>
    <row r="57" spans="1:109" s="1258" customFormat="1" x14ac:dyDescent="0.15">
      <c r="B57" s="1281"/>
      <c r="G57" s="1269"/>
      <c r="H57" s="1269"/>
      <c r="I57" s="1282"/>
      <c r="J57" s="1282"/>
      <c r="K57" s="1278"/>
      <c r="L57" s="1278"/>
      <c r="M57" s="1278"/>
      <c r="N57" s="1278"/>
      <c r="AM57" s="1244"/>
      <c r="AN57" s="1275"/>
      <c r="AO57" s="1275"/>
      <c r="AP57" s="1275"/>
      <c r="AQ57" s="1275"/>
      <c r="AR57" s="1275"/>
      <c r="AS57" s="1275"/>
      <c r="AT57" s="1275"/>
      <c r="AU57" s="1275"/>
      <c r="AV57" s="1275"/>
      <c r="AW57" s="1275"/>
      <c r="AX57" s="1275"/>
      <c r="AY57" s="1275"/>
      <c r="AZ57" s="1275"/>
      <c r="BA57" s="1275"/>
      <c r="BB57" s="1279" t="s">
        <v>617</v>
      </c>
      <c r="BC57" s="1279"/>
      <c r="BD57" s="1279"/>
      <c r="BE57" s="1279"/>
      <c r="BF57" s="1279"/>
      <c r="BG57" s="1279"/>
      <c r="BH57" s="1279"/>
      <c r="BI57" s="1279"/>
      <c r="BJ57" s="1279"/>
      <c r="BK57" s="1279"/>
      <c r="BL57" s="1279"/>
      <c r="BM57" s="1279"/>
      <c r="BN57" s="1279"/>
      <c r="BO57" s="1279"/>
      <c r="BP57" s="1280">
        <v>59.6</v>
      </c>
      <c r="BQ57" s="1280"/>
      <c r="BR57" s="1280"/>
      <c r="BS57" s="1280"/>
      <c r="BT57" s="1280"/>
      <c r="BU57" s="1280"/>
      <c r="BV57" s="1280"/>
      <c r="BW57" s="1280"/>
      <c r="BX57" s="1280">
        <v>60.8</v>
      </c>
      <c r="BY57" s="1280"/>
      <c r="BZ57" s="1280"/>
      <c r="CA57" s="1280"/>
      <c r="CB57" s="1280"/>
      <c r="CC57" s="1280"/>
      <c r="CD57" s="1280"/>
      <c r="CE57" s="1280"/>
      <c r="CF57" s="1280">
        <v>61</v>
      </c>
      <c r="CG57" s="1280"/>
      <c r="CH57" s="1280"/>
      <c r="CI57" s="1280"/>
      <c r="CJ57" s="1280"/>
      <c r="CK57" s="1280"/>
      <c r="CL57" s="1280"/>
      <c r="CM57" s="1280"/>
      <c r="CN57" s="1280">
        <v>61.7</v>
      </c>
      <c r="CO57" s="1280"/>
      <c r="CP57" s="1280"/>
      <c r="CQ57" s="1280"/>
      <c r="CR57" s="1280"/>
      <c r="CS57" s="1280"/>
      <c r="CT57" s="1280"/>
      <c r="CU57" s="1280"/>
      <c r="CV57" s="1280">
        <v>62.8</v>
      </c>
      <c r="CW57" s="1280"/>
      <c r="CX57" s="1280"/>
      <c r="CY57" s="1280"/>
      <c r="CZ57" s="1280"/>
      <c r="DA57" s="1280"/>
      <c r="DB57" s="1280"/>
      <c r="DC57" s="1280"/>
      <c r="DD57" s="1283"/>
      <c r="DE57" s="1281"/>
    </row>
    <row r="58" spans="1:109" s="1258" customFormat="1" x14ac:dyDescent="0.15">
      <c r="A58" s="1244"/>
      <c r="B58" s="1281"/>
      <c r="G58" s="1269"/>
      <c r="H58" s="1269"/>
      <c r="I58" s="1282"/>
      <c r="J58" s="1282"/>
      <c r="K58" s="1278"/>
      <c r="L58" s="1278"/>
      <c r="M58" s="1278"/>
      <c r="N58" s="1278"/>
      <c r="AM58" s="1244"/>
      <c r="AN58" s="1275"/>
      <c r="AO58" s="1275"/>
      <c r="AP58" s="1275"/>
      <c r="AQ58" s="1275"/>
      <c r="AR58" s="1275"/>
      <c r="AS58" s="1275"/>
      <c r="AT58" s="1275"/>
      <c r="AU58" s="1275"/>
      <c r="AV58" s="1275"/>
      <c r="AW58" s="1275"/>
      <c r="AX58" s="1275"/>
      <c r="AY58" s="1275"/>
      <c r="AZ58" s="1275"/>
      <c r="BA58" s="1275"/>
      <c r="BB58" s="1279"/>
      <c r="BC58" s="1279"/>
      <c r="BD58" s="1279"/>
      <c r="BE58" s="1279"/>
      <c r="BF58" s="1279"/>
      <c r="BG58" s="1279"/>
      <c r="BH58" s="1279"/>
      <c r="BI58" s="1279"/>
      <c r="BJ58" s="1279"/>
      <c r="BK58" s="1279"/>
      <c r="BL58" s="1279"/>
      <c r="BM58" s="1279"/>
      <c r="BN58" s="1279"/>
      <c r="BO58" s="1279"/>
      <c r="BP58" s="1280"/>
      <c r="BQ58" s="1280"/>
      <c r="BR58" s="1280"/>
      <c r="BS58" s="1280"/>
      <c r="BT58" s="1280"/>
      <c r="BU58" s="1280"/>
      <c r="BV58" s="1280"/>
      <c r="BW58" s="1280"/>
      <c r="BX58" s="1280"/>
      <c r="BY58" s="1280"/>
      <c r="BZ58" s="1280"/>
      <c r="CA58" s="1280"/>
      <c r="CB58" s="1280"/>
      <c r="CC58" s="1280"/>
      <c r="CD58" s="1280"/>
      <c r="CE58" s="1280"/>
      <c r="CF58" s="1280"/>
      <c r="CG58" s="1280"/>
      <c r="CH58" s="1280"/>
      <c r="CI58" s="1280"/>
      <c r="CJ58" s="1280"/>
      <c r="CK58" s="1280"/>
      <c r="CL58" s="1280"/>
      <c r="CM58" s="1280"/>
      <c r="CN58" s="1280"/>
      <c r="CO58" s="1280"/>
      <c r="CP58" s="1280"/>
      <c r="CQ58" s="1280"/>
      <c r="CR58" s="1280"/>
      <c r="CS58" s="1280"/>
      <c r="CT58" s="1280"/>
      <c r="CU58" s="1280"/>
      <c r="CV58" s="1280"/>
      <c r="CW58" s="1280"/>
      <c r="CX58" s="1280"/>
      <c r="CY58" s="1280"/>
      <c r="CZ58" s="1280"/>
      <c r="DA58" s="1280"/>
      <c r="DB58" s="1280"/>
      <c r="DC58" s="1280"/>
      <c r="DD58" s="1283"/>
      <c r="DE58" s="1281"/>
    </row>
    <row r="59" spans="1:109" s="1258" customFormat="1" x14ac:dyDescent="0.15">
      <c r="A59" s="1244"/>
      <c r="B59" s="1281"/>
      <c r="K59" s="1284"/>
      <c r="L59" s="1284"/>
      <c r="M59" s="1284"/>
      <c r="N59" s="1284"/>
      <c r="AQ59" s="1284"/>
      <c r="AR59" s="1284"/>
      <c r="AS59" s="1284"/>
      <c r="AT59" s="1284"/>
      <c r="BC59" s="1284"/>
      <c r="BD59" s="1284"/>
      <c r="BE59" s="1284"/>
      <c r="BF59" s="1284"/>
      <c r="BO59" s="1284"/>
      <c r="BP59" s="1284"/>
      <c r="BQ59" s="1284"/>
      <c r="BR59" s="1284"/>
      <c r="CA59" s="1284"/>
      <c r="CB59" s="1284"/>
      <c r="CC59" s="1284"/>
      <c r="CD59" s="1284"/>
      <c r="CM59" s="1284"/>
      <c r="CN59" s="1284"/>
      <c r="CO59" s="1284"/>
      <c r="CP59" s="1284"/>
      <c r="CY59" s="1284"/>
      <c r="CZ59" s="1284"/>
      <c r="DA59" s="1284"/>
      <c r="DB59" s="1284"/>
      <c r="DC59" s="1284"/>
      <c r="DD59" s="1283"/>
      <c r="DE59" s="1281"/>
    </row>
    <row r="60" spans="1:109" s="1258" customFormat="1" x14ac:dyDescent="0.15">
      <c r="A60" s="1244"/>
      <c r="B60" s="1281"/>
      <c r="K60" s="1284"/>
      <c r="L60" s="1284"/>
      <c r="M60" s="1284"/>
      <c r="N60" s="1284"/>
      <c r="AQ60" s="1284"/>
      <c r="AR60" s="1284"/>
      <c r="AS60" s="1284"/>
      <c r="AT60" s="1284"/>
      <c r="BC60" s="1284"/>
      <c r="BD60" s="1284"/>
      <c r="BE60" s="1284"/>
      <c r="BF60" s="1284"/>
      <c r="BO60" s="1284"/>
      <c r="BP60" s="1284"/>
      <c r="BQ60" s="1284"/>
      <c r="BR60" s="1284"/>
      <c r="CA60" s="1284"/>
      <c r="CB60" s="1284"/>
      <c r="CC60" s="1284"/>
      <c r="CD60" s="1284"/>
      <c r="CM60" s="1284"/>
      <c r="CN60" s="1284"/>
      <c r="CO60" s="1284"/>
      <c r="CP60" s="1284"/>
      <c r="CY60" s="1284"/>
      <c r="CZ60" s="1284"/>
      <c r="DA60" s="1284"/>
      <c r="DB60" s="1284"/>
      <c r="DC60" s="1284"/>
      <c r="DD60" s="1283"/>
      <c r="DE60" s="1281"/>
    </row>
    <row r="61" spans="1:109" s="1258" customFormat="1" x14ac:dyDescent="0.15">
      <c r="A61" s="1244"/>
      <c r="B61" s="1285"/>
      <c r="C61" s="1286"/>
      <c r="D61" s="1286"/>
      <c r="E61" s="1286"/>
      <c r="F61" s="1286"/>
      <c r="G61" s="1286"/>
      <c r="H61" s="1286"/>
      <c r="I61" s="1286"/>
      <c r="J61" s="1286"/>
      <c r="K61" s="1286"/>
      <c r="L61" s="1286"/>
      <c r="M61" s="1287"/>
      <c r="N61" s="1287"/>
      <c r="O61" s="1286"/>
      <c r="P61" s="1286"/>
      <c r="Q61" s="1286"/>
      <c r="R61" s="1286"/>
      <c r="S61" s="1286"/>
      <c r="T61" s="1286"/>
      <c r="U61" s="1286"/>
      <c r="V61" s="1286"/>
      <c r="W61" s="1286"/>
      <c r="X61" s="1286"/>
      <c r="Y61" s="1286"/>
      <c r="Z61" s="1286"/>
      <c r="AA61" s="1286"/>
      <c r="AB61" s="1286"/>
      <c r="AC61" s="1286"/>
      <c r="AD61" s="1286"/>
      <c r="AE61" s="1286"/>
      <c r="AF61" s="1286"/>
      <c r="AG61" s="1286"/>
      <c r="AH61" s="1286"/>
      <c r="AI61" s="1286"/>
      <c r="AJ61" s="1286"/>
      <c r="AK61" s="1286"/>
      <c r="AL61" s="1286"/>
      <c r="AM61" s="1286"/>
      <c r="AN61" s="1286"/>
      <c r="AO61" s="1286"/>
      <c r="AP61" s="1286"/>
      <c r="AQ61" s="1286"/>
      <c r="AR61" s="1286"/>
      <c r="AS61" s="1287"/>
      <c r="AT61" s="1287"/>
      <c r="AU61" s="1286"/>
      <c r="AV61" s="1286"/>
      <c r="AW61" s="1286"/>
      <c r="AX61" s="1286"/>
      <c r="AY61" s="1286"/>
      <c r="AZ61" s="1286"/>
      <c r="BA61" s="1286"/>
      <c r="BB61" s="1286"/>
      <c r="BC61" s="1286"/>
      <c r="BD61" s="1286"/>
      <c r="BE61" s="1287"/>
      <c r="BF61" s="1287"/>
      <c r="BG61" s="1286"/>
      <c r="BH61" s="1286"/>
      <c r="BI61" s="1286"/>
      <c r="BJ61" s="1286"/>
      <c r="BK61" s="1286"/>
      <c r="BL61" s="1286"/>
      <c r="BM61" s="1286"/>
      <c r="BN61" s="1286"/>
      <c r="BO61" s="1286"/>
      <c r="BP61" s="1286"/>
      <c r="BQ61" s="1287"/>
      <c r="BR61" s="1287"/>
      <c r="BS61" s="1286"/>
      <c r="BT61" s="1286"/>
      <c r="BU61" s="1286"/>
      <c r="BV61" s="1286"/>
      <c r="BW61" s="1286"/>
      <c r="BX61" s="1286"/>
      <c r="BY61" s="1286"/>
      <c r="BZ61" s="1286"/>
      <c r="CA61" s="1286"/>
      <c r="CB61" s="1286"/>
      <c r="CC61" s="1287"/>
      <c r="CD61" s="1287"/>
      <c r="CE61" s="1286"/>
      <c r="CF61" s="1286"/>
      <c r="CG61" s="1286"/>
      <c r="CH61" s="1286"/>
      <c r="CI61" s="1286"/>
      <c r="CJ61" s="1286"/>
      <c r="CK61" s="1286"/>
      <c r="CL61" s="1286"/>
      <c r="CM61" s="1286"/>
      <c r="CN61" s="1286"/>
      <c r="CO61" s="1287"/>
      <c r="CP61" s="1287"/>
      <c r="CQ61" s="1286"/>
      <c r="CR61" s="1286"/>
      <c r="CS61" s="1286"/>
      <c r="CT61" s="1286"/>
      <c r="CU61" s="1286"/>
      <c r="CV61" s="1286"/>
      <c r="CW61" s="1286"/>
      <c r="CX61" s="1286"/>
      <c r="CY61" s="1286"/>
      <c r="CZ61" s="1286"/>
      <c r="DA61" s="1287"/>
      <c r="DB61" s="1287"/>
      <c r="DC61" s="1287"/>
      <c r="DD61" s="1288"/>
      <c r="DE61" s="1281"/>
    </row>
    <row r="62" spans="1:109" x14ac:dyDescent="0.15">
      <c r="B62" s="1255"/>
      <c r="C62" s="1255"/>
      <c r="D62" s="1255"/>
      <c r="E62" s="1255"/>
      <c r="F62" s="1255"/>
      <c r="G62" s="1255"/>
      <c r="H62" s="1255"/>
      <c r="I62" s="1255"/>
      <c r="J62" s="1255"/>
      <c r="K62" s="1255"/>
      <c r="L62" s="1255"/>
      <c r="M62" s="1255"/>
      <c r="N62" s="1255"/>
      <c r="O62" s="1255"/>
      <c r="P62" s="1255"/>
      <c r="Q62" s="1255"/>
      <c r="R62" s="1255"/>
      <c r="S62" s="1255"/>
      <c r="T62" s="1255"/>
      <c r="U62" s="1255"/>
      <c r="V62" s="1255"/>
      <c r="W62" s="1255"/>
      <c r="X62" s="1255"/>
      <c r="Y62" s="1255"/>
      <c r="Z62" s="1255"/>
      <c r="AA62" s="1255"/>
      <c r="AB62" s="1255"/>
      <c r="AC62" s="1255"/>
      <c r="AD62" s="1255"/>
      <c r="AE62" s="1255"/>
      <c r="AF62" s="1255"/>
      <c r="AG62" s="1255"/>
      <c r="AH62" s="1255"/>
      <c r="AI62" s="1255"/>
      <c r="AJ62" s="1255"/>
      <c r="AK62" s="1255"/>
      <c r="AL62" s="1255"/>
      <c r="AM62" s="1255"/>
      <c r="AN62" s="1255"/>
      <c r="AO62" s="1255"/>
      <c r="AP62" s="1255"/>
      <c r="AQ62" s="1255"/>
      <c r="AR62" s="1255"/>
      <c r="AS62" s="1255"/>
      <c r="AT62" s="1255"/>
      <c r="AU62" s="1255"/>
      <c r="AV62" s="1255"/>
      <c r="AW62" s="1255"/>
      <c r="AX62" s="1255"/>
      <c r="AY62" s="1255"/>
      <c r="AZ62" s="1255"/>
      <c r="BA62" s="1255"/>
      <c r="BB62" s="1255"/>
      <c r="BC62" s="1255"/>
      <c r="BD62" s="1255"/>
      <c r="BE62" s="1255"/>
      <c r="BF62" s="1255"/>
      <c r="BG62" s="1255"/>
      <c r="BH62" s="1255"/>
      <c r="BI62" s="1255"/>
      <c r="BJ62" s="1255"/>
      <c r="BK62" s="1255"/>
      <c r="BL62" s="1255"/>
      <c r="BM62" s="1255"/>
      <c r="BN62" s="1255"/>
      <c r="BO62" s="1255"/>
      <c r="BP62" s="1255"/>
      <c r="BQ62" s="1255"/>
      <c r="BR62" s="1255"/>
      <c r="BS62" s="1255"/>
      <c r="BT62" s="1255"/>
      <c r="BU62" s="1255"/>
      <c r="BV62" s="1255"/>
      <c r="BW62" s="1255"/>
      <c r="BX62" s="1255"/>
      <c r="BY62" s="1255"/>
      <c r="BZ62" s="1255"/>
      <c r="CA62" s="1255"/>
      <c r="CB62" s="1255"/>
      <c r="CC62" s="1255"/>
      <c r="CD62" s="1255"/>
      <c r="CE62" s="1255"/>
      <c r="CF62" s="1255"/>
      <c r="CG62" s="1255"/>
      <c r="CH62" s="1255"/>
      <c r="CI62" s="1255"/>
      <c r="CJ62" s="1255"/>
      <c r="CK62" s="1255"/>
      <c r="CL62" s="1255"/>
      <c r="CM62" s="1255"/>
      <c r="CN62" s="1255"/>
      <c r="CO62" s="1255"/>
      <c r="CP62" s="1255"/>
      <c r="CQ62" s="1255"/>
      <c r="CR62" s="1255"/>
      <c r="CS62" s="1255"/>
      <c r="CT62" s="1255"/>
      <c r="CU62" s="1255"/>
      <c r="CV62" s="1255"/>
      <c r="CW62" s="1255"/>
      <c r="CX62" s="1255"/>
      <c r="CY62" s="1255"/>
      <c r="CZ62" s="1255"/>
      <c r="DA62" s="1255"/>
      <c r="DB62" s="1255"/>
      <c r="DC62" s="1255"/>
      <c r="DD62" s="1255"/>
      <c r="DE62" s="1244"/>
    </row>
    <row r="63" spans="1:109" ht="17.25" x14ac:dyDescent="0.15">
      <c r="B63" s="1289" t="s">
        <v>619</v>
      </c>
    </row>
    <row r="64" spans="1:109" x14ac:dyDescent="0.15">
      <c r="B64" s="1250"/>
      <c r="G64" s="1257"/>
      <c r="I64" s="1290"/>
      <c r="J64" s="1290"/>
      <c r="K64" s="1290"/>
      <c r="L64" s="1290"/>
      <c r="M64" s="1290"/>
      <c r="N64" s="1291"/>
      <c r="AM64" s="1257"/>
      <c r="AN64" s="1257" t="s">
        <v>612</v>
      </c>
      <c r="AP64" s="1258"/>
      <c r="AQ64" s="1258"/>
      <c r="AR64" s="1258"/>
      <c r="AY64" s="1257"/>
      <c r="BA64" s="1258"/>
      <c r="BB64" s="1258"/>
      <c r="BC64" s="1258"/>
      <c r="BK64" s="1257"/>
      <c r="BM64" s="1258"/>
      <c r="BN64" s="1258"/>
      <c r="BO64" s="1258"/>
      <c r="BW64" s="1257"/>
      <c r="BY64" s="1258"/>
      <c r="BZ64" s="1258"/>
      <c r="CA64" s="1258"/>
      <c r="CI64" s="1257"/>
      <c r="CK64" s="1258"/>
      <c r="CL64" s="1258"/>
      <c r="CM64" s="1258"/>
      <c r="CU64" s="1257"/>
      <c r="CW64" s="1258"/>
      <c r="CX64" s="1258"/>
      <c r="CY64" s="1258"/>
    </row>
    <row r="65" spans="2:107" x14ac:dyDescent="0.15">
      <c r="B65" s="1250"/>
      <c r="AN65" s="1259" t="s">
        <v>620</v>
      </c>
      <c r="AO65" s="1260"/>
      <c r="AP65" s="1260"/>
      <c r="AQ65" s="1260"/>
      <c r="AR65" s="1260"/>
      <c r="AS65" s="1260"/>
      <c r="AT65" s="1260"/>
      <c r="AU65" s="1260"/>
      <c r="AV65" s="1260"/>
      <c r="AW65" s="1260"/>
      <c r="AX65" s="1260"/>
      <c r="AY65" s="1260"/>
      <c r="AZ65" s="1260"/>
      <c r="BA65" s="1260"/>
      <c r="BB65" s="1260"/>
      <c r="BC65" s="1260"/>
      <c r="BD65" s="1260"/>
      <c r="BE65" s="1260"/>
      <c r="BF65" s="1260"/>
      <c r="BG65" s="1260"/>
      <c r="BH65" s="1260"/>
      <c r="BI65" s="1260"/>
      <c r="BJ65" s="1260"/>
      <c r="BK65" s="1260"/>
      <c r="BL65" s="1260"/>
      <c r="BM65" s="1260"/>
      <c r="BN65" s="1260"/>
      <c r="BO65" s="1260"/>
      <c r="BP65" s="1260"/>
      <c r="BQ65" s="1260"/>
      <c r="BR65" s="1260"/>
      <c r="BS65" s="1260"/>
      <c r="BT65" s="1260"/>
      <c r="BU65" s="1260"/>
      <c r="BV65" s="1260"/>
      <c r="BW65" s="1260"/>
      <c r="BX65" s="1260"/>
      <c r="BY65" s="1260"/>
      <c r="BZ65" s="1260"/>
      <c r="CA65" s="1260"/>
      <c r="CB65" s="1260"/>
      <c r="CC65" s="1260"/>
      <c r="CD65" s="1260"/>
      <c r="CE65" s="1260"/>
      <c r="CF65" s="1260"/>
      <c r="CG65" s="1260"/>
      <c r="CH65" s="1260"/>
      <c r="CI65" s="1260"/>
      <c r="CJ65" s="1260"/>
      <c r="CK65" s="1260"/>
      <c r="CL65" s="1260"/>
      <c r="CM65" s="1260"/>
      <c r="CN65" s="1260"/>
      <c r="CO65" s="1260"/>
      <c r="CP65" s="1260"/>
      <c r="CQ65" s="1260"/>
      <c r="CR65" s="1260"/>
      <c r="CS65" s="1260"/>
      <c r="CT65" s="1260"/>
      <c r="CU65" s="1260"/>
      <c r="CV65" s="1260"/>
      <c r="CW65" s="1260"/>
      <c r="CX65" s="1260"/>
      <c r="CY65" s="1260"/>
      <c r="CZ65" s="1260"/>
      <c r="DA65" s="1260"/>
      <c r="DB65" s="1260"/>
      <c r="DC65" s="1261"/>
    </row>
    <row r="66" spans="2:107" x14ac:dyDescent="0.15">
      <c r="B66" s="1250"/>
      <c r="AN66" s="1262"/>
      <c r="AO66" s="1263"/>
      <c r="AP66" s="1263"/>
      <c r="AQ66" s="1263"/>
      <c r="AR66" s="1263"/>
      <c r="AS66" s="1263"/>
      <c r="AT66" s="1263"/>
      <c r="AU66" s="1263"/>
      <c r="AV66" s="1263"/>
      <c r="AW66" s="1263"/>
      <c r="AX66" s="1263"/>
      <c r="AY66" s="1263"/>
      <c r="AZ66" s="1263"/>
      <c r="BA66" s="1263"/>
      <c r="BB66" s="1263"/>
      <c r="BC66" s="1263"/>
      <c r="BD66" s="1263"/>
      <c r="BE66" s="1263"/>
      <c r="BF66" s="1263"/>
      <c r="BG66" s="1263"/>
      <c r="BH66" s="1263"/>
      <c r="BI66" s="1263"/>
      <c r="BJ66" s="1263"/>
      <c r="BK66" s="1263"/>
      <c r="BL66" s="1263"/>
      <c r="BM66" s="1263"/>
      <c r="BN66" s="1263"/>
      <c r="BO66" s="1263"/>
      <c r="BP66" s="1263"/>
      <c r="BQ66" s="1263"/>
      <c r="BR66" s="1263"/>
      <c r="BS66" s="1263"/>
      <c r="BT66" s="1263"/>
      <c r="BU66" s="1263"/>
      <c r="BV66" s="1263"/>
      <c r="BW66" s="1263"/>
      <c r="BX66" s="1263"/>
      <c r="BY66" s="1263"/>
      <c r="BZ66" s="1263"/>
      <c r="CA66" s="1263"/>
      <c r="CB66" s="1263"/>
      <c r="CC66" s="1263"/>
      <c r="CD66" s="1263"/>
      <c r="CE66" s="1263"/>
      <c r="CF66" s="1263"/>
      <c r="CG66" s="1263"/>
      <c r="CH66" s="1263"/>
      <c r="CI66" s="1263"/>
      <c r="CJ66" s="1263"/>
      <c r="CK66" s="1263"/>
      <c r="CL66" s="1263"/>
      <c r="CM66" s="1263"/>
      <c r="CN66" s="1263"/>
      <c r="CO66" s="1263"/>
      <c r="CP66" s="1263"/>
      <c r="CQ66" s="1263"/>
      <c r="CR66" s="1263"/>
      <c r="CS66" s="1263"/>
      <c r="CT66" s="1263"/>
      <c r="CU66" s="1263"/>
      <c r="CV66" s="1263"/>
      <c r="CW66" s="1263"/>
      <c r="CX66" s="1263"/>
      <c r="CY66" s="1263"/>
      <c r="CZ66" s="1263"/>
      <c r="DA66" s="1263"/>
      <c r="DB66" s="1263"/>
      <c r="DC66" s="1264"/>
    </row>
    <row r="67" spans="2:107" x14ac:dyDescent="0.15">
      <c r="B67" s="1250"/>
      <c r="AN67" s="1262"/>
      <c r="AO67" s="1263"/>
      <c r="AP67" s="1263"/>
      <c r="AQ67" s="1263"/>
      <c r="AR67" s="1263"/>
      <c r="AS67" s="1263"/>
      <c r="AT67" s="1263"/>
      <c r="AU67" s="1263"/>
      <c r="AV67" s="1263"/>
      <c r="AW67" s="1263"/>
      <c r="AX67" s="1263"/>
      <c r="AY67" s="1263"/>
      <c r="AZ67" s="1263"/>
      <c r="BA67" s="1263"/>
      <c r="BB67" s="1263"/>
      <c r="BC67" s="1263"/>
      <c r="BD67" s="1263"/>
      <c r="BE67" s="1263"/>
      <c r="BF67" s="1263"/>
      <c r="BG67" s="1263"/>
      <c r="BH67" s="1263"/>
      <c r="BI67" s="1263"/>
      <c r="BJ67" s="1263"/>
      <c r="BK67" s="1263"/>
      <c r="BL67" s="1263"/>
      <c r="BM67" s="1263"/>
      <c r="BN67" s="1263"/>
      <c r="BO67" s="1263"/>
      <c r="BP67" s="1263"/>
      <c r="BQ67" s="1263"/>
      <c r="BR67" s="1263"/>
      <c r="BS67" s="1263"/>
      <c r="BT67" s="1263"/>
      <c r="BU67" s="1263"/>
      <c r="BV67" s="1263"/>
      <c r="BW67" s="1263"/>
      <c r="BX67" s="1263"/>
      <c r="BY67" s="1263"/>
      <c r="BZ67" s="1263"/>
      <c r="CA67" s="1263"/>
      <c r="CB67" s="1263"/>
      <c r="CC67" s="1263"/>
      <c r="CD67" s="1263"/>
      <c r="CE67" s="1263"/>
      <c r="CF67" s="1263"/>
      <c r="CG67" s="1263"/>
      <c r="CH67" s="1263"/>
      <c r="CI67" s="1263"/>
      <c r="CJ67" s="1263"/>
      <c r="CK67" s="1263"/>
      <c r="CL67" s="1263"/>
      <c r="CM67" s="1263"/>
      <c r="CN67" s="1263"/>
      <c r="CO67" s="1263"/>
      <c r="CP67" s="1263"/>
      <c r="CQ67" s="1263"/>
      <c r="CR67" s="1263"/>
      <c r="CS67" s="1263"/>
      <c r="CT67" s="1263"/>
      <c r="CU67" s="1263"/>
      <c r="CV67" s="1263"/>
      <c r="CW67" s="1263"/>
      <c r="CX67" s="1263"/>
      <c r="CY67" s="1263"/>
      <c r="CZ67" s="1263"/>
      <c r="DA67" s="1263"/>
      <c r="DB67" s="1263"/>
      <c r="DC67" s="1264"/>
    </row>
    <row r="68" spans="2:107" x14ac:dyDescent="0.15">
      <c r="B68" s="1250"/>
      <c r="AN68" s="1262"/>
      <c r="AO68" s="1263"/>
      <c r="AP68" s="1263"/>
      <c r="AQ68" s="1263"/>
      <c r="AR68" s="1263"/>
      <c r="AS68" s="1263"/>
      <c r="AT68" s="1263"/>
      <c r="AU68" s="1263"/>
      <c r="AV68" s="1263"/>
      <c r="AW68" s="1263"/>
      <c r="AX68" s="1263"/>
      <c r="AY68" s="1263"/>
      <c r="AZ68" s="1263"/>
      <c r="BA68" s="1263"/>
      <c r="BB68" s="1263"/>
      <c r="BC68" s="1263"/>
      <c r="BD68" s="1263"/>
      <c r="BE68" s="1263"/>
      <c r="BF68" s="1263"/>
      <c r="BG68" s="1263"/>
      <c r="BH68" s="1263"/>
      <c r="BI68" s="1263"/>
      <c r="BJ68" s="1263"/>
      <c r="BK68" s="1263"/>
      <c r="BL68" s="1263"/>
      <c r="BM68" s="1263"/>
      <c r="BN68" s="1263"/>
      <c r="BO68" s="1263"/>
      <c r="BP68" s="1263"/>
      <c r="BQ68" s="1263"/>
      <c r="BR68" s="1263"/>
      <c r="BS68" s="1263"/>
      <c r="BT68" s="1263"/>
      <c r="BU68" s="1263"/>
      <c r="BV68" s="1263"/>
      <c r="BW68" s="1263"/>
      <c r="BX68" s="1263"/>
      <c r="BY68" s="1263"/>
      <c r="BZ68" s="1263"/>
      <c r="CA68" s="1263"/>
      <c r="CB68" s="1263"/>
      <c r="CC68" s="1263"/>
      <c r="CD68" s="1263"/>
      <c r="CE68" s="1263"/>
      <c r="CF68" s="1263"/>
      <c r="CG68" s="1263"/>
      <c r="CH68" s="1263"/>
      <c r="CI68" s="1263"/>
      <c r="CJ68" s="1263"/>
      <c r="CK68" s="1263"/>
      <c r="CL68" s="1263"/>
      <c r="CM68" s="1263"/>
      <c r="CN68" s="1263"/>
      <c r="CO68" s="1263"/>
      <c r="CP68" s="1263"/>
      <c r="CQ68" s="1263"/>
      <c r="CR68" s="1263"/>
      <c r="CS68" s="1263"/>
      <c r="CT68" s="1263"/>
      <c r="CU68" s="1263"/>
      <c r="CV68" s="1263"/>
      <c r="CW68" s="1263"/>
      <c r="CX68" s="1263"/>
      <c r="CY68" s="1263"/>
      <c r="CZ68" s="1263"/>
      <c r="DA68" s="1263"/>
      <c r="DB68" s="1263"/>
      <c r="DC68" s="1264"/>
    </row>
    <row r="69" spans="2:107" x14ac:dyDescent="0.15">
      <c r="B69" s="1250"/>
      <c r="AN69" s="1265"/>
      <c r="AO69" s="1266"/>
      <c r="AP69" s="1266"/>
      <c r="AQ69" s="1266"/>
      <c r="AR69" s="1266"/>
      <c r="AS69" s="1266"/>
      <c r="AT69" s="1266"/>
      <c r="AU69" s="1266"/>
      <c r="AV69" s="1266"/>
      <c r="AW69" s="1266"/>
      <c r="AX69" s="1266"/>
      <c r="AY69" s="1266"/>
      <c r="AZ69" s="1266"/>
      <c r="BA69" s="1266"/>
      <c r="BB69" s="1266"/>
      <c r="BC69" s="1266"/>
      <c r="BD69" s="1266"/>
      <c r="BE69" s="1266"/>
      <c r="BF69" s="1266"/>
      <c r="BG69" s="1266"/>
      <c r="BH69" s="1266"/>
      <c r="BI69" s="1266"/>
      <c r="BJ69" s="1266"/>
      <c r="BK69" s="1266"/>
      <c r="BL69" s="1266"/>
      <c r="BM69" s="1266"/>
      <c r="BN69" s="1266"/>
      <c r="BO69" s="1266"/>
      <c r="BP69" s="1266"/>
      <c r="BQ69" s="1266"/>
      <c r="BR69" s="1266"/>
      <c r="BS69" s="1266"/>
      <c r="BT69" s="1266"/>
      <c r="BU69" s="1266"/>
      <c r="BV69" s="1266"/>
      <c r="BW69" s="1266"/>
      <c r="BX69" s="1266"/>
      <c r="BY69" s="1266"/>
      <c r="BZ69" s="1266"/>
      <c r="CA69" s="1266"/>
      <c r="CB69" s="1266"/>
      <c r="CC69" s="1266"/>
      <c r="CD69" s="1266"/>
      <c r="CE69" s="1266"/>
      <c r="CF69" s="1266"/>
      <c r="CG69" s="1266"/>
      <c r="CH69" s="1266"/>
      <c r="CI69" s="1266"/>
      <c r="CJ69" s="1266"/>
      <c r="CK69" s="1266"/>
      <c r="CL69" s="1266"/>
      <c r="CM69" s="1266"/>
      <c r="CN69" s="1266"/>
      <c r="CO69" s="1266"/>
      <c r="CP69" s="1266"/>
      <c r="CQ69" s="1266"/>
      <c r="CR69" s="1266"/>
      <c r="CS69" s="1266"/>
      <c r="CT69" s="1266"/>
      <c r="CU69" s="1266"/>
      <c r="CV69" s="1266"/>
      <c r="CW69" s="1266"/>
      <c r="CX69" s="1266"/>
      <c r="CY69" s="1266"/>
      <c r="CZ69" s="1266"/>
      <c r="DA69" s="1266"/>
      <c r="DB69" s="1266"/>
      <c r="DC69" s="1267"/>
    </row>
    <row r="70" spans="2:107" x14ac:dyDescent="0.15">
      <c r="B70" s="1250"/>
      <c r="H70" s="1292"/>
      <c r="I70" s="1292"/>
      <c r="J70" s="1293"/>
      <c r="K70" s="1293"/>
      <c r="L70" s="1294"/>
      <c r="M70" s="1293"/>
      <c r="N70" s="1294"/>
      <c r="AN70" s="1268"/>
      <c r="AO70" s="1268"/>
      <c r="AP70" s="1268"/>
      <c r="AZ70" s="1268"/>
      <c r="BA70" s="1268"/>
      <c r="BB70" s="1268"/>
      <c r="BL70" s="1268"/>
      <c r="BM70" s="1268"/>
      <c r="BN70" s="1268"/>
      <c r="BX70" s="1268"/>
      <c r="BY70" s="1268"/>
      <c r="BZ70" s="1268"/>
      <c r="CJ70" s="1268"/>
      <c r="CK70" s="1268"/>
      <c r="CL70" s="1268"/>
      <c r="CV70" s="1268"/>
      <c r="CW70" s="1268"/>
      <c r="CX70" s="1268"/>
    </row>
    <row r="71" spans="2:107" x14ac:dyDescent="0.15">
      <c r="B71" s="1250"/>
      <c r="G71" s="1295"/>
      <c r="I71" s="1296"/>
      <c r="J71" s="1293"/>
      <c r="K71" s="1293"/>
      <c r="L71" s="1294"/>
      <c r="M71" s="1293"/>
      <c r="N71" s="1294"/>
      <c r="AM71" s="1295"/>
      <c r="AN71" s="1244" t="s">
        <v>614</v>
      </c>
    </row>
    <row r="72" spans="2:107" x14ac:dyDescent="0.15">
      <c r="B72" s="1250"/>
      <c r="G72" s="1269"/>
      <c r="H72" s="1269"/>
      <c r="I72" s="1269"/>
      <c r="J72" s="1269"/>
      <c r="K72" s="1270"/>
      <c r="L72" s="1270"/>
      <c r="M72" s="1271"/>
      <c r="N72" s="1271"/>
      <c r="AN72" s="1272"/>
      <c r="AO72" s="1273"/>
      <c r="AP72" s="1273"/>
      <c r="AQ72" s="1273"/>
      <c r="AR72" s="1273"/>
      <c r="AS72" s="1273"/>
      <c r="AT72" s="1273"/>
      <c r="AU72" s="1273"/>
      <c r="AV72" s="1273"/>
      <c r="AW72" s="1273"/>
      <c r="AX72" s="1273"/>
      <c r="AY72" s="1273"/>
      <c r="AZ72" s="1273"/>
      <c r="BA72" s="1273"/>
      <c r="BB72" s="1273"/>
      <c r="BC72" s="1273"/>
      <c r="BD72" s="1273"/>
      <c r="BE72" s="1273"/>
      <c r="BF72" s="1273"/>
      <c r="BG72" s="1273"/>
      <c r="BH72" s="1273"/>
      <c r="BI72" s="1273"/>
      <c r="BJ72" s="1273"/>
      <c r="BK72" s="1273"/>
      <c r="BL72" s="1273"/>
      <c r="BM72" s="1273"/>
      <c r="BN72" s="1273"/>
      <c r="BO72" s="1274"/>
      <c r="BP72" s="1275" t="s">
        <v>561</v>
      </c>
      <c r="BQ72" s="1275"/>
      <c r="BR72" s="1275"/>
      <c r="BS72" s="1275"/>
      <c r="BT72" s="1275"/>
      <c r="BU72" s="1275"/>
      <c r="BV72" s="1275"/>
      <c r="BW72" s="1275"/>
      <c r="BX72" s="1275" t="s">
        <v>562</v>
      </c>
      <c r="BY72" s="1275"/>
      <c r="BZ72" s="1275"/>
      <c r="CA72" s="1275"/>
      <c r="CB72" s="1275"/>
      <c r="CC72" s="1275"/>
      <c r="CD72" s="1275"/>
      <c r="CE72" s="1275"/>
      <c r="CF72" s="1275" t="s">
        <v>563</v>
      </c>
      <c r="CG72" s="1275"/>
      <c r="CH72" s="1275"/>
      <c r="CI72" s="1275"/>
      <c r="CJ72" s="1275"/>
      <c r="CK72" s="1275"/>
      <c r="CL72" s="1275"/>
      <c r="CM72" s="1275"/>
      <c r="CN72" s="1275" t="s">
        <v>564</v>
      </c>
      <c r="CO72" s="1275"/>
      <c r="CP72" s="1275"/>
      <c r="CQ72" s="1275"/>
      <c r="CR72" s="1275"/>
      <c r="CS72" s="1275"/>
      <c r="CT72" s="1275"/>
      <c r="CU72" s="1275"/>
      <c r="CV72" s="1275" t="s">
        <v>565</v>
      </c>
      <c r="CW72" s="1275"/>
      <c r="CX72" s="1275"/>
      <c r="CY72" s="1275"/>
      <c r="CZ72" s="1275"/>
      <c r="DA72" s="1275"/>
      <c r="DB72" s="1275"/>
      <c r="DC72" s="1275"/>
    </row>
    <row r="73" spans="2:107" x14ac:dyDescent="0.15">
      <c r="B73" s="1250"/>
      <c r="G73" s="1276"/>
      <c r="H73" s="1276"/>
      <c r="I73" s="1276"/>
      <c r="J73" s="1276"/>
      <c r="K73" s="1297"/>
      <c r="L73" s="1297"/>
      <c r="M73" s="1297"/>
      <c r="N73" s="1297"/>
      <c r="AM73" s="1268"/>
      <c r="AN73" s="1279" t="s">
        <v>615</v>
      </c>
      <c r="AO73" s="1279"/>
      <c r="AP73" s="1279"/>
      <c r="AQ73" s="1279"/>
      <c r="AR73" s="1279"/>
      <c r="AS73" s="1279"/>
      <c r="AT73" s="1279"/>
      <c r="AU73" s="1279"/>
      <c r="AV73" s="1279"/>
      <c r="AW73" s="1279"/>
      <c r="AX73" s="1279"/>
      <c r="AY73" s="1279"/>
      <c r="AZ73" s="1279"/>
      <c r="BA73" s="1279"/>
      <c r="BB73" s="1279" t="s">
        <v>616</v>
      </c>
      <c r="BC73" s="1279"/>
      <c r="BD73" s="1279"/>
      <c r="BE73" s="1279"/>
      <c r="BF73" s="1279"/>
      <c r="BG73" s="1279"/>
      <c r="BH73" s="1279"/>
      <c r="BI73" s="1279"/>
      <c r="BJ73" s="1279"/>
      <c r="BK73" s="1279"/>
      <c r="BL73" s="1279"/>
      <c r="BM73" s="1279"/>
      <c r="BN73" s="1279"/>
      <c r="BO73" s="1279"/>
      <c r="BP73" s="1280"/>
      <c r="BQ73" s="1280"/>
      <c r="BR73" s="1280"/>
      <c r="BS73" s="1280"/>
      <c r="BT73" s="1280"/>
      <c r="BU73" s="1280"/>
      <c r="BV73" s="1280"/>
      <c r="BW73" s="1280"/>
      <c r="BX73" s="1280"/>
      <c r="BY73" s="1280"/>
      <c r="BZ73" s="1280"/>
      <c r="CA73" s="1280"/>
      <c r="CB73" s="1280"/>
      <c r="CC73" s="1280"/>
      <c r="CD73" s="1280"/>
      <c r="CE73" s="1280"/>
      <c r="CF73" s="1280"/>
      <c r="CG73" s="1280"/>
      <c r="CH73" s="1280"/>
      <c r="CI73" s="1280"/>
      <c r="CJ73" s="1280"/>
      <c r="CK73" s="1280"/>
      <c r="CL73" s="1280"/>
      <c r="CM73" s="1280"/>
      <c r="CN73" s="1280"/>
      <c r="CO73" s="1280"/>
      <c r="CP73" s="1280"/>
      <c r="CQ73" s="1280"/>
      <c r="CR73" s="1280"/>
      <c r="CS73" s="1280"/>
      <c r="CT73" s="1280"/>
      <c r="CU73" s="1280"/>
      <c r="CV73" s="1280"/>
      <c r="CW73" s="1280"/>
      <c r="CX73" s="1280"/>
      <c r="CY73" s="1280"/>
      <c r="CZ73" s="1280"/>
      <c r="DA73" s="1280"/>
      <c r="DB73" s="1280"/>
      <c r="DC73" s="1280"/>
    </row>
    <row r="74" spans="2:107" x14ac:dyDescent="0.15">
      <c r="B74" s="1250"/>
      <c r="G74" s="1276"/>
      <c r="H74" s="1276"/>
      <c r="I74" s="1276"/>
      <c r="J74" s="1276"/>
      <c r="K74" s="1297"/>
      <c r="L74" s="1297"/>
      <c r="M74" s="1297"/>
      <c r="N74" s="1297"/>
      <c r="AM74" s="1268"/>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80"/>
      <c r="BQ74" s="1280"/>
      <c r="BR74" s="1280"/>
      <c r="BS74" s="1280"/>
      <c r="BT74" s="1280"/>
      <c r="BU74" s="1280"/>
      <c r="BV74" s="1280"/>
      <c r="BW74" s="1280"/>
      <c r="BX74" s="1280"/>
      <c r="BY74" s="1280"/>
      <c r="BZ74" s="1280"/>
      <c r="CA74" s="1280"/>
      <c r="CB74" s="1280"/>
      <c r="CC74" s="1280"/>
      <c r="CD74" s="1280"/>
      <c r="CE74" s="1280"/>
      <c r="CF74" s="1280"/>
      <c r="CG74" s="1280"/>
      <c r="CH74" s="1280"/>
      <c r="CI74" s="1280"/>
      <c r="CJ74" s="1280"/>
      <c r="CK74" s="1280"/>
      <c r="CL74" s="1280"/>
      <c r="CM74" s="1280"/>
      <c r="CN74" s="1280"/>
      <c r="CO74" s="1280"/>
      <c r="CP74" s="1280"/>
      <c r="CQ74" s="1280"/>
      <c r="CR74" s="1280"/>
      <c r="CS74" s="1280"/>
      <c r="CT74" s="1280"/>
      <c r="CU74" s="1280"/>
      <c r="CV74" s="1280"/>
      <c r="CW74" s="1280"/>
      <c r="CX74" s="1280"/>
      <c r="CY74" s="1280"/>
      <c r="CZ74" s="1280"/>
      <c r="DA74" s="1280"/>
      <c r="DB74" s="1280"/>
      <c r="DC74" s="1280"/>
    </row>
    <row r="75" spans="2:107" x14ac:dyDescent="0.15">
      <c r="B75" s="1250"/>
      <c r="G75" s="1276"/>
      <c r="H75" s="1276"/>
      <c r="I75" s="1269"/>
      <c r="J75" s="1269"/>
      <c r="K75" s="1278"/>
      <c r="L75" s="1278"/>
      <c r="M75" s="1278"/>
      <c r="N75" s="1278"/>
      <c r="AM75" s="1268"/>
      <c r="AN75" s="1279"/>
      <c r="AO75" s="1279"/>
      <c r="AP75" s="1279"/>
      <c r="AQ75" s="1279"/>
      <c r="AR75" s="1279"/>
      <c r="AS75" s="1279"/>
      <c r="AT75" s="1279"/>
      <c r="AU75" s="1279"/>
      <c r="AV75" s="1279"/>
      <c r="AW75" s="1279"/>
      <c r="AX75" s="1279"/>
      <c r="AY75" s="1279"/>
      <c r="AZ75" s="1279"/>
      <c r="BA75" s="1279"/>
      <c r="BB75" s="1279" t="s">
        <v>621</v>
      </c>
      <c r="BC75" s="1279"/>
      <c r="BD75" s="1279"/>
      <c r="BE75" s="1279"/>
      <c r="BF75" s="1279"/>
      <c r="BG75" s="1279"/>
      <c r="BH75" s="1279"/>
      <c r="BI75" s="1279"/>
      <c r="BJ75" s="1279"/>
      <c r="BK75" s="1279"/>
      <c r="BL75" s="1279"/>
      <c r="BM75" s="1279"/>
      <c r="BN75" s="1279"/>
      <c r="BO75" s="1279"/>
      <c r="BP75" s="1280">
        <v>7</v>
      </c>
      <c r="BQ75" s="1280"/>
      <c r="BR75" s="1280"/>
      <c r="BS75" s="1280"/>
      <c r="BT75" s="1280"/>
      <c r="BU75" s="1280"/>
      <c r="BV75" s="1280"/>
      <c r="BW75" s="1280"/>
      <c r="BX75" s="1280">
        <v>7.1</v>
      </c>
      <c r="BY75" s="1280"/>
      <c r="BZ75" s="1280"/>
      <c r="CA75" s="1280"/>
      <c r="CB75" s="1280"/>
      <c r="CC75" s="1280"/>
      <c r="CD75" s="1280"/>
      <c r="CE75" s="1280"/>
      <c r="CF75" s="1280">
        <v>7.1</v>
      </c>
      <c r="CG75" s="1280"/>
      <c r="CH75" s="1280"/>
      <c r="CI75" s="1280"/>
      <c r="CJ75" s="1280"/>
      <c r="CK75" s="1280"/>
      <c r="CL75" s="1280"/>
      <c r="CM75" s="1280"/>
      <c r="CN75" s="1280">
        <v>6.8</v>
      </c>
      <c r="CO75" s="1280"/>
      <c r="CP75" s="1280"/>
      <c r="CQ75" s="1280"/>
      <c r="CR75" s="1280"/>
      <c r="CS75" s="1280"/>
      <c r="CT75" s="1280"/>
      <c r="CU75" s="1280"/>
      <c r="CV75" s="1280">
        <v>6.1</v>
      </c>
      <c r="CW75" s="1280"/>
      <c r="CX75" s="1280"/>
      <c r="CY75" s="1280"/>
      <c r="CZ75" s="1280"/>
      <c r="DA75" s="1280"/>
      <c r="DB75" s="1280"/>
      <c r="DC75" s="1280"/>
    </row>
    <row r="76" spans="2:107" x14ac:dyDescent="0.15">
      <c r="B76" s="1250"/>
      <c r="G76" s="1276"/>
      <c r="H76" s="1276"/>
      <c r="I76" s="1269"/>
      <c r="J76" s="1269"/>
      <c r="K76" s="1278"/>
      <c r="L76" s="1278"/>
      <c r="M76" s="1278"/>
      <c r="N76" s="1278"/>
      <c r="AM76" s="1268"/>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80"/>
      <c r="BQ76" s="1280"/>
      <c r="BR76" s="1280"/>
      <c r="BS76" s="1280"/>
      <c r="BT76" s="1280"/>
      <c r="BU76" s="1280"/>
      <c r="BV76" s="1280"/>
      <c r="BW76" s="1280"/>
      <c r="BX76" s="1280"/>
      <c r="BY76" s="1280"/>
      <c r="BZ76" s="1280"/>
      <c r="CA76" s="1280"/>
      <c r="CB76" s="1280"/>
      <c r="CC76" s="1280"/>
      <c r="CD76" s="1280"/>
      <c r="CE76" s="1280"/>
      <c r="CF76" s="1280"/>
      <c r="CG76" s="1280"/>
      <c r="CH76" s="1280"/>
      <c r="CI76" s="1280"/>
      <c r="CJ76" s="1280"/>
      <c r="CK76" s="1280"/>
      <c r="CL76" s="1280"/>
      <c r="CM76" s="1280"/>
      <c r="CN76" s="1280"/>
      <c r="CO76" s="1280"/>
      <c r="CP76" s="1280"/>
      <c r="CQ76" s="1280"/>
      <c r="CR76" s="1280"/>
      <c r="CS76" s="1280"/>
      <c r="CT76" s="1280"/>
      <c r="CU76" s="1280"/>
      <c r="CV76" s="1280"/>
      <c r="CW76" s="1280"/>
      <c r="CX76" s="1280"/>
      <c r="CY76" s="1280"/>
      <c r="CZ76" s="1280"/>
      <c r="DA76" s="1280"/>
      <c r="DB76" s="1280"/>
      <c r="DC76" s="1280"/>
    </row>
    <row r="77" spans="2:107" x14ac:dyDescent="0.15">
      <c r="B77" s="1250"/>
      <c r="G77" s="1269"/>
      <c r="H77" s="1269"/>
      <c r="I77" s="1269"/>
      <c r="J77" s="1269"/>
      <c r="K77" s="1297"/>
      <c r="L77" s="1297"/>
      <c r="M77" s="1297"/>
      <c r="N77" s="1297"/>
      <c r="AN77" s="1275" t="s">
        <v>618</v>
      </c>
      <c r="AO77" s="1275"/>
      <c r="AP77" s="1275"/>
      <c r="AQ77" s="1275"/>
      <c r="AR77" s="1275"/>
      <c r="AS77" s="1275"/>
      <c r="AT77" s="1275"/>
      <c r="AU77" s="1275"/>
      <c r="AV77" s="1275"/>
      <c r="AW77" s="1275"/>
      <c r="AX77" s="1275"/>
      <c r="AY77" s="1275"/>
      <c r="AZ77" s="1275"/>
      <c r="BA77" s="1275"/>
      <c r="BB77" s="1279" t="s">
        <v>616</v>
      </c>
      <c r="BC77" s="1279"/>
      <c r="BD77" s="1279"/>
      <c r="BE77" s="1279"/>
      <c r="BF77" s="1279"/>
      <c r="BG77" s="1279"/>
      <c r="BH77" s="1279"/>
      <c r="BI77" s="1279"/>
      <c r="BJ77" s="1279"/>
      <c r="BK77" s="1279"/>
      <c r="BL77" s="1279"/>
      <c r="BM77" s="1279"/>
      <c r="BN77" s="1279"/>
      <c r="BO77" s="1279"/>
      <c r="BP77" s="1280">
        <v>53.4</v>
      </c>
      <c r="BQ77" s="1280"/>
      <c r="BR77" s="1280"/>
      <c r="BS77" s="1280"/>
      <c r="BT77" s="1280"/>
      <c r="BU77" s="1280"/>
      <c r="BV77" s="1280"/>
      <c r="BW77" s="1280"/>
      <c r="BX77" s="1280">
        <v>48</v>
      </c>
      <c r="BY77" s="1280"/>
      <c r="BZ77" s="1280"/>
      <c r="CA77" s="1280"/>
      <c r="CB77" s="1280"/>
      <c r="CC77" s="1280"/>
      <c r="CD77" s="1280"/>
      <c r="CE77" s="1280"/>
      <c r="CF77" s="1280">
        <v>49.1</v>
      </c>
      <c r="CG77" s="1280"/>
      <c r="CH77" s="1280"/>
      <c r="CI77" s="1280"/>
      <c r="CJ77" s="1280"/>
      <c r="CK77" s="1280"/>
      <c r="CL77" s="1280"/>
      <c r="CM77" s="1280"/>
      <c r="CN77" s="1280">
        <v>41.5</v>
      </c>
      <c r="CO77" s="1280"/>
      <c r="CP77" s="1280"/>
      <c r="CQ77" s="1280"/>
      <c r="CR77" s="1280"/>
      <c r="CS77" s="1280"/>
      <c r="CT77" s="1280"/>
      <c r="CU77" s="1280"/>
      <c r="CV77" s="1280">
        <v>23</v>
      </c>
      <c r="CW77" s="1280"/>
      <c r="CX77" s="1280"/>
      <c r="CY77" s="1280"/>
      <c r="CZ77" s="1280"/>
      <c r="DA77" s="1280"/>
      <c r="DB77" s="1280"/>
      <c r="DC77" s="1280"/>
    </row>
    <row r="78" spans="2:107" x14ac:dyDescent="0.15">
      <c r="B78" s="1250"/>
      <c r="G78" s="1269"/>
      <c r="H78" s="1269"/>
      <c r="I78" s="1269"/>
      <c r="J78" s="1269"/>
      <c r="K78" s="1297"/>
      <c r="L78" s="1297"/>
      <c r="M78" s="1297"/>
      <c r="N78" s="1297"/>
      <c r="AN78" s="1275"/>
      <c r="AO78" s="1275"/>
      <c r="AP78" s="1275"/>
      <c r="AQ78" s="1275"/>
      <c r="AR78" s="1275"/>
      <c r="AS78" s="1275"/>
      <c r="AT78" s="1275"/>
      <c r="AU78" s="1275"/>
      <c r="AV78" s="1275"/>
      <c r="AW78" s="1275"/>
      <c r="AX78" s="1275"/>
      <c r="AY78" s="1275"/>
      <c r="AZ78" s="1275"/>
      <c r="BA78" s="1275"/>
      <c r="BB78" s="1279"/>
      <c r="BC78" s="1279"/>
      <c r="BD78" s="1279"/>
      <c r="BE78" s="1279"/>
      <c r="BF78" s="1279"/>
      <c r="BG78" s="1279"/>
      <c r="BH78" s="1279"/>
      <c r="BI78" s="1279"/>
      <c r="BJ78" s="1279"/>
      <c r="BK78" s="1279"/>
      <c r="BL78" s="1279"/>
      <c r="BM78" s="1279"/>
      <c r="BN78" s="1279"/>
      <c r="BO78" s="1279"/>
      <c r="BP78" s="1280"/>
      <c r="BQ78" s="1280"/>
      <c r="BR78" s="1280"/>
      <c r="BS78" s="1280"/>
      <c r="BT78" s="1280"/>
      <c r="BU78" s="1280"/>
      <c r="BV78" s="1280"/>
      <c r="BW78" s="1280"/>
      <c r="BX78" s="1280"/>
      <c r="BY78" s="1280"/>
      <c r="BZ78" s="1280"/>
      <c r="CA78" s="1280"/>
      <c r="CB78" s="1280"/>
      <c r="CC78" s="1280"/>
      <c r="CD78" s="1280"/>
      <c r="CE78" s="1280"/>
      <c r="CF78" s="1280"/>
      <c r="CG78" s="1280"/>
      <c r="CH78" s="1280"/>
      <c r="CI78" s="1280"/>
      <c r="CJ78" s="1280"/>
      <c r="CK78" s="1280"/>
      <c r="CL78" s="1280"/>
      <c r="CM78" s="1280"/>
      <c r="CN78" s="1280"/>
      <c r="CO78" s="1280"/>
      <c r="CP78" s="1280"/>
      <c r="CQ78" s="1280"/>
      <c r="CR78" s="1280"/>
      <c r="CS78" s="1280"/>
      <c r="CT78" s="1280"/>
      <c r="CU78" s="1280"/>
      <c r="CV78" s="1280"/>
      <c r="CW78" s="1280"/>
      <c r="CX78" s="1280"/>
      <c r="CY78" s="1280"/>
      <c r="CZ78" s="1280"/>
      <c r="DA78" s="1280"/>
      <c r="DB78" s="1280"/>
      <c r="DC78" s="1280"/>
    </row>
    <row r="79" spans="2:107" x14ac:dyDescent="0.15">
      <c r="B79" s="1250"/>
      <c r="G79" s="1269"/>
      <c r="H79" s="1269"/>
      <c r="I79" s="1282"/>
      <c r="J79" s="1282"/>
      <c r="K79" s="1298"/>
      <c r="L79" s="1298"/>
      <c r="M79" s="1298"/>
      <c r="N79" s="1298"/>
      <c r="AN79" s="1275"/>
      <c r="AO79" s="1275"/>
      <c r="AP79" s="1275"/>
      <c r="AQ79" s="1275"/>
      <c r="AR79" s="1275"/>
      <c r="AS79" s="1275"/>
      <c r="AT79" s="1275"/>
      <c r="AU79" s="1275"/>
      <c r="AV79" s="1275"/>
      <c r="AW79" s="1275"/>
      <c r="AX79" s="1275"/>
      <c r="AY79" s="1275"/>
      <c r="AZ79" s="1275"/>
      <c r="BA79" s="1275"/>
      <c r="BB79" s="1279" t="s">
        <v>621</v>
      </c>
      <c r="BC79" s="1279"/>
      <c r="BD79" s="1279"/>
      <c r="BE79" s="1279"/>
      <c r="BF79" s="1279"/>
      <c r="BG79" s="1279"/>
      <c r="BH79" s="1279"/>
      <c r="BI79" s="1279"/>
      <c r="BJ79" s="1279"/>
      <c r="BK79" s="1279"/>
      <c r="BL79" s="1279"/>
      <c r="BM79" s="1279"/>
      <c r="BN79" s="1279"/>
      <c r="BO79" s="1279"/>
      <c r="BP79" s="1280">
        <v>9.8000000000000007</v>
      </c>
      <c r="BQ79" s="1280"/>
      <c r="BR79" s="1280"/>
      <c r="BS79" s="1280"/>
      <c r="BT79" s="1280"/>
      <c r="BU79" s="1280"/>
      <c r="BV79" s="1280"/>
      <c r="BW79" s="1280"/>
      <c r="BX79" s="1280">
        <v>9.6</v>
      </c>
      <c r="BY79" s="1280"/>
      <c r="BZ79" s="1280"/>
      <c r="CA79" s="1280"/>
      <c r="CB79" s="1280"/>
      <c r="CC79" s="1280"/>
      <c r="CD79" s="1280"/>
      <c r="CE79" s="1280"/>
      <c r="CF79" s="1280">
        <v>9.5</v>
      </c>
      <c r="CG79" s="1280"/>
      <c r="CH79" s="1280"/>
      <c r="CI79" s="1280"/>
      <c r="CJ79" s="1280"/>
      <c r="CK79" s="1280"/>
      <c r="CL79" s="1280"/>
      <c r="CM79" s="1280"/>
      <c r="CN79" s="1280">
        <v>9.1999999999999993</v>
      </c>
      <c r="CO79" s="1280"/>
      <c r="CP79" s="1280"/>
      <c r="CQ79" s="1280"/>
      <c r="CR79" s="1280"/>
      <c r="CS79" s="1280"/>
      <c r="CT79" s="1280"/>
      <c r="CU79" s="1280"/>
      <c r="CV79" s="1280">
        <v>8.1999999999999993</v>
      </c>
      <c r="CW79" s="1280"/>
      <c r="CX79" s="1280"/>
      <c r="CY79" s="1280"/>
      <c r="CZ79" s="1280"/>
      <c r="DA79" s="1280"/>
      <c r="DB79" s="1280"/>
      <c r="DC79" s="1280"/>
    </row>
    <row r="80" spans="2:107" x14ac:dyDescent="0.15">
      <c r="B80" s="1250"/>
      <c r="G80" s="1269"/>
      <c r="H80" s="1269"/>
      <c r="I80" s="1282"/>
      <c r="J80" s="1282"/>
      <c r="K80" s="1298"/>
      <c r="L80" s="1298"/>
      <c r="M80" s="1298"/>
      <c r="N80" s="1298"/>
      <c r="AN80" s="1275"/>
      <c r="AO80" s="1275"/>
      <c r="AP80" s="1275"/>
      <c r="AQ80" s="1275"/>
      <c r="AR80" s="1275"/>
      <c r="AS80" s="1275"/>
      <c r="AT80" s="1275"/>
      <c r="AU80" s="1275"/>
      <c r="AV80" s="1275"/>
      <c r="AW80" s="1275"/>
      <c r="AX80" s="1275"/>
      <c r="AY80" s="1275"/>
      <c r="AZ80" s="1275"/>
      <c r="BA80" s="1275"/>
      <c r="BB80" s="1279"/>
      <c r="BC80" s="1279"/>
      <c r="BD80" s="1279"/>
      <c r="BE80" s="1279"/>
      <c r="BF80" s="1279"/>
      <c r="BG80" s="1279"/>
      <c r="BH80" s="1279"/>
      <c r="BI80" s="1279"/>
      <c r="BJ80" s="1279"/>
      <c r="BK80" s="1279"/>
      <c r="BL80" s="1279"/>
      <c r="BM80" s="1279"/>
      <c r="BN80" s="1279"/>
      <c r="BO80" s="1279"/>
      <c r="BP80" s="1280"/>
      <c r="BQ80" s="1280"/>
      <c r="BR80" s="1280"/>
      <c r="BS80" s="1280"/>
      <c r="BT80" s="1280"/>
      <c r="BU80" s="1280"/>
      <c r="BV80" s="1280"/>
      <c r="BW80" s="1280"/>
      <c r="BX80" s="1280"/>
      <c r="BY80" s="1280"/>
      <c r="BZ80" s="1280"/>
      <c r="CA80" s="1280"/>
      <c r="CB80" s="1280"/>
      <c r="CC80" s="1280"/>
      <c r="CD80" s="1280"/>
      <c r="CE80" s="1280"/>
      <c r="CF80" s="1280"/>
      <c r="CG80" s="1280"/>
      <c r="CH80" s="1280"/>
      <c r="CI80" s="1280"/>
      <c r="CJ80" s="1280"/>
      <c r="CK80" s="1280"/>
      <c r="CL80" s="1280"/>
      <c r="CM80" s="1280"/>
      <c r="CN80" s="1280"/>
      <c r="CO80" s="1280"/>
      <c r="CP80" s="1280"/>
      <c r="CQ80" s="1280"/>
      <c r="CR80" s="1280"/>
      <c r="CS80" s="1280"/>
      <c r="CT80" s="1280"/>
      <c r="CU80" s="1280"/>
      <c r="CV80" s="1280"/>
      <c r="CW80" s="1280"/>
      <c r="CX80" s="1280"/>
      <c r="CY80" s="1280"/>
      <c r="CZ80" s="1280"/>
      <c r="DA80" s="1280"/>
      <c r="DB80" s="1280"/>
      <c r="DC80" s="1280"/>
    </row>
    <row r="81" spans="2:109" x14ac:dyDescent="0.15">
      <c r="B81" s="1250"/>
    </row>
    <row r="82" spans="2:109" ht="17.25" x14ac:dyDescent="0.15">
      <c r="B82" s="1250"/>
      <c r="K82" s="1299"/>
      <c r="L82" s="1299"/>
      <c r="M82" s="1299"/>
      <c r="N82" s="1299"/>
      <c r="AQ82" s="1299"/>
      <c r="AR82" s="1299"/>
      <c r="AS82" s="1299"/>
      <c r="AT82" s="1299"/>
      <c r="BC82" s="1299"/>
      <c r="BD82" s="1299"/>
      <c r="BE82" s="1299"/>
      <c r="BF82" s="1299"/>
      <c r="BO82" s="1299"/>
      <c r="BP82" s="1299"/>
      <c r="BQ82" s="1299"/>
      <c r="BR82" s="1299"/>
      <c r="CA82" s="1299"/>
      <c r="CB82" s="1299"/>
      <c r="CC82" s="1299"/>
      <c r="CD82" s="1299"/>
      <c r="CM82" s="1299"/>
      <c r="CN82" s="1299"/>
      <c r="CO82" s="1299"/>
      <c r="CP82" s="1299"/>
      <c r="CY82" s="1299"/>
      <c r="CZ82" s="1299"/>
      <c r="DA82" s="1299"/>
      <c r="DB82" s="1299"/>
      <c r="DC82" s="1299"/>
    </row>
    <row r="83" spans="2:109" x14ac:dyDescent="0.15">
      <c r="B83" s="1252"/>
      <c r="C83" s="1253"/>
      <c r="D83" s="1253"/>
      <c r="E83" s="1253"/>
      <c r="F83" s="1253"/>
      <c r="G83" s="1253"/>
      <c r="H83" s="1253"/>
      <c r="I83" s="1253"/>
      <c r="J83" s="1253"/>
      <c r="K83" s="1253"/>
      <c r="L83" s="1253"/>
      <c r="M83" s="1253"/>
      <c r="N83" s="1253"/>
      <c r="O83" s="1253"/>
      <c r="P83" s="1253"/>
      <c r="Q83" s="1253"/>
      <c r="R83" s="1253"/>
      <c r="S83" s="1253"/>
      <c r="T83" s="1253"/>
      <c r="U83" s="1253"/>
      <c r="V83" s="1253"/>
      <c r="W83" s="1253"/>
      <c r="X83" s="1253"/>
      <c r="Y83" s="1253"/>
      <c r="Z83" s="1253"/>
      <c r="AA83" s="1253"/>
      <c r="AB83" s="1253"/>
      <c r="AC83" s="1253"/>
      <c r="AD83" s="1253"/>
      <c r="AE83" s="1253"/>
      <c r="AF83" s="1253"/>
      <c r="AG83" s="1253"/>
      <c r="AH83" s="1253"/>
      <c r="AI83" s="1253"/>
      <c r="AJ83" s="1253"/>
      <c r="AK83" s="1253"/>
      <c r="AL83" s="1253"/>
      <c r="AM83" s="1253"/>
      <c r="AN83" s="1253"/>
      <c r="AO83" s="1253"/>
      <c r="AP83" s="1253"/>
      <c r="AQ83" s="1253"/>
      <c r="AR83" s="1253"/>
      <c r="AS83" s="1253"/>
      <c r="AT83" s="1253"/>
      <c r="AU83" s="1253"/>
      <c r="AV83" s="1253"/>
      <c r="AW83" s="1253"/>
      <c r="AX83" s="1253"/>
      <c r="AY83" s="1253"/>
      <c r="AZ83" s="1253"/>
      <c r="BA83" s="1253"/>
      <c r="BB83" s="1253"/>
      <c r="BC83" s="1253"/>
      <c r="BD83" s="1253"/>
      <c r="BE83" s="1253"/>
      <c r="BF83" s="1253"/>
      <c r="BG83" s="1253"/>
      <c r="BH83" s="1253"/>
      <c r="BI83" s="1253"/>
      <c r="BJ83" s="1253"/>
      <c r="BK83" s="1253"/>
      <c r="BL83" s="1253"/>
      <c r="BM83" s="1253"/>
      <c r="BN83" s="1253"/>
      <c r="BO83" s="1253"/>
      <c r="BP83" s="1253"/>
      <c r="BQ83" s="1253"/>
      <c r="BR83" s="1253"/>
      <c r="BS83" s="1253"/>
      <c r="BT83" s="1253"/>
      <c r="BU83" s="1253"/>
      <c r="BV83" s="1253"/>
      <c r="BW83" s="1253"/>
      <c r="BX83" s="1253"/>
      <c r="BY83" s="1253"/>
      <c r="BZ83" s="1253"/>
      <c r="CA83" s="1253"/>
      <c r="CB83" s="1253"/>
      <c r="CC83" s="1253"/>
      <c r="CD83" s="1253"/>
      <c r="CE83" s="1253"/>
      <c r="CF83" s="1253"/>
      <c r="CG83" s="1253"/>
      <c r="CH83" s="1253"/>
      <c r="CI83" s="1253"/>
      <c r="CJ83" s="1253"/>
      <c r="CK83" s="1253"/>
      <c r="CL83" s="1253"/>
      <c r="CM83" s="1253"/>
      <c r="CN83" s="1253"/>
      <c r="CO83" s="1253"/>
      <c r="CP83" s="1253"/>
      <c r="CQ83" s="1253"/>
      <c r="CR83" s="1253"/>
      <c r="CS83" s="1253"/>
      <c r="CT83" s="1253"/>
      <c r="CU83" s="1253"/>
      <c r="CV83" s="1253"/>
      <c r="CW83" s="1253"/>
      <c r="CX83" s="1253"/>
      <c r="CY83" s="1253"/>
      <c r="CZ83" s="1253"/>
      <c r="DA83" s="1253"/>
      <c r="DB83" s="1253"/>
      <c r="DC83" s="1253"/>
      <c r="DD83" s="1254"/>
    </row>
    <row r="84" spans="2:109" x14ac:dyDescent="0.15">
      <c r="DD84" s="1244"/>
      <c r="DE84" s="1244"/>
    </row>
    <row r="85" spans="2:109" x14ac:dyDescent="0.15">
      <c r="DD85" s="1244"/>
      <c r="DE85" s="1244"/>
    </row>
  </sheetData>
  <sheetProtection algorithmName="SHA-512" hashValue="vd7qRRQYkLWuorBUMermX1fmHytcOkPyeyvxKFmhJMcyVr/nJlKpubziQmgX5sUpg5U/iywaJEQruHkrLnklsg==" saltValue="c1WyrYgvfM9jTejfL7Y70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7169ED-733B-412A-8905-92AEC5539DF4}">
  <sheetPr>
    <pageSetUpPr fitToPage="1"/>
  </sheetPr>
  <dimension ref="A1:DR125"/>
  <sheetViews>
    <sheetView showGridLines="0" topLeftCell="A112" zoomScaleNormal="100" zoomScaleSheetLayoutView="70"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508</v>
      </c>
    </row>
  </sheetData>
  <sheetProtection algorithmName="SHA-512" hashValue="GTi1k/447qJctyuMpr5S9QlBYIgYcNLGWvH6QmLdV4mv2Bu5D7/HFrGCwhvujBBrAhNflg9n79i5JhKIbAjYjQ==" saltValue="yhuo0VHZDGqTb5qR+EW4T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F8D8CF-F434-4EA8-B8AF-F3492E7EC72C}">
  <sheetPr>
    <pageSetUpPr fitToPage="1"/>
  </sheetPr>
  <dimension ref="A1:DR125"/>
  <sheetViews>
    <sheetView showGridLines="0" tabSelected="1" topLeftCell="A67" zoomScaleNormal="100" zoomScaleSheetLayoutView="55" workbookViewId="0">
      <selection activeCell="B116" sqref="B116"/>
    </sheetView>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508</v>
      </c>
    </row>
  </sheetData>
  <sheetProtection algorithmName="SHA-512" hashValue="agr+cwpp9AVw/D3/zClDCrbCRs4rizT0FDVK1RulJgWda5wEj54PHZzCX7KizK0jSB3se4CDhWHjO5yeRWT7Gw==" saltValue="V4iTiZGq0v9VGJh6igNWt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558</v>
      </c>
      <c r="G2" s="148"/>
      <c r="H2" s="149"/>
    </row>
    <row r="3" spans="1:8" x14ac:dyDescent="0.15">
      <c r="A3" s="145" t="s">
        <v>551</v>
      </c>
      <c r="B3" s="150"/>
      <c r="C3" s="151"/>
      <c r="D3" s="152">
        <v>122259</v>
      </c>
      <c r="E3" s="153"/>
      <c r="F3" s="154">
        <v>88968</v>
      </c>
      <c r="G3" s="155"/>
      <c r="H3" s="156"/>
    </row>
    <row r="4" spans="1:8" x14ac:dyDescent="0.15">
      <c r="A4" s="157"/>
      <c r="B4" s="158"/>
      <c r="C4" s="159"/>
      <c r="D4" s="160">
        <v>68215</v>
      </c>
      <c r="E4" s="161"/>
      <c r="F4" s="162">
        <v>45482</v>
      </c>
      <c r="G4" s="163"/>
      <c r="H4" s="164"/>
    </row>
    <row r="5" spans="1:8" x14ac:dyDescent="0.15">
      <c r="A5" s="145" t="s">
        <v>553</v>
      </c>
      <c r="B5" s="150"/>
      <c r="C5" s="151"/>
      <c r="D5" s="152">
        <v>142871</v>
      </c>
      <c r="E5" s="153"/>
      <c r="F5" s="154">
        <v>85173</v>
      </c>
      <c r="G5" s="155"/>
      <c r="H5" s="156"/>
    </row>
    <row r="6" spans="1:8" x14ac:dyDescent="0.15">
      <c r="A6" s="157"/>
      <c r="B6" s="158"/>
      <c r="C6" s="159"/>
      <c r="D6" s="160">
        <v>94999</v>
      </c>
      <c r="E6" s="161"/>
      <c r="F6" s="162">
        <v>43913</v>
      </c>
      <c r="G6" s="163"/>
      <c r="H6" s="164"/>
    </row>
    <row r="7" spans="1:8" x14ac:dyDescent="0.15">
      <c r="A7" s="145" t="s">
        <v>554</v>
      </c>
      <c r="B7" s="150"/>
      <c r="C7" s="151"/>
      <c r="D7" s="152">
        <v>82247</v>
      </c>
      <c r="E7" s="153"/>
      <c r="F7" s="154">
        <v>94081</v>
      </c>
      <c r="G7" s="155"/>
      <c r="H7" s="156"/>
    </row>
    <row r="8" spans="1:8" x14ac:dyDescent="0.15">
      <c r="A8" s="157"/>
      <c r="B8" s="158"/>
      <c r="C8" s="159"/>
      <c r="D8" s="160">
        <v>31823</v>
      </c>
      <c r="E8" s="161"/>
      <c r="F8" s="162">
        <v>48949</v>
      </c>
      <c r="G8" s="163"/>
      <c r="H8" s="164"/>
    </row>
    <row r="9" spans="1:8" x14ac:dyDescent="0.15">
      <c r="A9" s="145" t="s">
        <v>555</v>
      </c>
      <c r="B9" s="150"/>
      <c r="C9" s="151"/>
      <c r="D9" s="152">
        <v>67255</v>
      </c>
      <c r="E9" s="153"/>
      <c r="F9" s="154">
        <v>92632</v>
      </c>
      <c r="G9" s="155"/>
      <c r="H9" s="156"/>
    </row>
    <row r="10" spans="1:8" x14ac:dyDescent="0.15">
      <c r="A10" s="157"/>
      <c r="B10" s="158"/>
      <c r="C10" s="159"/>
      <c r="D10" s="160">
        <v>13057</v>
      </c>
      <c r="E10" s="161"/>
      <c r="F10" s="162">
        <v>47978</v>
      </c>
      <c r="G10" s="163"/>
      <c r="H10" s="164"/>
    </row>
    <row r="11" spans="1:8" x14ac:dyDescent="0.15">
      <c r="A11" s="145" t="s">
        <v>556</v>
      </c>
      <c r="B11" s="150"/>
      <c r="C11" s="151"/>
      <c r="D11" s="152">
        <v>75739</v>
      </c>
      <c r="E11" s="153"/>
      <c r="F11" s="154">
        <v>71279</v>
      </c>
      <c r="G11" s="155"/>
      <c r="H11" s="156"/>
    </row>
    <row r="12" spans="1:8" x14ac:dyDescent="0.15">
      <c r="A12" s="157"/>
      <c r="B12" s="158"/>
      <c r="C12" s="165"/>
      <c r="D12" s="160">
        <v>20749</v>
      </c>
      <c r="E12" s="161"/>
      <c r="F12" s="162">
        <v>36731</v>
      </c>
      <c r="G12" s="163"/>
      <c r="H12" s="164"/>
    </row>
    <row r="13" spans="1:8" x14ac:dyDescent="0.15">
      <c r="A13" s="145"/>
      <c r="B13" s="150"/>
      <c r="C13" s="166"/>
      <c r="D13" s="167">
        <v>98074</v>
      </c>
      <c r="E13" s="168"/>
      <c r="F13" s="169">
        <v>86427</v>
      </c>
      <c r="G13" s="170"/>
      <c r="H13" s="156"/>
    </row>
    <row r="14" spans="1:8" x14ac:dyDescent="0.15">
      <c r="A14" s="157"/>
      <c r="B14" s="158"/>
      <c r="C14" s="159"/>
      <c r="D14" s="160">
        <v>45769</v>
      </c>
      <c r="E14" s="161"/>
      <c r="F14" s="162">
        <v>44611</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7.87</v>
      </c>
      <c r="C19" s="171">
        <f>ROUND(VALUE(SUBSTITUTE(実質収支比率等に係る経年分析!G$48,"▲","-")),2)</f>
        <v>11.44</v>
      </c>
      <c r="D19" s="171">
        <f>ROUND(VALUE(SUBSTITUTE(実質収支比率等に係る経年分析!H$48,"▲","-")),2)</f>
        <v>11.14</v>
      </c>
      <c r="E19" s="171">
        <f>ROUND(VALUE(SUBSTITUTE(実質収支比率等に係る経年分析!I$48,"▲","-")),2)</f>
        <v>12.8</v>
      </c>
      <c r="F19" s="171">
        <f>ROUND(VALUE(SUBSTITUTE(実質収支比率等に係る経年分析!J$48,"▲","-")),2)</f>
        <v>10.28</v>
      </c>
    </row>
    <row r="20" spans="1:11" x14ac:dyDescent="0.15">
      <c r="A20" s="171" t="s">
        <v>55</v>
      </c>
      <c r="B20" s="171">
        <f>ROUND(VALUE(SUBSTITUTE(実質収支比率等に係る経年分析!F$47,"▲","-")),2)</f>
        <v>33.53</v>
      </c>
      <c r="C20" s="171">
        <f>ROUND(VALUE(SUBSTITUTE(実質収支比率等に係る経年分析!G$47,"▲","-")),2)</f>
        <v>29.08</v>
      </c>
      <c r="D20" s="171">
        <f>ROUND(VALUE(SUBSTITUTE(実質収支比率等に係る経年分析!H$47,"▲","-")),2)</f>
        <v>23.17</v>
      </c>
      <c r="E20" s="171">
        <f>ROUND(VALUE(SUBSTITUTE(実質収支比率等に係る経年分析!I$47,"▲","-")),2)</f>
        <v>22.73</v>
      </c>
      <c r="F20" s="171">
        <f>ROUND(VALUE(SUBSTITUTE(実質収支比率等に係る経年分析!J$47,"▲","-")),2)</f>
        <v>28.48</v>
      </c>
    </row>
    <row r="21" spans="1:11" x14ac:dyDescent="0.15">
      <c r="A21" s="171" t="s">
        <v>56</v>
      </c>
      <c r="B21" s="171">
        <f>IF(ISNUMBER(VALUE(SUBSTITUTE(実質収支比率等に係る経年分析!F$49,"▲","-"))),ROUND(VALUE(SUBSTITUTE(実質収支比率等に係る経年分析!F$49,"▲","-")),2),NA())</f>
        <v>0.81</v>
      </c>
      <c r="C21" s="171">
        <f>IF(ISNUMBER(VALUE(SUBSTITUTE(実質収支比率等に係る経年分析!G$49,"▲","-"))),ROUND(VALUE(SUBSTITUTE(実質収支比率等に係る経年分析!G$49,"▲","-")),2),NA())</f>
        <v>-0.78</v>
      </c>
      <c r="D21" s="171">
        <f>IF(ISNUMBER(VALUE(SUBSTITUTE(実質収支比率等に係る経年分析!H$49,"▲","-"))),ROUND(VALUE(SUBSTITUTE(実質収支比率等に係る経年分析!H$49,"▲","-")),2),NA())</f>
        <v>-4.3</v>
      </c>
      <c r="E21" s="171">
        <f>IF(ISNUMBER(VALUE(SUBSTITUTE(実質収支比率等に係る経年分析!I$49,"▲","-"))),ROUND(VALUE(SUBSTITUTE(実質収支比率等に係る経年分析!I$49,"▲","-")),2),NA())</f>
        <v>3.39</v>
      </c>
      <c r="F21" s="171">
        <f>IF(ISNUMBER(VALUE(SUBSTITUTE(実質収支比率等に係る経年分析!J$49,"▲","-"))),ROUND(VALUE(SUBSTITUTE(実質収支比率等に係る経年分析!J$49,"▲","-")),2),NA())</f>
        <v>7.38</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0.97</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#N/A</v>
      </c>
      <c r="E28" s="172">
        <f>IF(ROUND(VALUE(SUBSTITUTE(連結実質赤字比率に係る赤字・黒字の構成分析!G$42,"▲", "-")), 2) &gt;= 0, ABS(ROUND(VALUE(SUBSTITUTE(連結実質赤字比率に係る赤字・黒字の構成分析!G$42,"▲", "-")), 2)), NA())</f>
        <v>0</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e">
        <f>IF(連結実質赤字比率に係る赤字・黒字の構成分析!C$39="",NA(),連結実質赤字比率に係る赤字・黒字の構成分析!C$39)</f>
        <v>#N/A</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#VALUE!</v>
      </c>
      <c r="G31" s="172" t="e">
        <f>IF(ROUND(VALUE(SUBSTITUTE(連結実質赤字比率に係る赤字・黒字の構成分析!H$39,"▲", "-")), 2) &gt;= 0, ABS(ROUND(VALUE(SUBSTITUTE(連結実質赤字比率に係る赤字・黒字の構成分析!H$39,"▲", "-")), 2)), NA())</f>
        <v>#VALUE!</v>
      </c>
      <c r="H31" s="172" t="e">
        <f>IF(ROUND(VALUE(SUBSTITUTE(連結実質赤字比率に係る赤字・黒字の構成分析!I$39,"▲", "-")), 2) &lt; 0, ABS(ROUND(VALUE(SUBSTITUTE(連結実質赤字比率に係る赤字・黒字の構成分析!I$39,"▲", "-")), 2)), NA())</f>
        <v>#VALUE!</v>
      </c>
      <c r="I31" s="172" t="e">
        <f>IF(ROUND(VALUE(SUBSTITUTE(連結実質赤字比率に係る赤字・黒字の構成分析!I$39,"▲", "-")), 2) &gt;= 0, ABS(ROUND(VALUE(SUBSTITUTE(連結実質赤字比率に係る赤字・黒字の構成分析!I$39,"▲", "-")), 2)), NA())</f>
        <v>#VALUE!</v>
      </c>
      <c r="J31" s="172" t="e">
        <f>IF(ROUND(VALUE(SUBSTITUTE(連結実質赤字比率に係る赤字・黒字の構成分析!J$39,"▲", "-")), 2) &lt; 0, ABS(ROUND(VALUE(SUBSTITUTE(連結実質赤字比率に係る赤字・黒字の構成分析!J$39,"▲", "-")), 2)), NA())</f>
        <v>#VALUE!</v>
      </c>
      <c r="K31" s="172" t="e">
        <f>IF(ROUND(VALUE(SUBSTITUTE(連結実質赤字比率に係る赤字・黒字の構成分析!J$39,"▲", "-")), 2) &gt;= 0, ABS(ROUND(VALUE(SUBSTITUTE(連結実質赤字比率に係る赤字・黒字の構成分析!J$39,"▲", "-")), 2)), NA())</f>
        <v>#VALUE!</v>
      </c>
    </row>
    <row r="32" spans="1:11" x14ac:dyDescent="0.15">
      <c r="A32" s="172" t="str">
        <f>IF(連結実質赤字比率に係る赤字・黒字の構成分析!C$38="",NA(),連結実質赤字比率に係る赤字・黒字の構成分析!C$38)</f>
        <v>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0.11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0.11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0.11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0.13</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0.15</v>
      </c>
    </row>
    <row r="33" spans="1:16" x14ac:dyDescent="0.15">
      <c r="A33" s="172" t="str">
        <f>IF(連結実質赤字比率に係る赤字・黒字の構成分析!C$37="",NA(),連結実質赤字比率に係る赤字・黒字の構成分析!C$37)</f>
        <v>下水道事業会計</v>
      </c>
      <c r="B33" s="172" t="e">
        <f>IF(ROUND(VALUE(SUBSTITUTE(連結実質赤字比率に係る赤字・黒字の構成分析!F$37,"▲", "-")), 2) &lt; 0, ABS(ROUND(VALUE(SUBSTITUTE(連結実質赤字比率に係る赤字・黒字の構成分析!F$37,"▲", "-")), 2)), NA())</f>
        <v>#VALUE!</v>
      </c>
      <c r="C33" s="172" t="e">
        <f>IF(ROUND(VALUE(SUBSTITUTE(連結実質赤字比率に係る赤字・黒字の構成分析!F$37,"▲", "-")), 2) &gt;= 0, ABS(ROUND(VALUE(SUBSTITUTE(連結実質赤字比率に係る赤字・黒字の構成分析!F$37,"▲", "-")), 2)), NA())</f>
        <v>#VALUE!</v>
      </c>
      <c r="D33" s="172" t="e">
        <f>IF(ROUND(VALUE(SUBSTITUTE(連結実質赤字比率に係る赤字・黒字の構成分析!G$37,"▲", "-")), 2) &lt; 0, ABS(ROUND(VALUE(SUBSTITUTE(連結実質赤字比率に係る赤字・黒字の構成分析!G$37,"▲", "-")), 2)), NA())</f>
        <v>#VALUE!</v>
      </c>
      <c r="E33" s="172" t="e">
        <f>IF(ROUND(VALUE(SUBSTITUTE(連結実質赤字比率に係る赤字・黒字の構成分析!G$37,"▲", "-")), 2) &gt;= 0, ABS(ROUND(VALUE(SUBSTITUTE(連結実質赤字比率に係る赤字・黒字の構成分析!G$37,"▲", "-")), 2)), NA())</f>
        <v>#VALUE!</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1.18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0.99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1.4</v>
      </c>
    </row>
    <row r="34" spans="1:16" x14ac:dyDescent="0.15">
      <c r="A34" s="172" t="str">
        <f>IF(連結実質赤字比率に係る赤字・黒字の構成分析!C$36="",NA(),連結実質赤字比率に係る赤字・黒字の構成分析!C$36)</f>
        <v>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4.3099999999999996</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4.76</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5.52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5.56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5.65</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7.86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11.44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11.14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12.79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10.28</v>
      </c>
    </row>
    <row r="36" spans="1:16" x14ac:dyDescent="0.15">
      <c r="A36" s="172" t="str">
        <f>IF(連結実質赤字比率に係る赤字・黒字の構成分析!C$34="",NA(),連結実質赤字比率に係る赤字・黒字の構成分析!C$34)</f>
        <v>国民健康保険事業特別会計</v>
      </c>
      <c r="B36" s="172">
        <f>IF(ROUND(VALUE(SUBSTITUTE(連結実質赤字比率に係る赤字・黒字の構成分析!F$34,"▲", "-")), 2) &lt; 0, ABS(ROUND(VALUE(SUBSTITUTE(連結実質赤字比率に係る赤字・黒字の構成分析!F$34,"▲", "-")), 2)), NA())</f>
        <v>1.72</v>
      </c>
      <c r="C36" s="172" t="e">
        <f>IF(ROUND(VALUE(SUBSTITUTE(連結実質赤字比率に係る赤字・黒字の構成分析!F$34,"▲", "-")), 2) &gt;= 0, ABS(ROUND(VALUE(SUBSTITUTE(連結実質赤字比率に係る赤字・黒字の構成分析!F$34,"▲", "-")), 2)), NA())</f>
        <v>#N/A</v>
      </c>
      <c r="D36" s="172">
        <f>IF(ROUND(VALUE(SUBSTITUTE(連結実質赤字比率に係る赤字・黒字の構成分析!G$34,"▲", "-")), 2) &lt; 0, ABS(ROUND(VALUE(SUBSTITUTE(連結実質赤字比率に係る赤字・黒字の構成分析!G$34,"▲", "-")), 2)), NA())</f>
        <v>2.72</v>
      </c>
      <c r="E36" s="172" t="e">
        <f>IF(ROUND(VALUE(SUBSTITUTE(連結実質赤字比率に係る赤字・黒字の構成分析!G$34,"▲", "-")), 2) &gt;= 0, ABS(ROUND(VALUE(SUBSTITUTE(連結実質赤字比率に係る赤字・黒字の構成分析!G$34,"▲", "-")), 2)), NA())</f>
        <v>#N/A</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7.0000000000000007E-2</v>
      </c>
      <c r="H36" s="172">
        <f>IF(ROUND(VALUE(SUBSTITUTE(連結実質赤字比率に係る赤字・黒字の構成分析!I$34,"▲", "-")), 2) &lt; 0, ABS(ROUND(VALUE(SUBSTITUTE(連結実質赤字比率に係る赤字・黒字の構成分析!I$34,"▲", "-")), 2)), NA())</f>
        <v>1.0900000000000001</v>
      </c>
      <c r="I36" s="172" t="e">
        <f>IF(ROUND(VALUE(SUBSTITUTE(連結実質赤字比率に係る赤字・黒字の構成分析!I$34,"▲", "-")), 2) &gt;= 0, ABS(ROUND(VALUE(SUBSTITUTE(連結実質赤字比率に係る赤字・黒字の構成分析!I$34,"▲", "-")), 2)), NA())</f>
        <v>#N/A</v>
      </c>
      <c r="J36" s="172">
        <f>IF(ROUND(VALUE(SUBSTITUTE(連結実質赤字比率に係る赤字・黒字の構成分析!J$34,"▲", "-")), 2) &lt; 0, ABS(ROUND(VALUE(SUBSTITUTE(連結実質赤字比率に係る赤字・黒字の構成分析!J$34,"▲", "-")), 2)), NA())</f>
        <v>0.57999999999999996</v>
      </c>
      <c r="K36" s="172" t="e">
        <f>IF(ROUND(VALUE(SUBSTITUTE(連結実質赤字比率に係る赤字・黒字の構成分析!J$34,"▲", "-")), 2) &gt;= 0, ABS(ROUND(VALUE(SUBSTITUTE(連結実質赤字比率に係る赤字・黒字の構成分析!J$34,"▲", "-")), 2)), NA())</f>
        <v>#N/A</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1828</v>
      </c>
      <c r="E42" s="173"/>
      <c r="F42" s="173"/>
      <c r="G42" s="173">
        <f>'実質公債費比率（分子）の構造'!L$52</f>
        <v>1814</v>
      </c>
      <c r="H42" s="173"/>
      <c r="I42" s="173"/>
      <c r="J42" s="173">
        <f>'実質公債費比率（分子）の構造'!M$52</f>
        <v>1816</v>
      </c>
      <c r="K42" s="173"/>
      <c r="L42" s="173"/>
      <c r="M42" s="173">
        <f>'実質公債費比率（分子）の構造'!N$52</f>
        <v>1767</v>
      </c>
      <c r="N42" s="173"/>
      <c r="O42" s="173"/>
      <c r="P42" s="173">
        <f>'実質公債費比率（分子）の構造'!O$52</f>
        <v>1749</v>
      </c>
    </row>
    <row r="43" spans="1:16" x14ac:dyDescent="0.15">
      <c r="A43" s="173" t="s">
        <v>64</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98</v>
      </c>
      <c r="C45" s="173"/>
      <c r="D45" s="173"/>
      <c r="E45" s="173">
        <f>'実質公債費比率（分子）の構造'!L$49</f>
        <v>98</v>
      </c>
      <c r="F45" s="173"/>
      <c r="G45" s="173"/>
      <c r="H45" s="173">
        <f>'実質公債費比率（分子）の構造'!M$49</f>
        <v>90</v>
      </c>
      <c r="I45" s="173"/>
      <c r="J45" s="173"/>
      <c r="K45" s="173">
        <f>'実質公債費比率（分子）の構造'!N$49</f>
        <v>95</v>
      </c>
      <c r="L45" s="173"/>
      <c r="M45" s="173"/>
      <c r="N45" s="173">
        <f>'実質公債費比率（分子）の構造'!O$49</f>
        <v>83</v>
      </c>
      <c r="O45" s="173"/>
      <c r="P45" s="173"/>
    </row>
    <row r="46" spans="1:16" x14ac:dyDescent="0.15">
      <c r="A46" s="173" t="s">
        <v>67</v>
      </c>
      <c r="B46" s="173">
        <f>'実質公債費比率（分子）の構造'!K$48</f>
        <v>265</v>
      </c>
      <c r="C46" s="173"/>
      <c r="D46" s="173"/>
      <c r="E46" s="173">
        <f>'実質公債費比率（分子）の構造'!L$48</f>
        <v>264</v>
      </c>
      <c r="F46" s="173"/>
      <c r="G46" s="173"/>
      <c r="H46" s="173">
        <f>'実質公債費比率（分子）の構造'!M$48</f>
        <v>262</v>
      </c>
      <c r="I46" s="173"/>
      <c r="J46" s="173"/>
      <c r="K46" s="173">
        <f>'実質公債費比率（分子）の構造'!N$48</f>
        <v>251</v>
      </c>
      <c r="L46" s="173"/>
      <c r="M46" s="173"/>
      <c r="N46" s="173">
        <f>'実質公債費比率（分子）の構造'!O$48</f>
        <v>243</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2170</v>
      </c>
      <c r="C49" s="173"/>
      <c r="D49" s="173"/>
      <c r="E49" s="173">
        <f>'実質公債費比率（分子）の構造'!L$45</f>
        <v>2135</v>
      </c>
      <c r="F49" s="173"/>
      <c r="G49" s="173"/>
      <c r="H49" s="173">
        <f>'実質公債費比率（分子）の構造'!M$45</f>
        <v>2126</v>
      </c>
      <c r="I49" s="173"/>
      <c r="J49" s="173"/>
      <c r="K49" s="173">
        <f>'実質公債費比率（分子）の構造'!N$45</f>
        <v>2040</v>
      </c>
      <c r="L49" s="173"/>
      <c r="M49" s="173"/>
      <c r="N49" s="173">
        <f>'実質公債費比率（分子）の構造'!O$45</f>
        <v>1998</v>
      </c>
      <c r="O49" s="173"/>
      <c r="P49" s="173"/>
    </row>
    <row r="50" spans="1:16" x14ac:dyDescent="0.15">
      <c r="A50" s="173" t="s">
        <v>71</v>
      </c>
      <c r="B50" s="173" t="e">
        <f>NA()</f>
        <v>#N/A</v>
      </c>
      <c r="C50" s="173">
        <f>IF(ISNUMBER('実質公債費比率（分子）の構造'!K$53),'実質公債費比率（分子）の構造'!K$53,NA())</f>
        <v>705</v>
      </c>
      <c r="D50" s="173" t="e">
        <f>NA()</f>
        <v>#N/A</v>
      </c>
      <c r="E50" s="173" t="e">
        <f>NA()</f>
        <v>#N/A</v>
      </c>
      <c r="F50" s="173">
        <f>IF(ISNUMBER('実質公債費比率（分子）の構造'!L$53),'実質公債費比率（分子）の構造'!L$53,NA())</f>
        <v>683</v>
      </c>
      <c r="G50" s="173" t="e">
        <f>NA()</f>
        <v>#N/A</v>
      </c>
      <c r="H50" s="173" t="e">
        <f>NA()</f>
        <v>#N/A</v>
      </c>
      <c r="I50" s="173">
        <f>IF(ISNUMBER('実質公債費比率（分子）の構造'!M$53),'実質公債費比率（分子）の構造'!M$53,NA())</f>
        <v>662</v>
      </c>
      <c r="J50" s="173" t="e">
        <f>NA()</f>
        <v>#N/A</v>
      </c>
      <c r="K50" s="173" t="e">
        <f>NA()</f>
        <v>#N/A</v>
      </c>
      <c r="L50" s="173">
        <f>IF(ISNUMBER('実質公債費比率（分子）の構造'!N$53),'実質公債費比率（分子）の構造'!N$53,NA())</f>
        <v>619</v>
      </c>
      <c r="M50" s="173" t="e">
        <f>NA()</f>
        <v>#N/A</v>
      </c>
      <c r="N50" s="173" t="e">
        <f>NA()</f>
        <v>#N/A</v>
      </c>
      <c r="O50" s="173">
        <f>IF(ISNUMBER('実質公債費比率（分子）の構造'!O$53),'実質公債費比率（分子）の構造'!O$53,NA())</f>
        <v>575</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19482</v>
      </c>
      <c r="E56" s="172"/>
      <c r="F56" s="172"/>
      <c r="G56" s="172">
        <f>'将来負担比率（分子）の構造'!J$52</f>
        <v>20385</v>
      </c>
      <c r="H56" s="172"/>
      <c r="I56" s="172"/>
      <c r="J56" s="172">
        <f>'将来負担比率（分子）の構造'!K$52</f>
        <v>19697</v>
      </c>
      <c r="K56" s="172"/>
      <c r="L56" s="172"/>
      <c r="M56" s="172">
        <f>'将来負担比率（分子）の構造'!L$52</f>
        <v>18889</v>
      </c>
      <c r="N56" s="172"/>
      <c r="O56" s="172"/>
      <c r="P56" s="172">
        <f>'将来負担比率（分子）の構造'!M$52</f>
        <v>17962</v>
      </c>
    </row>
    <row r="57" spans="1:16" x14ac:dyDescent="0.15">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15">
      <c r="A58" s="172" t="s">
        <v>41</v>
      </c>
      <c r="B58" s="172"/>
      <c r="C58" s="172"/>
      <c r="D58" s="172">
        <f>'将来負担比率（分子）の構造'!I$50</f>
        <v>8134</v>
      </c>
      <c r="E58" s="172"/>
      <c r="F58" s="172"/>
      <c r="G58" s="172">
        <f>'将来負担比率（分子）の構造'!J$50</f>
        <v>7423</v>
      </c>
      <c r="H58" s="172"/>
      <c r="I58" s="172"/>
      <c r="J58" s="172">
        <f>'将来負担比率（分子）の構造'!K$50</f>
        <v>6982</v>
      </c>
      <c r="K58" s="172"/>
      <c r="L58" s="172"/>
      <c r="M58" s="172">
        <f>'将来負担比率（分子）の構造'!L$50</f>
        <v>6422</v>
      </c>
      <c r="N58" s="172"/>
      <c r="O58" s="172"/>
      <c r="P58" s="172">
        <f>'将来負担比率（分子）の構造'!M$50</f>
        <v>7371</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753</v>
      </c>
      <c r="C62" s="172"/>
      <c r="D62" s="172"/>
      <c r="E62" s="172">
        <f>'将来負担比率（分子）の構造'!J$45</f>
        <v>737</v>
      </c>
      <c r="F62" s="172"/>
      <c r="G62" s="172"/>
      <c r="H62" s="172">
        <f>'将来負担比率（分子）の構造'!K$45</f>
        <v>410</v>
      </c>
      <c r="I62" s="172"/>
      <c r="J62" s="172"/>
      <c r="K62" s="172">
        <f>'将来負担比率（分子）の構造'!L$45</f>
        <v>453</v>
      </c>
      <c r="L62" s="172"/>
      <c r="M62" s="172"/>
      <c r="N62" s="172">
        <f>'将来負担比率（分子）の構造'!M$45</f>
        <v>454</v>
      </c>
      <c r="O62" s="172"/>
      <c r="P62" s="172"/>
    </row>
    <row r="63" spans="1:16" x14ac:dyDescent="0.15">
      <c r="A63" s="172" t="s">
        <v>34</v>
      </c>
      <c r="B63" s="172">
        <f>'将来負担比率（分子）の構造'!I$44</f>
        <v>500</v>
      </c>
      <c r="C63" s="172"/>
      <c r="D63" s="172"/>
      <c r="E63" s="172">
        <f>'将来負担比率（分子）の構造'!J$44</f>
        <v>452</v>
      </c>
      <c r="F63" s="172"/>
      <c r="G63" s="172"/>
      <c r="H63" s="172">
        <f>'将来負担比率（分子）の構造'!K$44</f>
        <v>389</v>
      </c>
      <c r="I63" s="172"/>
      <c r="J63" s="172"/>
      <c r="K63" s="172">
        <f>'将来負担比率（分子）の構造'!L$44</f>
        <v>364</v>
      </c>
      <c r="L63" s="172"/>
      <c r="M63" s="172"/>
      <c r="N63" s="172">
        <f>'将来負担比率（分子）の構造'!M$44</f>
        <v>358</v>
      </c>
      <c r="O63" s="172"/>
      <c r="P63" s="172"/>
    </row>
    <row r="64" spans="1:16" x14ac:dyDescent="0.15">
      <c r="A64" s="172" t="s">
        <v>33</v>
      </c>
      <c r="B64" s="172">
        <f>'将来負担比率（分子）の構造'!I$43</f>
        <v>3724</v>
      </c>
      <c r="C64" s="172"/>
      <c r="D64" s="172"/>
      <c r="E64" s="172">
        <f>'将来負担比率（分子）の構造'!J$43</f>
        <v>3761</v>
      </c>
      <c r="F64" s="172"/>
      <c r="G64" s="172"/>
      <c r="H64" s="172">
        <f>'将来負担比率（分子）の構造'!K$43</f>
        <v>3781</v>
      </c>
      <c r="I64" s="172"/>
      <c r="J64" s="172"/>
      <c r="K64" s="172">
        <f>'将来負担比率（分子）の構造'!L$43</f>
        <v>3576</v>
      </c>
      <c r="L64" s="172"/>
      <c r="M64" s="172"/>
      <c r="N64" s="172">
        <f>'将来負担比率（分子）の構造'!M$43</f>
        <v>3312</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20546</v>
      </c>
      <c r="C66" s="172"/>
      <c r="D66" s="172"/>
      <c r="E66" s="172">
        <f>'将来負担比率（分子）の構造'!J$41</f>
        <v>21880</v>
      </c>
      <c r="F66" s="172"/>
      <c r="G66" s="172"/>
      <c r="H66" s="172">
        <f>'将来負担比率（分子）の構造'!K$41</f>
        <v>21541</v>
      </c>
      <c r="I66" s="172"/>
      <c r="J66" s="172"/>
      <c r="K66" s="172">
        <f>'将来負担比率（分子）の構造'!L$41</f>
        <v>20873</v>
      </c>
      <c r="L66" s="172"/>
      <c r="M66" s="172"/>
      <c r="N66" s="172">
        <f>'将来負担比率（分子）の構造'!M$41</f>
        <v>20367</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2630</v>
      </c>
      <c r="C72" s="176">
        <f>基金残高に係る経年分析!G55</f>
        <v>2643</v>
      </c>
      <c r="D72" s="176">
        <f>基金残高に係る経年分析!H55</f>
        <v>3544</v>
      </c>
    </row>
    <row r="73" spans="1:16" x14ac:dyDescent="0.15">
      <c r="A73" s="175" t="s">
        <v>78</v>
      </c>
      <c r="B73" s="176">
        <f>基金残高に係る経年分析!F56</f>
        <v>3250</v>
      </c>
      <c r="C73" s="176">
        <f>基金残高に係る経年分析!G56</f>
        <v>2958</v>
      </c>
      <c r="D73" s="176">
        <f>基金残高に係る経年分析!H56</f>
        <v>2909</v>
      </c>
    </row>
    <row r="74" spans="1:16" x14ac:dyDescent="0.15">
      <c r="A74" s="175" t="s">
        <v>79</v>
      </c>
      <c r="B74" s="176">
        <f>基金残高に係る経年分析!F57</f>
        <v>3370</v>
      </c>
      <c r="C74" s="176">
        <f>基金残高に係る経年分析!G57</f>
        <v>3394</v>
      </c>
      <c r="D74" s="176">
        <f>基金残高に係る経年分析!H57</f>
        <v>3504</v>
      </c>
    </row>
  </sheetData>
  <sheetProtection algorithmName="SHA-512" hashValue="0l2xscW39UCLi8MMfltcAGY1GQWuV35Uq9Dwfov/uNYTLAqETud+h4q5fcvbkxgIe0cgbX+DfwOHIsDHEnvvUA==" saltValue="9t4HCi8zQiBKLRwkkGsMT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5" t="s">
        <v>211</v>
      </c>
      <c r="DI1" s="606"/>
      <c r="DJ1" s="606"/>
      <c r="DK1" s="606"/>
      <c r="DL1" s="606"/>
      <c r="DM1" s="606"/>
      <c r="DN1" s="607"/>
      <c r="DO1" s="212"/>
      <c r="DP1" s="605" t="s">
        <v>212</v>
      </c>
      <c r="DQ1" s="606"/>
      <c r="DR1" s="606"/>
      <c r="DS1" s="606"/>
      <c r="DT1" s="606"/>
      <c r="DU1" s="606"/>
      <c r="DV1" s="606"/>
      <c r="DW1" s="606"/>
      <c r="DX1" s="606"/>
      <c r="DY1" s="606"/>
      <c r="DZ1" s="606"/>
      <c r="EA1" s="606"/>
      <c r="EB1" s="606"/>
      <c r="EC1" s="607"/>
      <c r="ED1" s="210"/>
      <c r="EE1" s="210"/>
      <c r="EF1" s="210"/>
      <c r="EG1" s="210"/>
      <c r="EH1" s="210"/>
      <c r="EI1" s="210"/>
      <c r="EJ1" s="210"/>
      <c r="EK1" s="210"/>
      <c r="EL1" s="210"/>
      <c r="EM1" s="210"/>
    </row>
    <row r="2" spans="2:143" ht="22.5" customHeight="1" x14ac:dyDescent="0.15">
      <c r="B2" s="213" t="s">
        <v>213</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8" t="s">
        <v>214</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215</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09"/>
      <c r="BX3" s="609"/>
      <c r="BY3" s="609"/>
      <c r="BZ3" s="609"/>
      <c r="CA3" s="609"/>
      <c r="CB3" s="610"/>
      <c r="CD3" s="611" t="s">
        <v>216</v>
      </c>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2"/>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3"/>
    </row>
    <row r="4" spans="2:143" ht="11.25" customHeight="1" x14ac:dyDescent="0.15">
      <c r="B4" s="608" t="s">
        <v>1</v>
      </c>
      <c r="C4" s="609"/>
      <c r="D4" s="609"/>
      <c r="E4" s="609"/>
      <c r="F4" s="609"/>
      <c r="G4" s="609"/>
      <c r="H4" s="609"/>
      <c r="I4" s="609"/>
      <c r="J4" s="609"/>
      <c r="K4" s="609"/>
      <c r="L4" s="609"/>
      <c r="M4" s="609"/>
      <c r="N4" s="609"/>
      <c r="O4" s="609"/>
      <c r="P4" s="609"/>
      <c r="Q4" s="610"/>
      <c r="R4" s="608" t="s">
        <v>217</v>
      </c>
      <c r="S4" s="609"/>
      <c r="T4" s="609"/>
      <c r="U4" s="609"/>
      <c r="V4" s="609"/>
      <c r="W4" s="609"/>
      <c r="X4" s="609"/>
      <c r="Y4" s="610"/>
      <c r="Z4" s="608" t="s">
        <v>218</v>
      </c>
      <c r="AA4" s="609"/>
      <c r="AB4" s="609"/>
      <c r="AC4" s="610"/>
      <c r="AD4" s="608" t="s">
        <v>219</v>
      </c>
      <c r="AE4" s="609"/>
      <c r="AF4" s="609"/>
      <c r="AG4" s="609"/>
      <c r="AH4" s="609"/>
      <c r="AI4" s="609"/>
      <c r="AJ4" s="609"/>
      <c r="AK4" s="610"/>
      <c r="AL4" s="608" t="s">
        <v>218</v>
      </c>
      <c r="AM4" s="609"/>
      <c r="AN4" s="609"/>
      <c r="AO4" s="610"/>
      <c r="AP4" s="614" t="s">
        <v>220</v>
      </c>
      <c r="AQ4" s="614"/>
      <c r="AR4" s="614"/>
      <c r="AS4" s="614"/>
      <c r="AT4" s="614"/>
      <c r="AU4" s="614"/>
      <c r="AV4" s="614"/>
      <c r="AW4" s="614"/>
      <c r="AX4" s="614"/>
      <c r="AY4" s="614"/>
      <c r="AZ4" s="614"/>
      <c r="BA4" s="614"/>
      <c r="BB4" s="614"/>
      <c r="BC4" s="614"/>
      <c r="BD4" s="614"/>
      <c r="BE4" s="614"/>
      <c r="BF4" s="614"/>
      <c r="BG4" s="614" t="s">
        <v>221</v>
      </c>
      <c r="BH4" s="614"/>
      <c r="BI4" s="614"/>
      <c r="BJ4" s="614"/>
      <c r="BK4" s="614"/>
      <c r="BL4" s="614"/>
      <c r="BM4" s="614"/>
      <c r="BN4" s="614"/>
      <c r="BO4" s="614" t="s">
        <v>218</v>
      </c>
      <c r="BP4" s="614"/>
      <c r="BQ4" s="614"/>
      <c r="BR4" s="614"/>
      <c r="BS4" s="614" t="s">
        <v>222</v>
      </c>
      <c r="BT4" s="614"/>
      <c r="BU4" s="614"/>
      <c r="BV4" s="614"/>
      <c r="BW4" s="614"/>
      <c r="BX4" s="614"/>
      <c r="BY4" s="614"/>
      <c r="BZ4" s="614"/>
      <c r="CA4" s="614"/>
      <c r="CB4" s="614"/>
      <c r="CD4" s="611" t="s">
        <v>223</v>
      </c>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3"/>
    </row>
    <row r="5" spans="2:143" s="216" customFormat="1" ht="11.25" customHeight="1" x14ac:dyDescent="0.15">
      <c r="B5" s="615" t="s">
        <v>224</v>
      </c>
      <c r="C5" s="616"/>
      <c r="D5" s="616"/>
      <c r="E5" s="616"/>
      <c r="F5" s="616"/>
      <c r="G5" s="616"/>
      <c r="H5" s="616"/>
      <c r="I5" s="616"/>
      <c r="J5" s="616"/>
      <c r="K5" s="616"/>
      <c r="L5" s="616"/>
      <c r="M5" s="616"/>
      <c r="N5" s="616"/>
      <c r="O5" s="616"/>
      <c r="P5" s="616"/>
      <c r="Q5" s="617"/>
      <c r="R5" s="618">
        <v>3915023</v>
      </c>
      <c r="S5" s="619"/>
      <c r="T5" s="619"/>
      <c r="U5" s="619"/>
      <c r="V5" s="619"/>
      <c r="W5" s="619"/>
      <c r="X5" s="619"/>
      <c r="Y5" s="620"/>
      <c r="Z5" s="621">
        <v>13.5</v>
      </c>
      <c r="AA5" s="621"/>
      <c r="AB5" s="621"/>
      <c r="AC5" s="621"/>
      <c r="AD5" s="622">
        <v>3915023</v>
      </c>
      <c r="AE5" s="622"/>
      <c r="AF5" s="622"/>
      <c r="AG5" s="622"/>
      <c r="AH5" s="622"/>
      <c r="AI5" s="622"/>
      <c r="AJ5" s="622"/>
      <c r="AK5" s="622"/>
      <c r="AL5" s="623">
        <v>31.9</v>
      </c>
      <c r="AM5" s="624"/>
      <c r="AN5" s="624"/>
      <c r="AO5" s="625"/>
      <c r="AP5" s="615" t="s">
        <v>225</v>
      </c>
      <c r="AQ5" s="616"/>
      <c r="AR5" s="616"/>
      <c r="AS5" s="616"/>
      <c r="AT5" s="616"/>
      <c r="AU5" s="616"/>
      <c r="AV5" s="616"/>
      <c r="AW5" s="616"/>
      <c r="AX5" s="616"/>
      <c r="AY5" s="616"/>
      <c r="AZ5" s="616"/>
      <c r="BA5" s="616"/>
      <c r="BB5" s="616"/>
      <c r="BC5" s="616"/>
      <c r="BD5" s="616"/>
      <c r="BE5" s="616"/>
      <c r="BF5" s="617"/>
      <c r="BG5" s="629">
        <v>3896393</v>
      </c>
      <c r="BH5" s="630"/>
      <c r="BI5" s="630"/>
      <c r="BJ5" s="630"/>
      <c r="BK5" s="630"/>
      <c r="BL5" s="630"/>
      <c r="BM5" s="630"/>
      <c r="BN5" s="631"/>
      <c r="BO5" s="632">
        <v>99.5</v>
      </c>
      <c r="BP5" s="632"/>
      <c r="BQ5" s="632"/>
      <c r="BR5" s="632"/>
      <c r="BS5" s="633" t="s">
        <v>136</v>
      </c>
      <c r="BT5" s="633"/>
      <c r="BU5" s="633"/>
      <c r="BV5" s="633"/>
      <c r="BW5" s="633"/>
      <c r="BX5" s="633"/>
      <c r="BY5" s="633"/>
      <c r="BZ5" s="633"/>
      <c r="CA5" s="633"/>
      <c r="CB5" s="637"/>
      <c r="CD5" s="611" t="s">
        <v>220</v>
      </c>
      <c r="CE5" s="612"/>
      <c r="CF5" s="612"/>
      <c r="CG5" s="612"/>
      <c r="CH5" s="612"/>
      <c r="CI5" s="612"/>
      <c r="CJ5" s="612"/>
      <c r="CK5" s="612"/>
      <c r="CL5" s="612"/>
      <c r="CM5" s="612"/>
      <c r="CN5" s="612"/>
      <c r="CO5" s="612"/>
      <c r="CP5" s="612"/>
      <c r="CQ5" s="613"/>
      <c r="CR5" s="611" t="s">
        <v>226</v>
      </c>
      <c r="CS5" s="612"/>
      <c r="CT5" s="612"/>
      <c r="CU5" s="612"/>
      <c r="CV5" s="612"/>
      <c r="CW5" s="612"/>
      <c r="CX5" s="612"/>
      <c r="CY5" s="613"/>
      <c r="CZ5" s="611" t="s">
        <v>218</v>
      </c>
      <c r="DA5" s="612"/>
      <c r="DB5" s="612"/>
      <c r="DC5" s="613"/>
      <c r="DD5" s="611" t="s">
        <v>227</v>
      </c>
      <c r="DE5" s="612"/>
      <c r="DF5" s="612"/>
      <c r="DG5" s="612"/>
      <c r="DH5" s="612"/>
      <c r="DI5" s="612"/>
      <c r="DJ5" s="612"/>
      <c r="DK5" s="612"/>
      <c r="DL5" s="612"/>
      <c r="DM5" s="612"/>
      <c r="DN5" s="612"/>
      <c r="DO5" s="612"/>
      <c r="DP5" s="613"/>
      <c r="DQ5" s="611" t="s">
        <v>228</v>
      </c>
      <c r="DR5" s="612"/>
      <c r="DS5" s="612"/>
      <c r="DT5" s="612"/>
      <c r="DU5" s="612"/>
      <c r="DV5" s="612"/>
      <c r="DW5" s="612"/>
      <c r="DX5" s="612"/>
      <c r="DY5" s="612"/>
      <c r="DZ5" s="612"/>
      <c r="EA5" s="612"/>
      <c r="EB5" s="612"/>
      <c r="EC5" s="613"/>
    </row>
    <row r="6" spans="2:143" ht="11.25" customHeight="1" x14ac:dyDescent="0.15">
      <c r="B6" s="626" t="s">
        <v>229</v>
      </c>
      <c r="C6" s="627"/>
      <c r="D6" s="627"/>
      <c r="E6" s="627"/>
      <c r="F6" s="627"/>
      <c r="G6" s="627"/>
      <c r="H6" s="627"/>
      <c r="I6" s="627"/>
      <c r="J6" s="627"/>
      <c r="K6" s="627"/>
      <c r="L6" s="627"/>
      <c r="M6" s="627"/>
      <c r="N6" s="627"/>
      <c r="O6" s="627"/>
      <c r="P6" s="627"/>
      <c r="Q6" s="628"/>
      <c r="R6" s="629">
        <v>122638</v>
      </c>
      <c r="S6" s="630"/>
      <c r="T6" s="630"/>
      <c r="U6" s="630"/>
      <c r="V6" s="630"/>
      <c r="W6" s="630"/>
      <c r="X6" s="630"/>
      <c r="Y6" s="631"/>
      <c r="Z6" s="632">
        <v>0.4</v>
      </c>
      <c r="AA6" s="632"/>
      <c r="AB6" s="632"/>
      <c r="AC6" s="632"/>
      <c r="AD6" s="633">
        <v>122638</v>
      </c>
      <c r="AE6" s="633"/>
      <c r="AF6" s="633"/>
      <c r="AG6" s="633"/>
      <c r="AH6" s="633"/>
      <c r="AI6" s="633"/>
      <c r="AJ6" s="633"/>
      <c r="AK6" s="633"/>
      <c r="AL6" s="634">
        <v>1</v>
      </c>
      <c r="AM6" s="635"/>
      <c r="AN6" s="635"/>
      <c r="AO6" s="636"/>
      <c r="AP6" s="626" t="s">
        <v>230</v>
      </c>
      <c r="AQ6" s="627"/>
      <c r="AR6" s="627"/>
      <c r="AS6" s="627"/>
      <c r="AT6" s="627"/>
      <c r="AU6" s="627"/>
      <c r="AV6" s="627"/>
      <c r="AW6" s="627"/>
      <c r="AX6" s="627"/>
      <c r="AY6" s="627"/>
      <c r="AZ6" s="627"/>
      <c r="BA6" s="627"/>
      <c r="BB6" s="627"/>
      <c r="BC6" s="627"/>
      <c r="BD6" s="627"/>
      <c r="BE6" s="627"/>
      <c r="BF6" s="628"/>
      <c r="BG6" s="629">
        <v>3896393</v>
      </c>
      <c r="BH6" s="630"/>
      <c r="BI6" s="630"/>
      <c r="BJ6" s="630"/>
      <c r="BK6" s="630"/>
      <c r="BL6" s="630"/>
      <c r="BM6" s="630"/>
      <c r="BN6" s="631"/>
      <c r="BO6" s="632">
        <v>99.5</v>
      </c>
      <c r="BP6" s="632"/>
      <c r="BQ6" s="632"/>
      <c r="BR6" s="632"/>
      <c r="BS6" s="633" t="s">
        <v>137</v>
      </c>
      <c r="BT6" s="633"/>
      <c r="BU6" s="633"/>
      <c r="BV6" s="633"/>
      <c r="BW6" s="633"/>
      <c r="BX6" s="633"/>
      <c r="BY6" s="633"/>
      <c r="BZ6" s="633"/>
      <c r="CA6" s="633"/>
      <c r="CB6" s="637"/>
      <c r="CD6" s="640" t="s">
        <v>231</v>
      </c>
      <c r="CE6" s="641"/>
      <c r="CF6" s="641"/>
      <c r="CG6" s="641"/>
      <c r="CH6" s="641"/>
      <c r="CI6" s="641"/>
      <c r="CJ6" s="641"/>
      <c r="CK6" s="641"/>
      <c r="CL6" s="641"/>
      <c r="CM6" s="641"/>
      <c r="CN6" s="641"/>
      <c r="CO6" s="641"/>
      <c r="CP6" s="641"/>
      <c r="CQ6" s="642"/>
      <c r="CR6" s="629">
        <v>202588</v>
      </c>
      <c r="CS6" s="630"/>
      <c r="CT6" s="630"/>
      <c r="CU6" s="630"/>
      <c r="CV6" s="630"/>
      <c r="CW6" s="630"/>
      <c r="CX6" s="630"/>
      <c r="CY6" s="631"/>
      <c r="CZ6" s="623">
        <v>0.7</v>
      </c>
      <c r="DA6" s="624"/>
      <c r="DB6" s="624"/>
      <c r="DC6" s="643"/>
      <c r="DD6" s="638" t="s">
        <v>136</v>
      </c>
      <c r="DE6" s="630"/>
      <c r="DF6" s="630"/>
      <c r="DG6" s="630"/>
      <c r="DH6" s="630"/>
      <c r="DI6" s="630"/>
      <c r="DJ6" s="630"/>
      <c r="DK6" s="630"/>
      <c r="DL6" s="630"/>
      <c r="DM6" s="630"/>
      <c r="DN6" s="630"/>
      <c r="DO6" s="630"/>
      <c r="DP6" s="631"/>
      <c r="DQ6" s="638">
        <v>202588</v>
      </c>
      <c r="DR6" s="630"/>
      <c r="DS6" s="630"/>
      <c r="DT6" s="630"/>
      <c r="DU6" s="630"/>
      <c r="DV6" s="630"/>
      <c r="DW6" s="630"/>
      <c r="DX6" s="630"/>
      <c r="DY6" s="630"/>
      <c r="DZ6" s="630"/>
      <c r="EA6" s="630"/>
      <c r="EB6" s="630"/>
      <c r="EC6" s="639"/>
    </row>
    <row r="7" spans="2:143" ht="11.25" customHeight="1" x14ac:dyDescent="0.15">
      <c r="B7" s="626" t="s">
        <v>232</v>
      </c>
      <c r="C7" s="627"/>
      <c r="D7" s="627"/>
      <c r="E7" s="627"/>
      <c r="F7" s="627"/>
      <c r="G7" s="627"/>
      <c r="H7" s="627"/>
      <c r="I7" s="627"/>
      <c r="J7" s="627"/>
      <c r="K7" s="627"/>
      <c r="L7" s="627"/>
      <c r="M7" s="627"/>
      <c r="N7" s="627"/>
      <c r="O7" s="627"/>
      <c r="P7" s="627"/>
      <c r="Q7" s="628"/>
      <c r="R7" s="629">
        <v>1417</v>
      </c>
      <c r="S7" s="630"/>
      <c r="T7" s="630"/>
      <c r="U7" s="630"/>
      <c r="V7" s="630"/>
      <c r="W7" s="630"/>
      <c r="X7" s="630"/>
      <c r="Y7" s="631"/>
      <c r="Z7" s="632">
        <v>0</v>
      </c>
      <c r="AA7" s="632"/>
      <c r="AB7" s="632"/>
      <c r="AC7" s="632"/>
      <c r="AD7" s="633">
        <v>1417</v>
      </c>
      <c r="AE7" s="633"/>
      <c r="AF7" s="633"/>
      <c r="AG7" s="633"/>
      <c r="AH7" s="633"/>
      <c r="AI7" s="633"/>
      <c r="AJ7" s="633"/>
      <c r="AK7" s="633"/>
      <c r="AL7" s="634">
        <v>0</v>
      </c>
      <c r="AM7" s="635"/>
      <c r="AN7" s="635"/>
      <c r="AO7" s="636"/>
      <c r="AP7" s="626" t="s">
        <v>233</v>
      </c>
      <c r="AQ7" s="627"/>
      <c r="AR7" s="627"/>
      <c r="AS7" s="627"/>
      <c r="AT7" s="627"/>
      <c r="AU7" s="627"/>
      <c r="AV7" s="627"/>
      <c r="AW7" s="627"/>
      <c r="AX7" s="627"/>
      <c r="AY7" s="627"/>
      <c r="AZ7" s="627"/>
      <c r="BA7" s="627"/>
      <c r="BB7" s="627"/>
      <c r="BC7" s="627"/>
      <c r="BD7" s="627"/>
      <c r="BE7" s="627"/>
      <c r="BF7" s="628"/>
      <c r="BG7" s="629">
        <v>1607025</v>
      </c>
      <c r="BH7" s="630"/>
      <c r="BI7" s="630"/>
      <c r="BJ7" s="630"/>
      <c r="BK7" s="630"/>
      <c r="BL7" s="630"/>
      <c r="BM7" s="630"/>
      <c r="BN7" s="631"/>
      <c r="BO7" s="632">
        <v>41</v>
      </c>
      <c r="BP7" s="632"/>
      <c r="BQ7" s="632"/>
      <c r="BR7" s="632"/>
      <c r="BS7" s="633" t="s">
        <v>136</v>
      </c>
      <c r="BT7" s="633"/>
      <c r="BU7" s="633"/>
      <c r="BV7" s="633"/>
      <c r="BW7" s="633"/>
      <c r="BX7" s="633"/>
      <c r="BY7" s="633"/>
      <c r="BZ7" s="633"/>
      <c r="CA7" s="633"/>
      <c r="CB7" s="637"/>
      <c r="CD7" s="644" t="s">
        <v>234</v>
      </c>
      <c r="CE7" s="645"/>
      <c r="CF7" s="645"/>
      <c r="CG7" s="645"/>
      <c r="CH7" s="645"/>
      <c r="CI7" s="645"/>
      <c r="CJ7" s="645"/>
      <c r="CK7" s="645"/>
      <c r="CL7" s="645"/>
      <c r="CM7" s="645"/>
      <c r="CN7" s="645"/>
      <c r="CO7" s="645"/>
      <c r="CP7" s="645"/>
      <c r="CQ7" s="646"/>
      <c r="CR7" s="629">
        <v>4749913</v>
      </c>
      <c r="CS7" s="630"/>
      <c r="CT7" s="630"/>
      <c r="CU7" s="630"/>
      <c r="CV7" s="630"/>
      <c r="CW7" s="630"/>
      <c r="CX7" s="630"/>
      <c r="CY7" s="631"/>
      <c r="CZ7" s="632">
        <v>17.399999999999999</v>
      </c>
      <c r="DA7" s="632"/>
      <c r="DB7" s="632"/>
      <c r="DC7" s="632"/>
      <c r="DD7" s="638">
        <v>217549</v>
      </c>
      <c r="DE7" s="630"/>
      <c r="DF7" s="630"/>
      <c r="DG7" s="630"/>
      <c r="DH7" s="630"/>
      <c r="DI7" s="630"/>
      <c r="DJ7" s="630"/>
      <c r="DK7" s="630"/>
      <c r="DL7" s="630"/>
      <c r="DM7" s="630"/>
      <c r="DN7" s="630"/>
      <c r="DO7" s="630"/>
      <c r="DP7" s="631"/>
      <c r="DQ7" s="638">
        <v>4016824</v>
      </c>
      <c r="DR7" s="630"/>
      <c r="DS7" s="630"/>
      <c r="DT7" s="630"/>
      <c r="DU7" s="630"/>
      <c r="DV7" s="630"/>
      <c r="DW7" s="630"/>
      <c r="DX7" s="630"/>
      <c r="DY7" s="630"/>
      <c r="DZ7" s="630"/>
      <c r="EA7" s="630"/>
      <c r="EB7" s="630"/>
      <c r="EC7" s="639"/>
    </row>
    <row r="8" spans="2:143" ht="11.25" customHeight="1" x14ac:dyDescent="0.15">
      <c r="B8" s="626" t="s">
        <v>235</v>
      </c>
      <c r="C8" s="627"/>
      <c r="D8" s="627"/>
      <c r="E8" s="627"/>
      <c r="F8" s="627"/>
      <c r="G8" s="627"/>
      <c r="H8" s="627"/>
      <c r="I8" s="627"/>
      <c r="J8" s="627"/>
      <c r="K8" s="627"/>
      <c r="L8" s="627"/>
      <c r="M8" s="627"/>
      <c r="N8" s="627"/>
      <c r="O8" s="627"/>
      <c r="P8" s="627"/>
      <c r="Q8" s="628"/>
      <c r="R8" s="629">
        <v>8373</v>
      </c>
      <c r="S8" s="630"/>
      <c r="T8" s="630"/>
      <c r="U8" s="630"/>
      <c r="V8" s="630"/>
      <c r="W8" s="630"/>
      <c r="X8" s="630"/>
      <c r="Y8" s="631"/>
      <c r="Z8" s="632">
        <v>0</v>
      </c>
      <c r="AA8" s="632"/>
      <c r="AB8" s="632"/>
      <c r="AC8" s="632"/>
      <c r="AD8" s="633">
        <v>8373</v>
      </c>
      <c r="AE8" s="633"/>
      <c r="AF8" s="633"/>
      <c r="AG8" s="633"/>
      <c r="AH8" s="633"/>
      <c r="AI8" s="633"/>
      <c r="AJ8" s="633"/>
      <c r="AK8" s="633"/>
      <c r="AL8" s="634">
        <v>0.1</v>
      </c>
      <c r="AM8" s="635"/>
      <c r="AN8" s="635"/>
      <c r="AO8" s="636"/>
      <c r="AP8" s="626" t="s">
        <v>236</v>
      </c>
      <c r="AQ8" s="627"/>
      <c r="AR8" s="627"/>
      <c r="AS8" s="627"/>
      <c r="AT8" s="627"/>
      <c r="AU8" s="627"/>
      <c r="AV8" s="627"/>
      <c r="AW8" s="627"/>
      <c r="AX8" s="627"/>
      <c r="AY8" s="627"/>
      <c r="AZ8" s="627"/>
      <c r="BA8" s="627"/>
      <c r="BB8" s="627"/>
      <c r="BC8" s="627"/>
      <c r="BD8" s="627"/>
      <c r="BE8" s="627"/>
      <c r="BF8" s="628"/>
      <c r="BG8" s="629">
        <v>69567</v>
      </c>
      <c r="BH8" s="630"/>
      <c r="BI8" s="630"/>
      <c r="BJ8" s="630"/>
      <c r="BK8" s="630"/>
      <c r="BL8" s="630"/>
      <c r="BM8" s="630"/>
      <c r="BN8" s="631"/>
      <c r="BO8" s="632">
        <v>1.8</v>
      </c>
      <c r="BP8" s="632"/>
      <c r="BQ8" s="632"/>
      <c r="BR8" s="632"/>
      <c r="BS8" s="633" t="s">
        <v>136</v>
      </c>
      <c r="BT8" s="633"/>
      <c r="BU8" s="633"/>
      <c r="BV8" s="633"/>
      <c r="BW8" s="633"/>
      <c r="BX8" s="633"/>
      <c r="BY8" s="633"/>
      <c r="BZ8" s="633"/>
      <c r="CA8" s="633"/>
      <c r="CB8" s="637"/>
      <c r="CD8" s="644" t="s">
        <v>237</v>
      </c>
      <c r="CE8" s="645"/>
      <c r="CF8" s="645"/>
      <c r="CG8" s="645"/>
      <c r="CH8" s="645"/>
      <c r="CI8" s="645"/>
      <c r="CJ8" s="645"/>
      <c r="CK8" s="645"/>
      <c r="CL8" s="645"/>
      <c r="CM8" s="645"/>
      <c r="CN8" s="645"/>
      <c r="CO8" s="645"/>
      <c r="CP8" s="645"/>
      <c r="CQ8" s="646"/>
      <c r="CR8" s="629">
        <v>11103519</v>
      </c>
      <c r="CS8" s="630"/>
      <c r="CT8" s="630"/>
      <c r="CU8" s="630"/>
      <c r="CV8" s="630"/>
      <c r="CW8" s="630"/>
      <c r="CX8" s="630"/>
      <c r="CY8" s="631"/>
      <c r="CZ8" s="632">
        <v>40.6</v>
      </c>
      <c r="DA8" s="632"/>
      <c r="DB8" s="632"/>
      <c r="DC8" s="632"/>
      <c r="DD8" s="638">
        <v>12597</v>
      </c>
      <c r="DE8" s="630"/>
      <c r="DF8" s="630"/>
      <c r="DG8" s="630"/>
      <c r="DH8" s="630"/>
      <c r="DI8" s="630"/>
      <c r="DJ8" s="630"/>
      <c r="DK8" s="630"/>
      <c r="DL8" s="630"/>
      <c r="DM8" s="630"/>
      <c r="DN8" s="630"/>
      <c r="DO8" s="630"/>
      <c r="DP8" s="631"/>
      <c r="DQ8" s="638">
        <v>4017371</v>
      </c>
      <c r="DR8" s="630"/>
      <c r="DS8" s="630"/>
      <c r="DT8" s="630"/>
      <c r="DU8" s="630"/>
      <c r="DV8" s="630"/>
      <c r="DW8" s="630"/>
      <c r="DX8" s="630"/>
      <c r="DY8" s="630"/>
      <c r="DZ8" s="630"/>
      <c r="EA8" s="630"/>
      <c r="EB8" s="630"/>
      <c r="EC8" s="639"/>
    </row>
    <row r="9" spans="2:143" ht="11.25" customHeight="1" x14ac:dyDescent="0.15">
      <c r="B9" s="626" t="s">
        <v>238</v>
      </c>
      <c r="C9" s="627"/>
      <c r="D9" s="627"/>
      <c r="E9" s="627"/>
      <c r="F9" s="627"/>
      <c r="G9" s="627"/>
      <c r="H9" s="627"/>
      <c r="I9" s="627"/>
      <c r="J9" s="627"/>
      <c r="K9" s="627"/>
      <c r="L9" s="627"/>
      <c r="M9" s="627"/>
      <c r="N9" s="627"/>
      <c r="O9" s="627"/>
      <c r="P9" s="627"/>
      <c r="Q9" s="628"/>
      <c r="R9" s="629">
        <v>10156</v>
      </c>
      <c r="S9" s="630"/>
      <c r="T9" s="630"/>
      <c r="U9" s="630"/>
      <c r="V9" s="630"/>
      <c r="W9" s="630"/>
      <c r="X9" s="630"/>
      <c r="Y9" s="631"/>
      <c r="Z9" s="632">
        <v>0</v>
      </c>
      <c r="AA9" s="632"/>
      <c r="AB9" s="632"/>
      <c r="AC9" s="632"/>
      <c r="AD9" s="633">
        <v>10156</v>
      </c>
      <c r="AE9" s="633"/>
      <c r="AF9" s="633"/>
      <c r="AG9" s="633"/>
      <c r="AH9" s="633"/>
      <c r="AI9" s="633"/>
      <c r="AJ9" s="633"/>
      <c r="AK9" s="633"/>
      <c r="AL9" s="634">
        <v>0.1</v>
      </c>
      <c r="AM9" s="635"/>
      <c r="AN9" s="635"/>
      <c r="AO9" s="636"/>
      <c r="AP9" s="626" t="s">
        <v>239</v>
      </c>
      <c r="AQ9" s="627"/>
      <c r="AR9" s="627"/>
      <c r="AS9" s="627"/>
      <c r="AT9" s="627"/>
      <c r="AU9" s="627"/>
      <c r="AV9" s="627"/>
      <c r="AW9" s="627"/>
      <c r="AX9" s="627"/>
      <c r="AY9" s="627"/>
      <c r="AZ9" s="627"/>
      <c r="BA9" s="627"/>
      <c r="BB9" s="627"/>
      <c r="BC9" s="627"/>
      <c r="BD9" s="627"/>
      <c r="BE9" s="627"/>
      <c r="BF9" s="628"/>
      <c r="BG9" s="629">
        <v>1418193</v>
      </c>
      <c r="BH9" s="630"/>
      <c r="BI9" s="630"/>
      <c r="BJ9" s="630"/>
      <c r="BK9" s="630"/>
      <c r="BL9" s="630"/>
      <c r="BM9" s="630"/>
      <c r="BN9" s="631"/>
      <c r="BO9" s="632">
        <v>36.200000000000003</v>
      </c>
      <c r="BP9" s="632"/>
      <c r="BQ9" s="632"/>
      <c r="BR9" s="632"/>
      <c r="BS9" s="633" t="s">
        <v>137</v>
      </c>
      <c r="BT9" s="633"/>
      <c r="BU9" s="633"/>
      <c r="BV9" s="633"/>
      <c r="BW9" s="633"/>
      <c r="BX9" s="633"/>
      <c r="BY9" s="633"/>
      <c r="BZ9" s="633"/>
      <c r="CA9" s="633"/>
      <c r="CB9" s="637"/>
      <c r="CD9" s="644" t="s">
        <v>240</v>
      </c>
      <c r="CE9" s="645"/>
      <c r="CF9" s="645"/>
      <c r="CG9" s="645"/>
      <c r="CH9" s="645"/>
      <c r="CI9" s="645"/>
      <c r="CJ9" s="645"/>
      <c r="CK9" s="645"/>
      <c r="CL9" s="645"/>
      <c r="CM9" s="645"/>
      <c r="CN9" s="645"/>
      <c r="CO9" s="645"/>
      <c r="CP9" s="645"/>
      <c r="CQ9" s="646"/>
      <c r="CR9" s="629">
        <v>1269143</v>
      </c>
      <c r="CS9" s="630"/>
      <c r="CT9" s="630"/>
      <c r="CU9" s="630"/>
      <c r="CV9" s="630"/>
      <c r="CW9" s="630"/>
      <c r="CX9" s="630"/>
      <c r="CY9" s="631"/>
      <c r="CZ9" s="632">
        <v>4.5999999999999996</v>
      </c>
      <c r="DA9" s="632"/>
      <c r="DB9" s="632"/>
      <c r="DC9" s="632"/>
      <c r="DD9" s="638">
        <v>55050</v>
      </c>
      <c r="DE9" s="630"/>
      <c r="DF9" s="630"/>
      <c r="DG9" s="630"/>
      <c r="DH9" s="630"/>
      <c r="DI9" s="630"/>
      <c r="DJ9" s="630"/>
      <c r="DK9" s="630"/>
      <c r="DL9" s="630"/>
      <c r="DM9" s="630"/>
      <c r="DN9" s="630"/>
      <c r="DO9" s="630"/>
      <c r="DP9" s="631"/>
      <c r="DQ9" s="638">
        <v>872005</v>
      </c>
      <c r="DR9" s="630"/>
      <c r="DS9" s="630"/>
      <c r="DT9" s="630"/>
      <c r="DU9" s="630"/>
      <c r="DV9" s="630"/>
      <c r="DW9" s="630"/>
      <c r="DX9" s="630"/>
      <c r="DY9" s="630"/>
      <c r="DZ9" s="630"/>
      <c r="EA9" s="630"/>
      <c r="EB9" s="630"/>
      <c r="EC9" s="639"/>
    </row>
    <row r="10" spans="2:143" ht="11.25" customHeight="1" x14ac:dyDescent="0.15">
      <c r="B10" s="626" t="s">
        <v>241</v>
      </c>
      <c r="C10" s="627"/>
      <c r="D10" s="627"/>
      <c r="E10" s="627"/>
      <c r="F10" s="627"/>
      <c r="G10" s="627"/>
      <c r="H10" s="627"/>
      <c r="I10" s="627"/>
      <c r="J10" s="627"/>
      <c r="K10" s="627"/>
      <c r="L10" s="627"/>
      <c r="M10" s="627"/>
      <c r="N10" s="627"/>
      <c r="O10" s="627"/>
      <c r="P10" s="627"/>
      <c r="Q10" s="628"/>
      <c r="R10" s="629" t="s">
        <v>136</v>
      </c>
      <c r="S10" s="630"/>
      <c r="T10" s="630"/>
      <c r="U10" s="630"/>
      <c r="V10" s="630"/>
      <c r="W10" s="630"/>
      <c r="X10" s="630"/>
      <c r="Y10" s="631"/>
      <c r="Z10" s="632" t="s">
        <v>137</v>
      </c>
      <c r="AA10" s="632"/>
      <c r="AB10" s="632"/>
      <c r="AC10" s="632"/>
      <c r="AD10" s="633" t="s">
        <v>242</v>
      </c>
      <c r="AE10" s="633"/>
      <c r="AF10" s="633"/>
      <c r="AG10" s="633"/>
      <c r="AH10" s="633"/>
      <c r="AI10" s="633"/>
      <c r="AJ10" s="633"/>
      <c r="AK10" s="633"/>
      <c r="AL10" s="634" t="s">
        <v>137</v>
      </c>
      <c r="AM10" s="635"/>
      <c r="AN10" s="635"/>
      <c r="AO10" s="636"/>
      <c r="AP10" s="626" t="s">
        <v>243</v>
      </c>
      <c r="AQ10" s="627"/>
      <c r="AR10" s="627"/>
      <c r="AS10" s="627"/>
      <c r="AT10" s="627"/>
      <c r="AU10" s="627"/>
      <c r="AV10" s="627"/>
      <c r="AW10" s="627"/>
      <c r="AX10" s="627"/>
      <c r="AY10" s="627"/>
      <c r="AZ10" s="627"/>
      <c r="BA10" s="627"/>
      <c r="BB10" s="627"/>
      <c r="BC10" s="627"/>
      <c r="BD10" s="627"/>
      <c r="BE10" s="627"/>
      <c r="BF10" s="628"/>
      <c r="BG10" s="629">
        <v>74796</v>
      </c>
      <c r="BH10" s="630"/>
      <c r="BI10" s="630"/>
      <c r="BJ10" s="630"/>
      <c r="BK10" s="630"/>
      <c r="BL10" s="630"/>
      <c r="BM10" s="630"/>
      <c r="BN10" s="631"/>
      <c r="BO10" s="632">
        <v>1.9</v>
      </c>
      <c r="BP10" s="632"/>
      <c r="BQ10" s="632"/>
      <c r="BR10" s="632"/>
      <c r="BS10" s="633" t="s">
        <v>136</v>
      </c>
      <c r="BT10" s="633"/>
      <c r="BU10" s="633"/>
      <c r="BV10" s="633"/>
      <c r="BW10" s="633"/>
      <c r="BX10" s="633"/>
      <c r="BY10" s="633"/>
      <c r="BZ10" s="633"/>
      <c r="CA10" s="633"/>
      <c r="CB10" s="637"/>
      <c r="CD10" s="644" t="s">
        <v>244</v>
      </c>
      <c r="CE10" s="645"/>
      <c r="CF10" s="645"/>
      <c r="CG10" s="645"/>
      <c r="CH10" s="645"/>
      <c r="CI10" s="645"/>
      <c r="CJ10" s="645"/>
      <c r="CK10" s="645"/>
      <c r="CL10" s="645"/>
      <c r="CM10" s="645"/>
      <c r="CN10" s="645"/>
      <c r="CO10" s="645"/>
      <c r="CP10" s="645"/>
      <c r="CQ10" s="646"/>
      <c r="CR10" s="629">
        <v>19376</v>
      </c>
      <c r="CS10" s="630"/>
      <c r="CT10" s="630"/>
      <c r="CU10" s="630"/>
      <c r="CV10" s="630"/>
      <c r="CW10" s="630"/>
      <c r="CX10" s="630"/>
      <c r="CY10" s="631"/>
      <c r="CZ10" s="632">
        <v>0.1</v>
      </c>
      <c r="DA10" s="632"/>
      <c r="DB10" s="632"/>
      <c r="DC10" s="632"/>
      <c r="DD10" s="638" t="s">
        <v>137</v>
      </c>
      <c r="DE10" s="630"/>
      <c r="DF10" s="630"/>
      <c r="DG10" s="630"/>
      <c r="DH10" s="630"/>
      <c r="DI10" s="630"/>
      <c r="DJ10" s="630"/>
      <c r="DK10" s="630"/>
      <c r="DL10" s="630"/>
      <c r="DM10" s="630"/>
      <c r="DN10" s="630"/>
      <c r="DO10" s="630"/>
      <c r="DP10" s="631"/>
      <c r="DQ10" s="638">
        <v>13381</v>
      </c>
      <c r="DR10" s="630"/>
      <c r="DS10" s="630"/>
      <c r="DT10" s="630"/>
      <c r="DU10" s="630"/>
      <c r="DV10" s="630"/>
      <c r="DW10" s="630"/>
      <c r="DX10" s="630"/>
      <c r="DY10" s="630"/>
      <c r="DZ10" s="630"/>
      <c r="EA10" s="630"/>
      <c r="EB10" s="630"/>
      <c r="EC10" s="639"/>
    </row>
    <row r="11" spans="2:143" ht="11.25" customHeight="1" x14ac:dyDescent="0.15">
      <c r="B11" s="626" t="s">
        <v>245</v>
      </c>
      <c r="C11" s="627"/>
      <c r="D11" s="627"/>
      <c r="E11" s="627"/>
      <c r="F11" s="627"/>
      <c r="G11" s="627"/>
      <c r="H11" s="627"/>
      <c r="I11" s="627"/>
      <c r="J11" s="627"/>
      <c r="K11" s="627"/>
      <c r="L11" s="627"/>
      <c r="M11" s="627"/>
      <c r="N11" s="627"/>
      <c r="O11" s="627"/>
      <c r="P11" s="627"/>
      <c r="Q11" s="628"/>
      <c r="R11" s="629">
        <v>859815</v>
      </c>
      <c r="S11" s="630"/>
      <c r="T11" s="630"/>
      <c r="U11" s="630"/>
      <c r="V11" s="630"/>
      <c r="W11" s="630"/>
      <c r="X11" s="630"/>
      <c r="Y11" s="631"/>
      <c r="Z11" s="634">
        <v>3</v>
      </c>
      <c r="AA11" s="635"/>
      <c r="AB11" s="635"/>
      <c r="AC11" s="647"/>
      <c r="AD11" s="638">
        <v>859815</v>
      </c>
      <c r="AE11" s="630"/>
      <c r="AF11" s="630"/>
      <c r="AG11" s="630"/>
      <c r="AH11" s="630"/>
      <c r="AI11" s="630"/>
      <c r="AJ11" s="630"/>
      <c r="AK11" s="631"/>
      <c r="AL11" s="634">
        <v>7</v>
      </c>
      <c r="AM11" s="635"/>
      <c r="AN11" s="635"/>
      <c r="AO11" s="636"/>
      <c r="AP11" s="626" t="s">
        <v>246</v>
      </c>
      <c r="AQ11" s="627"/>
      <c r="AR11" s="627"/>
      <c r="AS11" s="627"/>
      <c r="AT11" s="627"/>
      <c r="AU11" s="627"/>
      <c r="AV11" s="627"/>
      <c r="AW11" s="627"/>
      <c r="AX11" s="627"/>
      <c r="AY11" s="627"/>
      <c r="AZ11" s="627"/>
      <c r="BA11" s="627"/>
      <c r="BB11" s="627"/>
      <c r="BC11" s="627"/>
      <c r="BD11" s="627"/>
      <c r="BE11" s="627"/>
      <c r="BF11" s="628"/>
      <c r="BG11" s="629">
        <v>44469</v>
      </c>
      <c r="BH11" s="630"/>
      <c r="BI11" s="630"/>
      <c r="BJ11" s="630"/>
      <c r="BK11" s="630"/>
      <c r="BL11" s="630"/>
      <c r="BM11" s="630"/>
      <c r="BN11" s="631"/>
      <c r="BO11" s="632">
        <v>1.1000000000000001</v>
      </c>
      <c r="BP11" s="632"/>
      <c r="BQ11" s="632"/>
      <c r="BR11" s="632"/>
      <c r="BS11" s="633" t="s">
        <v>136</v>
      </c>
      <c r="BT11" s="633"/>
      <c r="BU11" s="633"/>
      <c r="BV11" s="633"/>
      <c r="BW11" s="633"/>
      <c r="BX11" s="633"/>
      <c r="BY11" s="633"/>
      <c r="BZ11" s="633"/>
      <c r="CA11" s="633"/>
      <c r="CB11" s="637"/>
      <c r="CD11" s="644" t="s">
        <v>247</v>
      </c>
      <c r="CE11" s="645"/>
      <c r="CF11" s="645"/>
      <c r="CG11" s="645"/>
      <c r="CH11" s="645"/>
      <c r="CI11" s="645"/>
      <c r="CJ11" s="645"/>
      <c r="CK11" s="645"/>
      <c r="CL11" s="645"/>
      <c r="CM11" s="645"/>
      <c r="CN11" s="645"/>
      <c r="CO11" s="645"/>
      <c r="CP11" s="645"/>
      <c r="CQ11" s="646"/>
      <c r="CR11" s="629">
        <v>1075717</v>
      </c>
      <c r="CS11" s="630"/>
      <c r="CT11" s="630"/>
      <c r="CU11" s="630"/>
      <c r="CV11" s="630"/>
      <c r="CW11" s="630"/>
      <c r="CX11" s="630"/>
      <c r="CY11" s="631"/>
      <c r="CZ11" s="632">
        <v>3.9</v>
      </c>
      <c r="DA11" s="632"/>
      <c r="DB11" s="632"/>
      <c r="DC11" s="632"/>
      <c r="DD11" s="638">
        <v>567881</v>
      </c>
      <c r="DE11" s="630"/>
      <c r="DF11" s="630"/>
      <c r="DG11" s="630"/>
      <c r="DH11" s="630"/>
      <c r="DI11" s="630"/>
      <c r="DJ11" s="630"/>
      <c r="DK11" s="630"/>
      <c r="DL11" s="630"/>
      <c r="DM11" s="630"/>
      <c r="DN11" s="630"/>
      <c r="DO11" s="630"/>
      <c r="DP11" s="631"/>
      <c r="DQ11" s="638">
        <v>366736</v>
      </c>
      <c r="DR11" s="630"/>
      <c r="DS11" s="630"/>
      <c r="DT11" s="630"/>
      <c r="DU11" s="630"/>
      <c r="DV11" s="630"/>
      <c r="DW11" s="630"/>
      <c r="DX11" s="630"/>
      <c r="DY11" s="630"/>
      <c r="DZ11" s="630"/>
      <c r="EA11" s="630"/>
      <c r="EB11" s="630"/>
      <c r="EC11" s="639"/>
    </row>
    <row r="12" spans="2:143" ht="11.25" customHeight="1" x14ac:dyDescent="0.15">
      <c r="B12" s="626" t="s">
        <v>248</v>
      </c>
      <c r="C12" s="627"/>
      <c r="D12" s="627"/>
      <c r="E12" s="627"/>
      <c r="F12" s="627"/>
      <c r="G12" s="627"/>
      <c r="H12" s="627"/>
      <c r="I12" s="627"/>
      <c r="J12" s="627"/>
      <c r="K12" s="627"/>
      <c r="L12" s="627"/>
      <c r="M12" s="627"/>
      <c r="N12" s="627"/>
      <c r="O12" s="627"/>
      <c r="P12" s="627"/>
      <c r="Q12" s="628"/>
      <c r="R12" s="629">
        <v>63053</v>
      </c>
      <c r="S12" s="630"/>
      <c r="T12" s="630"/>
      <c r="U12" s="630"/>
      <c r="V12" s="630"/>
      <c r="W12" s="630"/>
      <c r="X12" s="630"/>
      <c r="Y12" s="631"/>
      <c r="Z12" s="632">
        <v>0.2</v>
      </c>
      <c r="AA12" s="632"/>
      <c r="AB12" s="632"/>
      <c r="AC12" s="632"/>
      <c r="AD12" s="633">
        <v>63053</v>
      </c>
      <c r="AE12" s="633"/>
      <c r="AF12" s="633"/>
      <c r="AG12" s="633"/>
      <c r="AH12" s="633"/>
      <c r="AI12" s="633"/>
      <c r="AJ12" s="633"/>
      <c r="AK12" s="633"/>
      <c r="AL12" s="634">
        <v>0.5</v>
      </c>
      <c r="AM12" s="635"/>
      <c r="AN12" s="635"/>
      <c r="AO12" s="636"/>
      <c r="AP12" s="626" t="s">
        <v>249</v>
      </c>
      <c r="AQ12" s="627"/>
      <c r="AR12" s="627"/>
      <c r="AS12" s="627"/>
      <c r="AT12" s="627"/>
      <c r="AU12" s="627"/>
      <c r="AV12" s="627"/>
      <c r="AW12" s="627"/>
      <c r="AX12" s="627"/>
      <c r="AY12" s="627"/>
      <c r="AZ12" s="627"/>
      <c r="BA12" s="627"/>
      <c r="BB12" s="627"/>
      <c r="BC12" s="627"/>
      <c r="BD12" s="627"/>
      <c r="BE12" s="627"/>
      <c r="BF12" s="628"/>
      <c r="BG12" s="629">
        <v>1930071</v>
      </c>
      <c r="BH12" s="630"/>
      <c r="BI12" s="630"/>
      <c r="BJ12" s="630"/>
      <c r="BK12" s="630"/>
      <c r="BL12" s="630"/>
      <c r="BM12" s="630"/>
      <c r="BN12" s="631"/>
      <c r="BO12" s="632">
        <v>49.3</v>
      </c>
      <c r="BP12" s="632"/>
      <c r="BQ12" s="632"/>
      <c r="BR12" s="632"/>
      <c r="BS12" s="633" t="s">
        <v>136</v>
      </c>
      <c r="BT12" s="633"/>
      <c r="BU12" s="633"/>
      <c r="BV12" s="633"/>
      <c r="BW12" s="633"/>
      <c r="BX12" s="633"/>
      <c r="BY12" s="633"/>
      <c r="BZ12" s="633"/>
      <c r="CA12" s="633"/>
      <c r="CB12" s="637"/>
      <c r="CD12" s="644" t="s">
        <v>250</v>
      </c>
      <c r="CE12" s="645"/>
      <c r="CF12" s="645"/>
      <c r="CG12" s="645"/>
      <c r="CH12" s="645"/>
      <c r="CI12" s="645"/>
      <c r="CJ12" s="645"/>
      <c r="CK12" s="645"/>
      <c r="CL12" s="645"/>
      <c r="CM12" s="645"/>
      <c r="CN12" s="645"/>
      <c r="CO12" s="645"/>
      <c r="CP12" s="645"/>
      <c r="CQ12" s="646"/>
      <c r="CR12" s="629">
        <v>529344</v>
      </c>
      <c r="CS12" s="630"/>
      <c r="CT12" s="630"/>
      <c r="CU12" s="630"/>
      <c r="CV12" s="630"/>
      <c r="CW12" s="630"/>
      <c r="CX12" s="630"/>
      <c r="CY12" s="631"/>
      <c r="CZ12" s="632">
        <v>1.9</v>
      </c>
      <c r="DA12" s="632"/>
      <c r="DB12" s="632"/>
      <c r="DC12" s="632"/>
      <c r="DD12" s="638">
        <v>79562</v>
      </c>
      <c r="DE12" s="630"/>
      <c r="DF12" s="630"/>
      <c r="DG12" s="630"/>
      <c r="DH12" s="630"/>
      <c r="DI12" s="630"/>
      <c r="DJ12" s="630"/>
      <c r="DK12" s="630"/>
      <c r="DL12" s="630"/>
      <c r="DM12" s="630"/>
      <c r="DN12" s="630"/>
      <c r="DO12" s="630"/>
      <c r="DP12" s="631"/>
      <c r="DQ12" s="638">
        <v>189687</v>
      </c>
      <c r="DR12" s="630"/>
      <c r="DS12" s="630"/>
      <c r="DT12" s="630"/>
      <c r="DU12" s="630"/>
      <c r="DV12" s="630"/>
      <c r="DW12" s="630"/>
      <c r="DX12" s="630"/>
      <c r="DY12" s="630"/>
      <c r="DZ12" s="630"/>
      <c r="EA12" s="630"/>
      <c r="EB12" s="630"/>
      <c r="EC12" s="639"/>
    </row>
    <row r="13" spans="2:143" ht="11.25" customHeight="1" x14ac:dyDescent="0.15">
      <c r="B13" s="626" t="s">
        <v>251</v>
      </c>
      <c r="C13" s="627"/>
      <c r="D13" s="627"/>
      <c r="E13" s="627"/>
      <c r="F13" s="627"/>
      <c r="G13" s="627"/>
      <c r="H13" s="627"/>
      <c r="I13" s="627"/>
      <c r="J13" s="627"/>
      <c r="K13" s="627"/>
      <c r="L13" s="627"/>
      <c r="M13" s="627"/>
      <c r="N13" s="627"/>
      <c r="O13" s="627"/>
      <c r="P13" s="627"/>
      <c r="Q13" s="628"/>
      <c r="R13" s="629" t="s">
        <v>137</v>
      </c>
      <c r="S13" s="630"/>
      <c r="T13" s="630"/>
      <c r="U13" s="630"/>
      <c r="V13" s="630"/>
      <c r="W13" s="630"/>
      <c r="X13" s="630"/>
      <c r="Y13" s="631"/>
      <c r="Z13" s="632" t="s">
        <v>242</v>
      </c>
      <c r="AA13" s="632"/>
      <c r="AB13" s="632"/>
      <c r="AC13" s="632"/>
      <c r="AD13" s="633" t="s">
        <v>242</v>
      </c>
      <c r="AE13" s="633"/>
      <c r="AF13" s="633"/>
      <c r="AG13" s="633"/>
      <c r="AH13" s="633"/>
      <c r="AI13" s="633"/>
      <c r="AJ13" s="633"/>
      <c r="AK13" s="633"/>
      <c r="AL13" s="634" t="s">
        <v>136</v>
      </c>
      <c r="AM13" s="635"/>
      <c r="AN13" s="635"/>
      <c r="AO13" s="636"/>
      <c r="AP13" s="626" t="s">
        <v>252</v>
      </c>
      <c r="AQ13" s="627"/>
      <c r="AR13" s="627"/>
      <c r="AS13" s="627"/>
      <c r="AT13" s="627"/>
      <c r="AU13" s="627"/>
      <c r="AV13" s="627"/>
      <c r="AW13" s="627"/>
      <c r="AX13" s="627"/>
      <c r="AY13" s="627"/>
      <c r="AZ13" s="627"/>
      <c r="BA13" s="627"/>
      <c r="BB13" s="627"/>
      <c r="BC13" s="627"/>
      <c r="BD13" s="627"/>
      <c r="BE13" s="627"/>
      <c r="BF13" s="628"/>
      <c r="BG13" s="629">
        <v>1913831</v>
      </c>
      <c r="BH13" s="630"/>
      <c r="BI13" s="630"/>
      <c r="BJ13" s="630"/>
      <c r="BK13" s="630"/>
      <c r="BL13" s="630"/>
      <c r="BM13" s="630"/>
      <c r="BN13" s="631"/>
      <c r="BO13" s="632">
        <v>48.9</v>
      </c>
      <c r="BP13" s="632"/>
      <c r="BQ13" s="632"/>
      <c r="BR13" s="632"/>
      <c r="BS13" s="633" t="s">
        <v>137</v>
      </c>
      <c r="BT13" s="633"/>
      <c r="BU13" s="633"/>
      <c r="BV13" s="633"/>
      <c r="BW13" s="633"/>
      <c r="BX13" s="633"/>
      <c r="BY13" s="633"/>
      <c r="BZ13" s="633"/>
      <c r="CA13" s="633"/>
      <c r="CB13" s="637"/>
      <c r="CD13" s="644" t="s">
        <v>253</v>
      </c>
      <c r="CE13" s="645"/>
      <c r="CF13" s="645"/>
      <c r="CG13" s="645"/>
      <c r="CH13" s="645"/>
      <c r="CI13" s="645"/>
      <c r="CJ13" s="645"/>
      <c r="CK13" s="645"/>
      <c r="CL13" s="645"/>
      <c r="CM13" s="645"/>
      <c r="CN13" s="645"/>
      <c r="CO13" s="645"/>
      <c r="CP13" s="645"/>
      <c r="CQ13" s="646"/>
      <c r="CR13" s="629">
        <v>1332191</v>
      </c>
      <c r="CS13" s="630"/>
      <c r="CT13" s="630"/>
      <c r="CU13" s="630"/>
      <c r="CV13" s="630"/>
      <c r="CW13" s="630"/>
      <c r="CX13" s="630"/>
      <c r="CY13" s="631"/>
      <c r="CZ13" s="632">
        <v>4.9000000000000004</v>
      </c>
      <c r="DA13" s="632"/>
      <c r="DB13" s="632"/>
      <c r="DC13" s="632"/>
      <c r="DD13" s="638">
        <v>516482</v>
      </c>
      <c r="DE13" s="630"/>
      <c r="DF13" s="630"/>
      <c r="DG13" s="630"/>
      <c r="DH13" s="630"/>
      <c r="DI13" s="630"/>
      <c r="DJ13" s="630"/>
      <c r="DK13" s="630"/>
      <c r="DL13" s="630"/>
      <c r="DM13" s="630"/>
      <c r="DN13" s="630"/>
      <c r="DO13" s="630"/>
      <c r="DP13" s="631"/>
      <c r="DQ13" s="638">
        <v>779969</v>
      </c>
      <c r="DR13" s="630"/>
      <c r="DS13" s="630"/>
      <c r="DT13" s="630"/>
      <c r="DU13" s="630"/>
      <c r="DV13" s="630"/>
      <c r="DW13" s="630"/>
      <c r="DX13" s="630"/>
      <c r="DY13" s="630"/>
      <c r="DZ13" s="630"/>
      <c r="EA13" s="630"/>
      <c r="EB13" s="630"/>
      <c r="EC13" s="639"/>
    </row>
    <row r="14" spans="2:143" ht="11.25" customHeight="1" x14ac:dyDescent="0.15">
      <c r="B14" s="626" t="s">
        <v>254</v>
      </c>
      <c r="C14" s="627"/>
      <c r="D14" s="627"/>
      <c r="E14" s="627"/>
      <c r="F14" s="627"/>
      <c r="G14" s="627"/>
      <c r="H14" s="627"/>
      <c r="I14" s="627"/>
      <c r="J14" s="627"/>
      <c r="K14" s="627"/>
      <c r="L14" s="627"/>
      <c r="M14" s="627"/>
      <c r="N14" s="627"/>
      <c r="O14" s="627"/>
      <c r="P14" s="627"/>
      <c r="Q14" s="628"/>
      <c r="R14" s="629" t="s">
        <v>137</v>
      </c>
      <c r="S14" s="630"/>
      <c r="T14" s="630"/>
      <c r="U14" s="630"/>
      <c r="V14" s="630"/>
      <c r="W14" s="630"/>
      <c r="X14" s="630"/>
      <c r="Y14" s="631"/>
      <c r="Z14" s="632" t="s">
        <v>136</v>
      </c>
      <c r="AA14" s="632"/>
      <c r="AB14" s="632"/>
      <c r="AC14" s="632"/>
      <c r="AD14" s="633" t="s">
        <v>136</v>
      </c>
      <c r="AE14" s="633"/>
      <c r="AF14" s="633"/>
      <c r="AG14" s="633"/>
      <c r="AH14" s="633"/>
      <c r="AI14" s="633"/>
      <c r="AJ14" s="633"/>
      <c r="AK14" s="633"/>
      <c r="AL14" s="634" t="s">
        <v>242</v>
      </c>
      <c r="AM14" s="635"/>
      <c r="AN14" s="635"/>
      <c r="AO14" s="636"/>
      <c r="AP14" s="626" t="s">
        <v>255</v>
      </c>
      <c r="AQ14" s="627"/>
      <c r="AR14" s="627"/>
      <c r="AS14" s="627"/>
      <c r="AT14" s="627"/>
      <c r="AU14" s="627"/>
      <c r="AV14" s="627"/>
      <c r="AW14" s="627"/>
      <c r="AX14" s="627"/>
      <c r="AY14" s="627"/>
      <c r="AZ14" s="627"/>
      <c r="BA14" s="627"/>
      <c r="BB14" s="627"/>
      <c r="BC14" s="627"/>
      <c r="BD14" s="627"/>
      <c r="BE14" s="627"/>
      <c r="BF14" s="628"/>
      <c r="BG14" s="629">
        <v>192051</v>
      </c>
      <c r="BH14" s="630"/>
      <c r="BI14" s="630"/>
      <c r="BJ14" s="630"/>
      <c r="BK14" s="630"/>
      <c r="BL14" s="630"/>
      <c r="BM14" s="630"/>
      <c r="BN14" s="631"/>
      <c r="BO14" s="632">
        <v>4.9000000000000004</v>
      </c>
      <c r="BP14" s="632"/>
      <c r="BQ14" s="632"/>
      <c r="BR14" s="632"/>
      <c r="BS14" s="633" t="s">
        <v>136</v>
      </c>
      <c r="BT14" s="633"/>
      <c r="BU14" s="633"/>
      <c r="BV14" s="633"/>
      <c r="BW14" s="633"/>
      <c r="BX14" s="633"/>
      <c r="BY14" s="633"/>
      <c r="BZ14" s="633"/>
      <c r="CA14" s="633"/>
      <c r="CB14" s="637"/>
      <c r="CD14" s="644" t="s">
        <v>256</v>
      </c>
      <c r="CE14" s="645"/>
      <c r="CF14" s="645"/>
      <c r="CG14" s="645"/>
      <c r="CH14" s="645"/>
      <c r="CI14" s="645"/>
      <c r="CJ14" s="645"/>
      <c r="CK14" s="645"/>
      <c r="CL14" s="645"/>
      <c r="CM14" s="645"/>
      <c r="CN14" s="645"/>
      <c r="CO14" s="645"/>
      <c r="CP14" s="645"/>
      <c r="CQ14" s="646"/>
      <c r="CR14" s="629">
        <v>573133</v>
      </c>
      <c r="CS14" s="630"/>
      <c r="CT14" s="630"/>
      <c r="CU14" s="630"/>
      <c r="CV14" s="630"/>
      <c r="CW14" s="630"/>
      <c r="CX14" s="630"/>
      <c r="CY14" s="631"/>
      <c r="CZ14" s="632">
        <v>2.1</v>
      </c>
      <c r="DA14" s="632"/>
      <c r="DB14" s="632"/>
      <c r="DC14" s="632"/>
      <c r="DD14" s="638" t="s">
        <v>137</v>
      </c>
      <c r="DE14" s="630"/>
      <c r="DF14" s="630"/>
      <c r="DG14" s="630"/>
      <c r="DH14" s="630"/>
      <c r="DI14" s="630"/>
      <c r="DJ14" s="630"/>
      <c r="DK14" s="630"/>
      <c r="DL14" s="630"/>
      <c r="DM14" s="630"/>
      <c r="DN14" s="630"/>
      <c r="DO14" s="630"/>
      <c r="DP14" s="631"/>
      <c r="DQ14" s="638">
        <v>573133</v>
      </c>
      <c r="DR14" s="630"/>
      <c r="DS14" s="630"/>
      <c r="DT14" s="630"/>
      <c r="DU14" s="630"/>
      <c r="DV14" s="630"/>
      <c r="DW14" s="630"/>
      <c r="DX14" s="630"/>
      <c r="DY14" s="630"/>
      <c r="DZ14" s="630"/>
      <c r="EA14" s="630"/>
      <c r="EB14" s="630"/>
      <c r="EC14" s="639"/>
    </row>
    <row r="15" spans="2:143" ht="11.25" customHeight="1" x14ac:dyDescent="0.15">
      <c r="B15" s="626" t="s">
        <v>257</v>
      </c>
      <c r="C15" s="627"/>
      <c r="D15" s="627"/>
      <c r="E15" s="627"/>
      <c r="F15" s="627"/>
      <c r="G15" s="627"/>
      <c r="H15" s="627"/>
      <c r="I15" s="627"/>
      <c r="J15" s="627"/>
      <c r="K15" s="627"/>
      <c r="L15" s="627"/>
      <c r="M15" s="627"/>
      <c r="N15" s="627"/>
      <c r="O15" s="627"/>
      <c r="P15" s="627"/>
      <c r="Q15" s="628"/>
      <c r="R15" s="629" t="s">
        <v>136</v>
      </c>
      <c r="S15" s="630"/>
      <c r="T15" s="630"/>
      <c r="U15" s="630"/>
      <c r="V15" s="630"/>
      <c r="W15" s="630"/>
      <c r="X15" s="630"/>
      <c r="Y15" s="631"/>
      <c r="Z15" s="632" t="s">
        <v>136</v>
      </c>
      <c r="AA15" s="632"/>
      <c r="AB15" s="632"/>
      <c r="AC15" s="632"/>
      <c r="AD15" s="633" t="s">
        <v>242</v>
      </c>
      <c r="AE15" s="633"/>
      <c r="AF15" s="633"/>
      <c r="AG15" s="633"/>
      <c r="AH15" s="633"/>
      <c r="AI15" s="633"/>
      <c r="AJ15" s="633"/>
      <c r="AK15" s="633"/>
      <c r="AL15" s="634" t="s">
        <v>136</v>
      </c>
      <c r="AM15" s="635"/>
      <c r="AN15" s="635"/>
      <c r="AO15" s="636"/>
      <c r="AP15" s="626" t="s">
        <v>258</v>
      </c>
      <c r="AQ15" s="627"/>
      <c r="AR15" s="627"/>
      <c r="AS15" s="627"/>
      <c r="AT15" s="627"/>
      <c r="AU15" s="627"/>
      <c r="AV15" s="627"/>
      <c r="AW15" s="627"/>
      <c r="AX15" s="627"/>
      <c r="AY15" s="627"/>
      <c r="AZ15" s="627"/>
      <c r="BA15" s="627"/>
      <c r="BB15" s="627"/>
      <c r="BC15" s="627"/>
      <c r="BD15" s="627"/>
      <c r="BE15" s="627"/>
      <c r="BF15" s="628"/>
      <c r="BG15" s="629">
        <v>167233</v>
      </c>
      <c r="BH15" s="630"/>
      <c r="BI15" s="630"/>
      <c r="BJ15" s="630"/>
      <c r="BK15" s="630"/>
      <c r="BL15" s="630"/>
      <c r="BM15" s="630"/>
      <c r="BN15" s="631"/>
      <c r="BO15" s="632">
        <v>4.3</v>
      </c>
      <c r="BP15" s="632"/>
      <c r="BQ15" s="632"/>
      <c r="BR15" s="632"/>
      <c r="BS15" s="633" t="s">
        <v>136</v>
      </c>
      <c r="BT15" s="633"/>
      <c r="BU15" s="633"/>
      <c r="BV15" s="633"/>
      <c r="BW15" s="633"/>
      <c r="BX15" s="633"/>
      <c r="BY15" s="633"/>
      <c r="BZ15" s="633"/>
      <c r="CA15" s="633"/>
      <c r="CB15" s="637"/>
      <c r="CD15" s="644" t="s">
        <v>259</v>
      </c>
      <c r="CE15" s="645"/>
      <c r="CF15" s="645"/>
      <c r="CG15" s="645"/>
      <c r="CH15" s="645"/>
      <c r="CI15" s="645"/>
      <c r="CJ15" s="645"/>
      <c r="CK15" s="645"/>
      <c r="CL15" s="645"/>
      <c r="CM15" s="645"/>
      <c r="CN15" s="645"/>
      <c r="CO15" s="645"/>
      <c r="CP15" s="645"/>
      <c r="CQ15" s="646"/>
      <c r="CR15" s="629">
        <v>4203318</v>
      </c>
      <c r="CS15" s="630"/>
      <c r="CT15" s="630"/>
      <c r="CU15" s="630"/>
      <c r="CV15" s="630"/>
      <c r="CW15" s="630"/>
      <c r="CX15" s="630"/>
      <c r="CY15" s="631"/>
      <c r="CZ15" s="632">
        <v>15.4</v>
      </c>
      <c r="DA15" s="632"/>
      <c r="DB15" s="632"/>
      <c r="DC15" s="632"/>
      <c r="DD15" s="638">
        <v>2002858</v>
      </c>
      <c r="DE15" s="630"/>
      <c r="DF15" s="630"/>
      <c r="DG15" s="630"/>
      <c r="DH15" s="630"/>
      <c r="DI15" s="630"/>
      <c r="DJ15" s="630"/>
      <c r="DK15" s="630"/>
      <c r="DL15" s="630"/>
      <c r="DM15" s="630"/>
      <c r="DN15" s="630"/>
      <c r="DO15" s="630"/>
      <c r="DP15" s="631"/>
      <c r="DQ15" s="638">
        <v>1993909</v>
      </c>
      <c r="DR15" s="630"/>
      <c r="DS15" s="630"/>
      <c r="DT15" s="630"/>
      <c r="DU15" s="630"/>
      <c r="DV15" s="630"/>
      <c r="DW15" s="630"/>
      <c r="DX15" s="630"/>
      <c r="DY15" s="630"/>
      <c r="DZ15" s="630"/>
      <c r="EA15" s="630"/>
      <c r="EB15" s="630"/>
      <c r="EC15" s="639"/>
    </row>
    <row r="16" spans="2:143" ht="11.25" customHeight="1" x14ac:dyDescent="0.15">
      <c r="B16" s="626" t="s">
        <v>260</v>
      </c>
      <c r="C16" s="627"/>
      <c r="D16" s="627"/>
      <c r="E16" s="627"/>
      <c r="F16" s="627"/>
      <c r="G16" s="627"/>
      <c r="H16" s="627"/>
      <c r="I16" s="627"/>
      <c r="J16" s="627"/>
      <c r="K16" s="627"/>
      <c r="L16" s="627"/>
      <c r="M16" s="627"/>
      <c r="N16" s="627"/>
      <c r="O16" s="627"/>
      <c r="P16" s="627"/>
      <c r="Q16" s="628"/>
      <c r="R16" s="629">
        <v>7190</v>
      </c>
      <c r="S16" s="630"/>
      <c r="T16" s="630"/>
      <c r="U16" s="630"/>
      <c r="V16" s="630"/>
      <c r="W16" s="630"/>
      <c r="X16" s="630"/>
      <c r="Y16" s="631"/>
      <c r="Z16" s="632">
        <v>0</v>
      </c>
      <c r="AA16" s="632"/>
      <c r="AB16" s="632"/>
      <c r="AC16" s="632"/>
      <c r="AD16" s="633">
        <v>7190</v>
      </c>
      <c r="AE16" s="633"/>
      <c r="AF16" s="633"/>
      <c r="AG16" s="633"/>
      <c r="AH16" s="633"/>
      <c r="AI16" s="633"/>
      <c r="AJ16" s="633"/>
      <c r="AK16" s="633"/>
      <c r="AL16" s="634">
        <v>0.1</v>
      </c>
      <c r="AM16" s="635"/>
      <c r="AN16" s="635"/>
      <c r="AO16" s="636"/>
      <c r="AP16" s="626" t="s">
        <v>261</v>
      </c>
      <c r="AQ16" s="627"/>
      <c r="AR16" s="627"/>
      <c r="AS16" s="627"/>
      <c r="AT16" s="627"/>
      <c r="AU16" s="627"/>
      <c r="AV16" s="627"/>
      <c r="AW16" s="627"/>
      <c r="AX16" s="627"/>
      <c r="AY16" s="627"/>
      <c r="AZ16" s="627"/>
      <c r="BA16" s="627"/>
      <c r="BB16" s="627"/>
      <c r="BC16" s="627"/>
      <c r="BD16" s="627"/>
      <c r="BE16" s="627"/>
      <c r="BF16" s="628"/>
      <c r="BG16" s="629">
        <v>13</v>
      </c>
      <c r="BH16" s="630"/>
      <c r="BI16" s="630"/>
      <c r="BJ16" s="630"/>
      <c r="BK16" s="630"/>
      <c r="BL16" s="630"/>
      <c r="BM16" s="630"/>
      <c r="BN16" s="631"/>
      <c r="BO16" s="632">
        <v>0</v>
      </c>
      <c r="BP16" s="632"/>
      <c r="BQ16" s="632"/>
      <c r="BR16" s="632"/>
      <c r="BS16" s="633" t="s">
        <v>242</v>
      </c>
      <c r="BT16" s="633"/>
      <c r="BU16" s="633"/>
      <c r="BV16" s="633"/>
      <c r="BW16" s="633"/>
      <c r="BX16" s="633"/>
      <c r="BY16" s="633"/>
      <c r="BZ16" s="633"/>
      <c r="CA16" s="633"/>
      <c r="CB16" s="637"/>
      <c r="CD16" s="644" t="s">
        <v>262</v>
      </c>
      <c r="CE16" s="645"/>
      <c r="CF16" s="645"/>
      <c r="CG16" s="645"/>
      <c r="CH16" s="645"/>
      <c r="CI16" s="645"/>
      <c r="CJ16" s="645"/>
      <c r="CK16" s="645"/>
      <c r="CL16" s="645"/>
      <c r="CM16" s="645"/>
      <c r="CN16" s="645"/>
      <c r="CO16" s="645"/>
      <c r="CP16" s="645"/>
      <c r="CQ16" s="646"/>
      <c r="CR16" s="629">
        <v>41796</v>
      </c>
      <c r="CS16" s="630"/>
      <c r="CT16" s="630"/>
      <c r="CU16" s="630"/>
      <c r="CV16" s="630"/>
      <c r="CW16" s="630"/>
      <c r="CX16" s="630"/>
      <c r="CY16" s="631"/>
      <c r="CZ16" s="632">
        <v>0.2</v>
      </c>
      <c r="DA16" s="632"/>
      <c r="DB16" s="632"/>
      <c r="DC16" s="632"/>
      <c r="DD16" s="638" t="s">
        <v>242</v>
      </c>
      <c r="DE16" s="630"/>
      <c r="DF16" s="630"/>
      <c r="DG16" s="630"/>
      <c r="DH16" s="630"/>
      <c r="DI16" s="630"/>
      <c r="DJ16" s="630"/>
      <c r="DK16" s="630"/>
      <c r="DL16" s="630"/>
      <c r="DM16" s="630"/>
      <c r="DN16" s="630"/>
      <c r="DO16" s="630"/>
      <c r="DP16" s="631"/>
      <c r="DQ16" s="638">
        <v>28717</v>
      </c>
      <c r="DR16" s="630"/>
      <c r="DS16" s="630"/>
      <c r="DT16" s="630"/>
      <c r="DU16" s="630"/>
      <c r="DV16" s="630"/>
      <c r="DW16" s="630"/>
      <c r="DX16" s="630"/>
      <c r="DY16" s="630"/>
      <c r="DZ16" s="630"/>
      <c r="EA16" s="630"/>
      <c r="EB16" s="630"/>
      <c r="EC16" s="639"/>
    </row>
    <row r="17" spans="2:133" ht="11.25" customHeight="1" x14ac:dyDescent="0.15">
      <c r="B17" s="626" t="s">
        <v>263</v>
      </c>
      <c r="C17" s="627"/>
      <c r="D17" s="627"/>
      <c r="E17" s="627"/>
      <c r="F17" s="627"/>
      <c r="G17" s="627"/>
      <c r="H17" s="627"/>
      <c r="I17" s="627"/>
      <c r="J17" s="627"/>
      <c r="K17" s="627"/>
      <c r="L17" s="627"/>
      <c r="M17" s="627"/>
      <c r="N17" s="627"/>
      <c r="O17" s="627"/>
      <c r="P17" s="627"/>
      <c r="Q17" s="628"/>
      <c r="R17" s="629">
        <v>27535</v>
      </c>
      <c r="S17" s="630"/>
      <c r="T17" s="630"/>
      <c r="U17" s="630"/>
      <c r="V17" s="630"/>
      <c r="W17" s="630"/>
      <c r="X17" s="630"/>
      <c r="Y17" s="631"/>
      <c r="Z17" s="632">
        <v>0.1</v>
      </c>
      <c r="AA17" s="632"/>
      <c r="AB17" s="632"/>
      <c r="AC17" s="632"/>
      <c r="AD17" s="633">
        <v>27535</v>
      </c>
      <c r="AE17" s="633"/>
      <c r="AF17" s="633"/>
      <c r="AG17" s="633"/>
      <c r="AH17" s="633"/>
      <c r="AI17" s="633"/>
      <c r="AJ17" s="633"/>
      <c r="AK17" s="633"/>
      <c r="AL17" s="634">
        <v>0.2</v>
      </c>
      <c r="AM17" s="635"/>
      <c r="AN17" s="635"/>
      <c r="AO17" s="636"/>
      <c r="AP17" s="626" t="s">
        <v>264</v>
      </c>
      <c r="AQ17" s="627"/>
      <c r="AR17" s="627"/>
      <c r="AS17" s="627"/>
      <c r="AT17" s="627"/>
      <c r="AU17" s="627"/>
      <c r="AV17" s="627"/>
      <c r="AW17" s="627"/>
      <c r="AX17" s="627"/>
      <c r="AY17" s="627"/>
      <c r="AZ17" s="627"/>
      <c r="BA17" s="627"/>
      <c r="BB17" s="627"/>
      <c r="BC17" s="627"/>
      <c r="BD17" s="627"/>
      <c r="BE17" s="627"/>
      <c r="BF17" s="628"/>
      <c r="BG17" s="629" t="s">
        <v>137</v>
      </c>
      <c r="BH17" s="630"/>
      <c r="BI17" s="630"/>
      <c r="BJ17" s="630"/>
      <c r="BK17" s="630"/>
      <c r="BL17" s="630"/>
      <c r="BM17" s="630"/>
      <c r="BN17" s="631"/>
      <c r="BO17" s="632" t="s">
        <v>137</v>
      </c>
      <c r="BP17" s="632"/>
      <c r="BQ17" s="632"/>
      <c r="BR17" s="632"/>
      <c r="BS17" s="633" t="s">
        <v>136</v>
      </c>
      <c r="BT17" s="633"/>
      <c r="BU17" s="633"/>
      <c r="BV17" s="633"/>
      <c r="BW17" s="633"/>
      <c r="BX17" s="633"/>
      <c r="BY17" s="633"/>
      <c r="BZ17" s="633"/>
      <c r="CA17" s="633"/>
      <c r="CB17" s="637"/>
      <c r="CD17" s="644" t="s">
        <v>265</v>
      </c>
      <c r="CE17" s="645"/>
      <c r="CF17" s="645"/>
      <c r="CG17" s="645"/>
      <c r="CH17" s="645"/>
      <c r="CI17" s="645"/>
      <c r="CJ17" s="645"/>
      <c r="CK17" s="645"/>
      <c r="CL17" s="645"/>
      <c r="CM17" s="645"/>
      <c r="CN17" s="645"/>
      <c r="CO17" s="645"/>
      <c r="CP17" s="645"/>
      <c r="CQ17" s="646"/>
      <c r="CR17" s="629">
        <v>2222433</v>
      </c>
      <c r="CS17" s="630"/>
      <c r="CT17" s="630"/>
      <c r="CU17" s="630"/>
      <c r="CV17" s="630"/>
      <c r="CW17" s="630"/>
      <c r="CX17" s="630"/>
      <c r="CY17" s="631"/>
      <c r="CZ17" s="632">
        <v>8.1</v>
      </c>
      <c r="DA17" s="632"/>
      <c r="DB17" s="632"/>
      <c r="DC17" s="632"/>
      <c r="DD17" s="638" t="s">
        <v>136</v>
      </c>
      <c r="DE17" s="630"/>
      <c r="DF17" s="630"/>
      <c r="DG17" s="630"/>
      <c r="DH17" s="630"/>
      <c r="DI17" s="630"/>
      <c r="DJ17" s="630"/>
      <c r="DK17" s="630"/>
      <c r="DL17" s="630"/>
      <c r="DM17" s="630"/>
      <c r="DN17" s="630"/>
      <c r="DO17" s="630"/>
      <c r="DP17" s="631"/>
      <c r="DQ17" s="638">
        <v>2216096</v>
      </c>
      <c r="DR17" s="630"/>
      <c r="DS17" s="630"/>
      <c r="DT17" s="630"/>
      <c r="DU17" s="630"/>
      <c r="DV17" s="630"/>
      <c r="DW17" s="630"/>
      <c r="DX17" s="630"/>
      <c r="DY17" s="630"/>
      <c r="DZ17" s="630"/>
      <c r="EA17" s="630"/>
      <c r="EB17" s="630"/>
      <c r="EC17" s="639"/>
    </row>
    <row r="18" spans="2:133" ht="11.25" customHeight="1" x14ac:dyDescent="0.15">
      <c r="B18" s="626" t="s">
        <v>266</v>
      </c>
      <c r="C18" s="627"/>
      <c r="D18" s="627"/>
      <c r="E18" s="627"/>
      <c r="F18" s="627"/>
      <c r="G18" s="627"/>
      <c r="H18" s="627"/>
      <c r="I18" s="627"/>
      <c r="J18" s="627"/>
      <c r="K18" s="627"/>
      <c r="L18" s="627"/>
      <c r="M18" s="627"/>
      <c r="N18" s="627"/>
      <c r="O18" s="627"/>
      <c r="P18" s="627"/>
      <c r="Q18" s="628"/>
      <c r="R18" s="629">
        <v>122090</v>
      </c>
      <c r="S18" s="630"/>
      <c r="T18" s="630"/>
      <c r="U18" s="630"/>
      <c r="V18" s="630"/>
      <c r="W18" s="630"/>
      <c r="X18" s="630"/>
      <c r="Y18" s="631"/>
      <c r="Z18" s="632">
        <v>0.4</v>
      </c>
      <c r="AA18" s="632"/>
      <c r="AB18" s="632"/>
      <c r="AC18" s="632"/>
      <c r="AD18" s="633">
        <v>122090</v>
      </c>
      <c r="AE18" s="633"/>
      <c r="AF18" s="633"/>
      <c r="AG18" s="633"/>
      <c r="AH18" s="633"/>
      <c r="AI18" s="633"/>
      <c r="AJ18" s="633"/>
      <c r="AK18" s="633"/>
      <c r="AL18" s="634">
        <v>1</v>
      </c>
      <c r="AM18" s="635"/>
      <c r="AN18" s="635"/>
      <c r="AO18" s="636"/>
      <c r="AP18" s="626" t="s">
        <v>267</v>
      </c>
      <c r="AQ18" s="627"/>
      <c r="AR18" s="627"/>
      <c r="AS18" s="627"/>
      <c r="AT18" s="627"/>
      <c r="AU18" s="627"/>
      <c r="AV18" s="627"/>
      <c r="AW18" s="627"/>
      <c r="AX18" s="627"/>
      <c r="AY18" s="627"/>
      <c r="AZ18" s="627"/>
      <c r="BA18" s="627"/>
      <c r="BB18" s="627"/>
      <c r="BC18" s="627"/>
      <c r="BD18" s="627"/>
      <c r="BE18" s="627"/>
      <c r="BF18" s="628"/>
      <c r="BG18" s="629" t="s">
        <v>136</v>
      </c>
      <c r="BH18" s="630"/>
      <c r="BI18" s="630"/>
      <c r="BJ18" s="630"/>
      <c r="BK18" s="630"/>
      <c r="BL18" s="630"/>
      <c r="BM18" s="630"/>
      <c r="BN18" s="631"/>
      <c r="BO18" s="632" t="s">
        <v>137</v>
      </c>
      <c r="BP18" s="632"/>
      <c r="BQ18" s="632"/>
      <c r="BR18" s="632"/>
      <c r="BS18" s="633" t="s">
        <v>136</v>
      </c>
      <c r="BT18" s="633"/>
      <c r="BU18" s="633"/>
      <c r="BV18" s="633"/>
      <c r="BW18" s="633"/>
      <c r="BX18" s="633"/>
      <c r="BY18" s="633"/>
      <c r="BZ18" s="633"/>
      <c r="CA18" s="633"/>
      <c r="CB18" s="637"/>
      <c r="CD18" s="644" t="s">
        <v>268</v>
      </c>
      <c r="CE18" s="645"/>
      <c r="CF18" s="645"/>
      <c r="CG18" s="645"/>
      <c r="CH18" s="645"/>
      <c r="CI18" s="645"/>
      <c r="CJ18" s="645"/>
      <c r="CK18" s="645"/>
      <c r="CL18" s="645"/>
      <c r="CM18" s="645"/>
      <c r="CN18" s="645"/>
      <c r="CO18" s="645"/>
      <c r="CP18" s="645"/>
      <c r="CQ18" s="646"/>
      <c r="CR18" s="629" t="s">
        <v>136</v>
      </c>
      <c r="CS18" s="630"/>
      <c r="CT18" s="630"/>
      <c r="CU18" s="630"/>
      <c r="CV18" s="630"/>
      <c r="CW18" s="630"/>
      <c r="CX18" s="630"/>
      <c r="CY18" s="631"/>
      <c r="CZ18" s="632" t="s">
        <v>137</v>
      </c>
      <c r="DA18" s="632"/>
      <c r="DB18" s="632"/>
      <c r="DC18" s="632"/>
      <c r="DD18" s="638" t="s">
        <v>242</v>
      </c>
      <c r="DE18" s="630"/>
      <c r="DF18" s="630"/>
      <c r="DG18" s="630"/>
      <c r="DH18" s="630"/>
      <c r="DI18" s="630"/>
      <c r="DJ18" s="630"/>
      <c r="DK18" s="630"/>
      <c r="DL18" s="630"/>
      <c r="DM18" s="630"/>
      <c r="DN18" s="630"/>
      <c r="DO18" s="630"/>
      <c r="DP18" s="631"/>
      <c r="DQ18" s="638" t="s">
        <v>136</v>
      </c>
      <c r="DR18" s="630"/>
      <c r="DS18" s="630"/>
      <c r="DT18" s="630"/>
      <c r="DU18" s="630"/>
      <c r="DV18" s="630"/>
      <c r="DW18" s="630"/>
      <c r="DX18" s="630"/>
      <c r="DY18" s="630"/>
      <c r="DZ18" s="630"/>
      <c r="EA18" s="630"/>
      <c r="EB18" s="630"/>
      <c r="EC18" s="639"/>
    </row>
    <row r="19" spans="2:133" ht="11.25" customHeight="1" x14ac:dyDescent="0.15">
      <c r="B19" s="626" t="s">
        <v>269</v>
      </c>
      <c r="C19" s="627"/>
      <c r="D19" s="627"/>
      <c r="E19" s="627"/>
      <c r="F19" s="627"/>
      <c r="G19" s="627"/>
      <c r="H19" s="627"/>
      <c r="I19" s="627"/>
      <c r="J19" s="627"/>
      <c r="K19" s="627"/>
      <c r="L19" s="627"/>
      <c r="M19" s="627"/>
      <c r="N19" s="627"/>
      <c r="O19" s="627"/>
      <c r="P19" s="627"/>
      <c r="Q19" s="628"/>
      <c r="R19" s="629">
        <v>35045</v>
      </c>
      <c r="S19" s="630"/>
      <c r="T19" s="630"/>
      <c r="U19" s="630"/>
      <c r="V19" s="630"/>
      <c r="W19" s="630"/>
      <c r="X19" s="630"/>
      <c r="Y19" s="631"/>
      <c r="Z19" s="632">
        <v>0.1</v>
      </c>
      <c r="AA19" s="632"/>
      <c r="AB19" s="632"/>
      <c r="AC19" s="632"/>
      <c r="AD19" s="633">
        <v>35045</v>
      </c>
      <c r="AE19" s="633"/>
      <c r="AF19" s="633"/>
      <c r="AG19" s="633"/>
      <c r="AH19" s="633"/>
      <c r="AI19" s="633"/>
      <c r="AJ19" s="633"/>
      <c r="AK19" s="633"/>
      <c r="AL19" s="634">
        <v>0.3</v>
      </c>
      <c r="AM19" s="635"/>
      <c r="AN19" s="635"/>
      <c r="AO19" s="636"/>
      <c r="AP19" s="626" t="s">
        <v>270</v>
      </c>
      <c r="AQ19" s="627"/>
      <c r="AR19" s="627"/>
      <c r="AS19" s="627"/>
      <c r="AT19" s="627"/>
      <c r="AU19" s="627"/>
      <c r="AV19" s="627"/>
      <c r="AW19" s="627"/>
      <c r="AX19" s="627"/>
      <c r="AY19" s="627"/>
      <c r="AZ19" s="627"/>
      <c r="BA19" s="627"/>
      <c r="BB19" s="627"/>
      <c r="BC19" s="627"/>
      <c r="BD19" s="627"/>
      <c r="BE19" s="627"/>
      <c r="BF19" s="628"/>
      <c r="BG19" s="629">
        <v>18630</v>
      </c>
      <c r="BH19" s="630"/>
      <c r="BI19" s="630"/>
      <c r="BJ19" s="630"/>
      <c r="BK19" s="630"/>
      <c r="BL19" s="630"/>
      <c r="BM19" s="630"/>
      <c r="BN19" s="631"/>
      <c r="BO19" s="632">
        <v>0.5</v>
      </c>
      <c r="BP19" s="632"/>
      <c r="BQ19" s="632"/>
      <c r="BR19" s="632"/>
      <c r="BS19" s="633" t="s">
        <v>137</v>
      </c>
      <c r="BT19" s="633"/>
      <c r="BU19" s="633"/>
      <c r="BV19" s="633"/>
      <c r="BW19" s="633"/>
      <c r="BX19" s="633"/>
      <c r="BY19" s="633"/>
      <c r="BZ19" s="633"/>
      <c r="CA19" s="633"/>
      <c r="CB19" s="637"/>
      <c r="CD19" s="644" t="s">
        <v>271</v>
      </c>
      <c r="CE19" s="645"/>
      <c r="CF19" s="645"/>
      <c r="CG19" s="645"/>
      <c r="CH19" s="645"/>
      <c r="CI19" s="645"/>
      <c r="CJ19" s="645"/>
      <c r="CK19" s="645"/>
      <c r="CL19" s="645"/>
      <c r="CM19" s="645"/>
      <c r="CN19" s="645"/>
      <c r="CO19" s="645"/>
      <c r="CP19" s="645"/>
      <c r="CQ19" s="646"/>
      <c r="CR19" s="629" t="s">
        <v>137</v>
      </c>
      <c r="CS19" s="630"/>
      <c r="CT19" s="630"/>
      <c r="CU19" s="630"/>
      <c r="CV19" s="630"/>
      <c r="CW19" s="630"/>
      <c r="CX19" s="630"/>
      <c r="CY19" s="631"/>
      <c r="CZ19" s="632" t="s">
        <v>242</v>
      </c>
      <c r="DA19" s="632"/>
      <c r="DB19" s="632"/>
      <c r="DC19" s="632"/>
      <c r="DD19" s="638" t="s">
        <v>137</v>
      </c>
      <c r="DE19" s="630"/>
      <c r="DF19" s="630"/>
      <c r="DG19" s="630"/>
      <c r="DH19" s="630"/>
      <c r="DI19" s="630"/>
      <c r="DJ19" s="630"/>
      <c r="DK19" s="630"/>
      <c r="DL19" s="630"/>
      <c r="DM19" s="630"/>
      <c r="DN19" s="630"/>
      <c r="DO19" s="630"/>
      <c r="DP19" s="631"/>
      <c r="DQ19" s="638" t="s">
        <v>136</v>
      </c>
      <c r="DR19" s="630"/>
      <c r="DS19" s="630"/>
      <c r="DT19" s="630"/>
      <c r="DU19" s="630"/>
      <c r="DV19" s="630"/>
      <c r="DW19" s="630"/>
      <c r="DX19" s="630"/>
      <c r="DY19" s="630"/>
      <c r="DZ19" s="630"/>
      <c r="EA19" s="630"/>
      <c r="EB19" s="630"/>
      <c r="EC19" s="639"/>
    </row>
    <row r="20" spans="2:133" ht="11.25" customHeight="1" x14ac:dyDescent="0.15">
      <c r="B20" s="626" t="s">
        <v>272</v>
      </c>
      <c r="C20" s="627"/>
      <c r="D20" s="627"/>
      <c r="E20" s="627"/>
      <c r="F20" s="627"/>
      <c r="G20" s="627"/>
      <c r="H20" s="627"/>
      <c r="I20" s="627"/>
      <c r="J20" s="627"/>
      <c r="K20" s="627"/>
      <c r="L20" s="627"/>
      <c r="M20" s="627"/>
      <c r="N20" s="627"/>
      <c r="O20" s="627"/>
      <c r="P20" s="627"/>
      <c r="Q20" s="628"/>
      <c r="R20" s="629">
        <v>2456</v>
      </c>
      <c r="S20" s="630"/>
      <c r="T20" s="630"/>
      <c r="U20" s="630"/>
      <c r="V20" s="630"/>
      <c r="W20" s="630"/>
      <c r="X20" s="630"/>
      <c r="Y20" s="631"/>
      <c r="Z20" s="632">
        <v>0</v>
      </c>
      <c r="AA20" s="632"/>
      <c r="AB20" s="632"/>
      <c r="AC20" s="632"/>
      <c r="AD20" s="633">
        <v>2456</v>
      </c>
      <c r="AE20" s="633"/>
      <c r="AF20" s="633"/>
      <c r="AG20" s="633"/>
      <c r="AH20" s="633"/>
      <c r="AI20" s="633"/>
      <c r="AJ20" s="633"/>
      <c r="AK20" s="633"/>
      <c r="AL20" s="634">
        <v>0</v>
      </c>
      <c r="AM20" s="635"/>
      <c r="AN20" s="635"/>
      <c r="AO20" s="636"/>
      <c r="AP20" s="626" t="s">
        <v>273</v>
      </c>
      <c r="AQ20" s="627"/>
      <c r="AR20" s="627"/>
      <c r="AS20" s="627"/>
      <c r="AT20" s="627"/>
      <c r="AU20" s="627"/>
      <c r="AV20" s="627"/>
      <c r="AW20" s="627"/>
      <c r="AX20" s="627"/>
      <c r="AY20" s="627"/>
      <c r="AZ20" s="627"/>
      <c r="BA20" s="627"/>
      <c r="BB20" s="627"/>
      <c r="BC20" s="627"/>
      <c r="BD20" s="627"/>
      <c r="BE20" s="627"/>
      <c r="BF20" s="628"/>
      <c r="BG20" s="629">
        <v>18630</v>
      </c>
      <c r="BH20" s="630"/>
      <c r="BI20" s="630"/>
      <c r="BJ20" s="630"/>
      <c r="BK20" s="630"/>
      <c r="BL20" s="630"/>
      <c r="BM20" s="630"/>
      <c r="BN20" s="631"/>
      <c r="BO20" s="632">
        <v>0.5</v>
      </c>
      <c r="BP20" s="632"/>
      <c r="BQ20" s="632"/>
      <c r="BR20" s="632"/>
      <c r="BS20" s="633" t="s">
        <v>136</v>
      </c>
      <c r="BT20" s="633"/>
      <c r="BU20" s="633"/>
      <c r="BV20" s="633"/>
      <c r="BW20" s="633"/>
      <c r="BX20" s="633"/>
      <c r="BY20" s="633"/>
      <c r="BZ20" s="633"/>
      <c r="CA20" s="633"/>
      <c r="CB20" s="637"/>
      <c r="CD20" s="644" t="s">
        <v>274</v>
      </c>
      <c r="CE20" s="645"/>
      <c r="CF20" s="645"/>
      <c r="CG20" s="645"/>
      <c r="CH20" s="645"/>
      <c r="CI20" s="645"/>
      <c r="CJ20" s="645"/>
      <c r="CK20" s="645"/>
      <c r="CL20" s="645"/>
      <c r="CM20" s="645"/>
      <c r="CN20" s="645"/>
      <c r="CO20" s="645"/>
      <c r="CP20" s="645"/>
      <c r="CQ20" s="646"/>
      <c r="CR20" s="629">
        <v>27322471</v>
      </c>
      <c r="CS20" s="630"/>
      <c r="CT20" s="630"/>
      <c r="CU20" s="630"/>
      <c r="CV20" s="630"/>
      <c r="CW20" s="630"/>
      <c r="CX20" s="630"/>
      <c r="CY20" s="631"/>
      <c r="CZ20" s="632">
        <v>100</v>
      </c>
      <c r="DA20" s="632"/>
      <c r="DB20" s="632"/>
      <c r="DC20" s="632"/>
      <c r="DD20" s="638">
        <v>3451979</v>
      </c>
      <c r="DE20" s="630"/>
      <c r="DF20" s="630"/>
      <c r="DG20" s="630"/>
      <c r="DH20" s="630"/>
      <c r="DI20" s="630"/>
      <c r="DJ20" s="630"/>
      <c r="DK20" s="630"/>
      <c r="DL20" s="630"/>
      <c r="DM20" s="630"/>
      <c r="DN20" s="630"/>
      <c r="DO20" s="630"/>
      <c r="DP20" s="631"/>
      <c r="DQ20" s="638">
        <v>15270416</v>
      </c>
      <c r="DR20" s="630"/>
      <c r="DS20" s="630"/>
      <c r="DT20" s="630"/>
      <c r="DU20" s="630"/>
      <c r="DV20" s="630"/>
      <c r="DW20" s="630"/>
      <c r="DX20" s="630"/>
      <c r="DY20" s="630"/>
      <c r="DZ20" s="630"/>
      <c r="EA20" s="630"/>
      <c r="EB20" s="630"/>
      <c r="EC20" s="639"/>
    </row>
    <row r="21" spans="2:133" ht="11.25" customHeight="1" x14ac:dyDescent="0.15">
      <c r="B21" s="626" t="s">
        <v>275</v>
      </c>
      <c r="C21" s="627"/>
      <c r="D21" s="627"/>
      <c r="E21" s="627"/>
      <c r="F21" s="627"/>
      <c r="G21" s="627"/>
      <c r="H21" s="627"/>
      <c r="I21" s="627"/>
      <c r="J21" s="627"/>
      <c r="K21" s="627"/>
      <c r="L21" s="627"/>
      <c r="M21" s="627"/>
      <c r="N21" s="627"/>
      <c r="O21" s="627"/>
      <c r="P21" s="627"/>
      <c r="Q21" s="628"/>
      <c r="R21" s="629">
        <v>1746</v>
      </c>
      <c r="S21" s="630"/>
      <c r="T21" s="630"/>
      <c r="U21" s="630"/>
      <c r="V21" s="630"/>
      <c r="W21" s="630"/>
      <c r="X21" s="630"/>
      <c r="Y21" s="631"/>
      <c r="Z21" s="632">
        <v>0</v>
      </c>
      <c r="AA21" s="632"/>
      <c r="AB21" s="632"/>
      <c r="AC21" s="632"/>
      <c r="AD21" s="633">
        <v>1746</v>
      </c>
      <c r="AE21" s="633"/>
      <c r="AF21" s="633"/>
      <c r="AG21" s="633"/>
      <c r="AH21" s="633"/>
      <c r="AI21" s="633"/>
      <c r="AJ21" s="633"/>
      <c r="AK21" s="633"/>
      <c r="AL21" s="634">
        <v>0</v>
      </c>
      <c r="AM21" s="635"/>
      <c r="AN21" s="635"/>
      <c r="AO21" s="636"/>
      <c r="AP21" s="648" t="s">
        <v>276</v>
      </c>
      <c r="AQ21" s="649"/>
      <c r="AR21" s="649"/>
      <c r="AS21" s="649"/>
      <c r="AT21" s="649"/>
      <c r="AU21" s="649"/>
      <c r="AV21" s="649"/>
      <c r="AW21" s="649"/>
      <c r="AX21" s="649"/>
      <c r="AY21" s="649"/>
      <c r="AZ21" s="649"/>
      <c r="BA21" s="649"/>
      <c r="BB21" s="649"/>
      <c r="BC21" s="649"/>
      <c r="BD21" s="649"/>
      <c r="BE21" s="649"/>
      <c r="BF21" s="650"/>
      <c r="BG21" s="629">
        <v>18630</v>
      </c>
      <c r="BH21" s="630"/>
      <c r="BI21" s="630"/>
      <c r="BJ21" s="630"/>
      <c r="BK21" s="630"/>
      <c r="BL21" s="630"/>
      <c r="BM21" s="630"/>
      <c r="BN21" s="631"/>
      <c r="BO21" s="632">
        <v>0.5</v>
      </c>
      <c r="BP21" s="632"/>
      <c r="BQ21" s="632"/>
      <c r="BR21" s="632"/>
      <c r="BS21" s="633" t="s">
        <v>136</v>
      </c>
      <c r="BT21" s="633"/>
      <c r="BU21" s="633"/>
      <c r="BV21" s="633"/>
      <c r="BW21" s="633"/>
      <c r="BX21" s="633"/>
      <c r="BY21" s="633"/>
      <c r="BZ21" s="633"/>
      <c r="CA21" s="633"/>
      <c r="CB21" s="637"/>
      <c r="CD21" s="654"/>
      <c r="CE21" s="655"/>
      <c r="CF21" s="655"/>
      <c r="CG21" s="655"/>
      <c r="CH21" s="655"/>
      <c r="CI21" s="655"/>
      <c r="CJ21" s="655"/>
      <c r="CK21" s="655"/>
      <c r="CL21" s="655"/>
      <c r="CM21" s="655"/>
      <c r="CN21" s="655"/>
      <c r="CO21" s="655"/>
      <c r="CP21" s="655"/>
      <c r="CQ21" s="656"/>
      <c r="CR21" s="657"/>
      <c r="CS21" s="652"/>
      <c r="CT21" s="652"/>
      <c r="CU21" s="652"/>
      <c r="CV21" s="652"/>
      <c r="CW21" s="652"/>
      <c r="CX21" s="652"/>
      <c r="CY21" s="658"/>
      <c r="CZ21" s="659"/>
      <c r="DA21" s="659"/>
      <c r="DB21" s="659"/>
      <c r="DC21" s="659"/>
      <c r="DD21" s="651"/>
      <c r="DE21" s="652"/>
      <c r="DF21" s="652"/>
      <c r="DG21" s="652"/>
      <c r="DH21" s="652"/>
      <c r="DI21" s="652"/>
      <c r="DJ21" s="652"/>
      <c r="DK21" s="652"/>
      <c r="DL21" s="652"/>
      <c r="DM21" s="652"/>
      <c r="DN21" s="652"/>
      <c r="DO21" s="652"/>
      <c r="DP21" s="658"/>
      <c r="DQ21" s="651"/>
      <c r="DR21" s="652"/>
      <c r="DS21" s="652"/>
      <c r="DT21" s="652"/>
      <c r="DU21" s="652"/>
      <c r="DV21" s="652"/>
      <c r="DW21" s="652"/>
      <c r="DX21" s="652"/>
      <c r="DY21" s="652"/>
      <c r="DZ21" s="652"/>
      <c r="EA21" s="652"/>
      <c r="EB21" s="652"/>
      <c r="EC21" s="653"/>
    </row>
    <row r="22" spans="2:133" ht="11.25" customHeight="1" x14ac:dyDescent="0.15">
      <c r="B22" s="665" t="s">
        <v>277</v>
      </c>
      <c r="C22" s="666"/>
      <c r="D22" s="666"/>
      <c r="E22" s="666"/>
      <c r="F22" s="666"/>
      <c r="G22" s="666"/>
      <c r="H22" s="666"/>
      <c r="I22" s="666"/>
      <c r="J22" s="666"/>
      <c r="K22" s="666"/>
      <c r="L22" s="666"/>
      <c r="M22" s="666"/>
      <c r="N22" s="666"/>
      <c r="O22" s="666"/>
      <c r="P22" s="666"/>
      <c r="Q22" s="667"/>
      <c r="R22" s="629">
        <v>82843</v>
      </c>
      <c r="S22" s="630"/>
      <c r="T22" s="630"/>
      <c r="U22" s="630"/>
      <c r="V22" s="630"/>
      <c r="W22" s="630"/>
      <c r="X22" s="630"/>
      <c r="Y22" s="631"/>
      <c r="Z22" s="632">
        <v>0.3</v>
      </c>
      <c r="AA22" s="632"/>
      <c r="AB22" s="632"/>
      <c r="AC22" s="632"/>
      <c r="AD22" s="633">
        <v>82843</v>
      </c>
      <c r="AE22" s="633"/>
      <c r="AF22" s="633"/>
      <c r="AG22" s="633"/>
      <c r="AH22" s="633"/>
      <c r="AI22" s="633"/>
      <c r="AJ22" s="633"/>
      <c r="AK22" s="633"/>
      <c r="AL22" s="634">
        <v>0.69999998807907104</v>
      </c>
      <c r="AM22" s="635"/>
      <c r="AN22" s="635"/>
      <c r="AO22" s="636"/>
      <c r="AP22" s="648" t="s">
        <v>278</v>
      </c>
      <c r="AQ22" s="649"/>
      <c r="AR22" s="649"/>
      <c r="AS22" s="649"/>
      <c r="AT22" s="649"/>
      <c r="AU22" s="649"/>
      <c r="AV22" s="649"/>
      <c r="AW22" s="649"/>
      <c r="AX22" s="649"/>
      <c r="AY22" s="649"/>
      <c r="AZ22" s="649"/>
      <c r="BA22" s="649"/>
      <c r="BB22" s="649"/>
      <c r="BC22" s="649"/>
      <c r="BD22" s="649"/>
      <c r="BE22" s="649"/>
      <c r="BF22" s="650"/>
      <c r="BG22" s="629" t="s">
        <v>137</v>
      </c>
      <c r="BH22" s="630"/>
      <c r="BI22" s="630"/>
      <c r="BJ22" s="630"/>
      <c r="BK22" s="630"/>
      <c r="BL22" s="630"/>
      <c r="BM22" s="630"/>
      <c r="BN22" s="631"/>
      <c r="BO22" s="632" t="s">
        <v>136</v>
      </c>
      <c r="BP22" s="632"/>
      <c r="BQ22" s="632"/>
      <c r="BR22" s="632"/>
      <c r="BS22" s="633" t="s">
        <v>242</v>
      </c>
      <c r="BT22" s="633"/>
      <c r="BU22" s="633"/>
      <c r="BV22" s="633"/>
      <c r="BW22" s="633"/>
      <c r="BX22" s="633"/>
      <c r="BY22" s="633"/>
      <c r="BZ22" s="633"/>
      <c r="CA22" s="633"/>
      <c r="CB22" s="637"/>
      <c r="CD22" s="611" t="s">
        <v>279</v>
      </c>
      <c r="CE22" s="612"/>
      <c r="CF22" s="612"/>
      <c r="CG22" s="612"/>
      <c r="CH22" s="612"/>
      <c r="CI22" s="612"/>
      <c r="CJ22" s="612"/>
      <c r="CK22" s="612"/>
      <c r="CL22" s="612"/>
      <c r="CM22" s="612"/>
      <c r="CN22" s="612"/>
      <c r="CO22" s="612"/>
      <c r="CP22" s="612"/>
      <c r="CQ22" s="612"/>
      <c r="CR22" s="612"/>
      <c r="CS22" s="612"/>
      <c r="CT22" s="612"/>
      <c r="CU22" s="612"/>
      <c r="CV22" s="612"/>
      <c r="CW22" s="612"/>
      <c r="CX22" s="612"/>
      <c r="CY22" s="612"/>
      <c r="CZ22" s="612"/>
      <c r="DA22" s="612"/>
      <c r="DB22" s="612"/>
      <c r="DC22" s="612"/>
      <c r="DD22" s="612"/>
      <c r="DE22" s="612"/>
      <c r="DF22" s="612"/>
      <c r="DG22" s="612"/>
      <c r="DH22" s="612"/>
      <c r="DI22" s="612"/>
      <c r="DJ22" s="612"/>
      <c r="DK22" s="612"/>
      <c r="DL22" s="612"/>
      <c r="DM22" s="612"/>
      <c r="DN22" s="612"/>
      <c r="DO22" s="612"/>
      <c r="DP22" s="612"/>
      <c r="DQ22" s="612"/>
      <c r="DR22" s="612"/>
      <c r="DS22" s="612"/>
      <c r="DT22" s="612"/>
      <c r="DU22" s="612"/>
      <c r="DV22" s="612"/>
      <c r="DW22" s="612"/>
      <c r="DX22" s="612"/>
      <c r="DY22" s="612"/>
      <c r="DZ22" s="612"/>
      <c r="EA22" s="612"/>
      <c r="EB22" s="612"/>
      <c r="EC22" s="613"/>
    </row>
    <row r="23" spans="2:133" ht="11.25" customHeight="1" x14ac:dyDescent="0.15">
      <c r="B23" s="626" t="s">
        <v>280</v>
      </c>
      <c r="C23" s="627"/>
      <c r="D23" s="627"/>
      <c r="E23" s="627"/>
      <c r="F23" s="627"/>
      <c r="G23" s="627"/>
      <c r="H23" s="627"/>
      <c r="I23" s="627"/>
      <c r="J23" s="627"/>
      <c r="K23" s="627"/>
      <c r="L23" s="627"/>
      <c r="M23" s="627"/>
      <c r="N23" s="627"/>
      <c r="O23" s="627"/>
      <c r="P23" s="627"/>
      <c r="Q23" s="628"/>
      <c r="R23" s="629">
        <v>7813188</v>
      </c>
      <c r="S23" s="630"/>
      <c r="T23" s="630"/>
      <c r="U23" s="630"/>
      <c r="V23" s="630"/>
      <c r="W23" s="630"/>
      <c r="X23" s="630"/>
      <c r="Y23" s="631"/>
      <c r="Z23" s="632">
        <v>27</v>
      </c>
      <c r="AA23" s="632"/>
      <c r="AB23" s="632"/>
      <c r="AC23" s="632"/>
      <c r="AD23" s="633">
        <v>7079349</v>
      </c>
      <c r="AE23" s="633"/>
      <c r="AF23" s="633"/>
      <c r="AG23" s="633"/>
      <c r="AH23" s="633"/>
      <c r="AI23" s="633"/>
      <c r="AJ23" s="633"/>
      <c r="AK23" s="633"/>
      <c r="AL23" s="634">
        <v>57.6</v>
      </c>
      <c r="AM23" s="635"/>
      <c r="AN23" s="635"/>
      <c r="AO23" s="636"/>
      <c r="AP23" s="648" t="s">
        <v>281</v>
      </c>
      <c r="AQ23" s="649"/>
      <c r="AR23" s="649"/>
      <c r="AS23" s="649"/>
      <c r="AT23" s="649"/>
      <c r="AU23" s="649"/>
      <c r="AV23" s="649"/>
      <c r="AW23" s="649"/>
      <c r="AX23" s="649"/>
      <c r="AY23" s="649"/>
      <c r="AZ23" s="649"/>
      <c r="BA23" s="649"/>
      <c r="BB23" s="649"/>
      <c r="BC23" s="649"/>
      <c r="BD23" s="649"/>
      <c r="BE23" s="649"/>
      <c r="BF23" s="650"/>
      <c r="BG23" s="629" t="s">
        <v>242</v>
      </c>
      <c r="BH23" s="630"/>
      <c r="BI23" s="630"/>
      <c r="BJ23" s="630"/>
      <c r="BK23" s="630"/>
      <c r="BL23" s="630"/>
      <c r="BM23" s="630"/>
      <c r="BN23" s="631"/>
      <c r="BO23" s="632" t="s">
        <v>136</v>
      </c>
      <c r="BP23" s="632"/>
      <c r="BQ23" s="632"/>
      <c r="BR23" s="632"/>
      <c r="BS23" s="633" t="s">
        <v>137</v>
      </c>
      <c r="BT23" s="633"/>
      <c r="BU23" s="633"/>
      <c r="BV23" s="633"/>
      <c r="BW23" s="633"/>
      <c r="BX23" s="633"/>
      <c r="BY23" s="633"/>
      <c r="BZ23" s="633"/>
      <c r="CA23" s="633"/>
      <c r="CB23" s="637"/>
      <c r="CD23" s="611" t="s">
        <v>220</v>
      </c>
      <c r="CE23" s="612"/>
      <c r="CF23" s="612"/>
      <c r="CG23" s="612"/>
      <c r="CH23" s="612"/>
      <c r="CI23" s="612"/>
      <c r="CJ23" s="612"/>
      <c r="CK23" s="612"/>
      <c r="CL23" s="612"/>
      <c r="CM23" s="612"/>
      <c r="CN23" s="612"/>
      <c r="CO23" s="612"/>
      <c r="CP23" s="612"/>
      <c r="CQ23" s="613"/>
      <c r="CR23" s="611" t="s">
        <v>282</v>
      </c>
      <c r="CS23" s="612"/>
      <c r="CT23" s="612"/>
      <c r="CU23" s="612"/>
      <c r="CV23" s="612"/>
      <c r="CW23" s="612"/>
      <c r="CX23" s="612"/>
      <c r="CY23" s="613"/>
      <c r="CZ23" s="611" t="s">
        <v>283</v>
      </c>
      <c r="DA23" s="612"/>
      <c r="DB23" s="612"/>
      <c r="DC23" s="613"/>
      <c r="DD23" s="611" t="s">
        <v>284</v>
      </c>
      <c r="DE23" s="612"/>
      <c r="DF23" s="612"/>
      <c r="DG23" s="612"/>
      <c r="DH23" s="612"/>
      <c r="DI23" s="612"/>
      <c r="DJ23" s="612"/>
      <c r="DK23" s="613"/>
      <c r="DL23" s="660" t="s">
        <v>285</v>
      </c>
      <c r="DM23" s="661"/>
      <c r="DN23" s="661"/>
      <c r="DO23" s="661"/>
      <c r="DP23" s="661"/>
      <c r="DQ23" s="661"/>
      <c r="DR23" s="661"/>
      <c r="DS23" s="661"/>
      <c r="DT23" s="661"/>
      <c r="DU23" s="661"/>
      <c r="DV23" s="662"/>
      <c r="DW23" s="611" t="s">
        <v>286</v>
      </c>
      <c r="DX23" s="612"/>
      <c r="DY23" s="612"/>
      <c r="DZ23" s="612"/>
      <c r="EA23" s="612"/>
      <c r="EB23" s="612"/>
      <c r="EC23" s="613"/>
    </row>
    <row r="24" spans="2:133" ht="11.25" customHeight="1" x14ac:dyDescent="0.15">
      <c r="B24" s="626" t="s">
        <v>287</v>
      </c>
      <c r="C24" s="627"/>
      <c r="D24" s="627"/>
      <c r="E24" s="627"/>
      <c r="F24" s="627"/>
      <c r="G24" s="627"/>
      <c r="H24" s="627"/>
      <c r="I24" s="627"/>
      <c r="J24" s="627"/>
      <c r="K24" s="627"/>
      <c r="L24" s="627"/>
      <c r="M24" s="627"/>
      <c r="N24" s="627"/>
      <c r="O24" s="627"/>
      <c r="P24" s="627"/>
      <c r="Q24" s="628"/>
      <c r="R24" s="629">
        <v>7079349</v>
      </c>
      <c r="S24" s="630"/>
      <c r="T24" s="630"/>
      <c r="U24" s="630"/>
      <c r="V24" s="630"/>
      <c r="W24" s="630"/>
      <c r="X24" s="630"/>
      <c r="Y24" s="631"/>
      <c r="Z24" s="632">
        <v>24.5</v>
      </c>
      <c r="AA24" s="632"/>
      <c r="AB24" s="632"/>
      <c r="AC24" s="632"/>
      <c r="AD24" s="633">
        <v>7079349</v>
      </c>
      <c r="AE24" s="633"/>
      <c r="AF24" s="633"/>
      <c r="AG24" s="633"/>
      <c r="AH24" s="633"/>
      <c r="AI24" s="633"/>
      <c r="AJ24" s="633"/>
      <c r="AK24" s="633"/>
      <c r="AL24" s="634">
        <v>57.6</v>
      </c>
      <c r="AM24" s="635"/>
      <c r="AN24" s="635"/>
      <c r="AO24" s="636"/>
      <c r="AP24" s="648" t="s">
        <v>288</v>
      </c>
      <c r="AQ24" s="649"/>
      <c r="AR24" s="649"/>
      <c r="AS24" s="649"/>
      <c r="AT24" s="649"/>
      <c r="AU24" s="649"/>
      <c r="AV24" s="649"/>
      <c r="AW24" s="649"/>
      <c r="AX24" s="649"/>
      <c r="AY24" s="649"/>
      <c r="AZ24" s="649"/>
      <c r="BA24" s="649"/>
      <c r="BB24" s="649"/>
      <c r="BC24" s="649"/>
      <c r="BD24" s="649"/>
      <c r="BE24" s="649"/>
      <c r="BF24" s="650"/>
      <c r="BG24" s="629" t="s">
        <v>137</v>
      </c>
      <c r="BH24" s="630"/>
      <c r="BI24" s="630"/>
      <c r="BJ24" s="630"/>
      <c r="BK24" s="630"/>
      <c r="BL24" s="630"/>
      <c r="BM24" s="630"/>
      <c r="BN24" s="631"/>
      <c r="BO24" s="632" t="s">
        <v>136</v>
      </c>
      <c r="BP24" s="632"/>
      <c r="BQ24" s="632"/>
      <c r="BR24" s="632"/>
      <c r="BS24" s="633" t="s">
        <v>136</v>
      </c>
      <c r="BT24" s="633"/>
      <c r="BU24" s="633"/>
      <c r="BV24" s="633"/>
      <c r="BW24" s="633"/>
      <c r="BX24" s="633"/>
      <c r="BY24" s="633"/>
      <c r="BZ24" s="633"/>
      <c r="CA24" s="633"/>
      <c r="CB24" s="637"/>
      <c r="CD24" s="640" t="s">
        <v>289</v>
      </c>
      <c r="CE24" s="641"/>
      <c r="CF24" s="641"/>
      <c r="CG24" s="641"/>
      <c r="CH24" s="641"/>
      <c r="CI24" s="641"/>
      <c r="CJ24" s="641"/>
      <c r="CK24" s="641"/>
      <c r="CL24" s="641"/>
      <c r="CM24" s="641"/>
      <c r="CN24" s="641"/>
      <c r="CO24" s="641"/>
      <c r="CP24" s="641"/>
      <c r="CQ24" s="642"/>
      <c r="CR24" s="618">
        <v>12923610</v>
      </c>
      <c r="CS24" s="619"/>
      <c r="CT24" s="619"/>
      <c r="CU24" s="619"/>
      <c r="CV24" s="619"/>
      <c r="CW24" s="619"/>
      <c r="CX24" s="619"/>
      <c r="CY24" s="620"/>
      <c r="CZ24" s="623">
        <v>47.3</v>
      </c>
      <c r="DA24" s="624"/>
      <c r="DB24" s="624"/>
      <c r="DC24" s="643"/>
      <c r="DD24" s="668">
        <v>6532860</v>
      </c>
      <c r="DE24" s="619"/>
      <c r="DF24" s="619"/>
      <c r="DG24" s="619"/>
      <c r="DH24" s="619"/>
      <c r="DI24" s="619"/>
      <c r="DJ24" s="619"/>
      <c r="DK24" s="620"/>
      <c r="DL24" s="668">
        <v>6257558</v>
      </c>
      <c r="DM24" s="619"/>
      <c r="DN24" s="619"/>
      <c r="DO24" s="619"/>
      <c r="DP24" s="619"/>
      <c r="DQ24" s="619"/>
      <c r="DR24" s="619"/>
      <c r="DS24" s="619"/>
      <c r="DT24" s="619"/>
      <c r="DU24" s="619"/>
      <c r="DV24" s="620"/>
      <c r="DW24" s="623">
        <v>48.9</v>
      </c>
      <c r="DX24" s="624"/>
      <c r="DY24" s="624"/>
      <c r="DZ24" s="624"/>
      <c r="EA24" s="624"/>
      <c r="EB24" s="624"/>
      <c r="EC24" s="625"/>
    </row>
    <row r="25" spans="2:133" ht="11.25" customHeight="1" x14ac:dyDescent="0.15">
      <c r="B25" s="626" t="s">
        <v>290</v>
      </c>
      <c r="C25" s="627"/>
      <c r="D25" s="627"/>
      <c r="E25" s="627"/>
      <c r="F25" s="627"/>
      <c r="G25" s="627"/>
      <c r="H25" s="627"/>
      <c r="I25" s="627"/>
      <c r="J25" s="627"/>
      <c r="K25" s="627"/>
      <c r="L25" s="627"/>
      <c r="M25" s="627"/>
      <c r="N25" s="627"/>
      <c r="O25" s="627"/>
      <c r="P25" s="627"/>
      <c r="Q25" s="628"/>
      <c r="R25" s="629">
        <v>733839</v>
      </c>
      <c r="S25" s="630"/>
      <c r="T25" s="630"/>
      <c r="U25" s="630"/>
      <c r="V25" s="630"/>
      <c r="W25" s="630"/>
      <c r="X25" s="630"/>
      <c r="Y25" s="631"/>
      <c r="Z25" s="632">
        <v>2.5</v>
      </c>
      <c r="AA25" s="632"/>
      <c r="AB25" s="632"/>
      <c r="AC25" s="632"/>
      <c r="AD25" s="633" t="s">
        <v>242</v>
      </c>
      <c r="AE25" s="633"/>
      <c r="AF25" s="633"/>
      <c r="AG25" s="633"/>
      <c r="AH25" s="633"/>
      <c r="AI25" s="633"/>
      <c r="AJ25" s="633"/>
      <c r="AK25" s="633"/>
      <c r="AL25" s="634" t="s">
        <v>136</v>
      </c>
      <c r="AM25" s="635"/>
      <c r="AN25" s="635"/>
      <c r="AO25" s="636"/>
      <c r="AP25" s="648" t="s">
        <v>291</v>
      </c>
      <c r="AQ25" s="649"/>
      <c r="AR25" s="649"/>
      <c r="AS25" s="649"/>
      <c r="AT25" s="649"/>
      <c r="AU25" s="649"/>
      <c r="AV25" s="649"/>
      <c r="AW25" s="649"/>
      <c r="AX25" s="649"/>
      <c r="AY25" s="649"/>
      <c r="AZ25" s="649"/>
      <c r="BA25" s="649"/>
      <c r="BB25" s="649"/>
      <c r="BC25" s="649"/>
      <c r="BD25" s="649"/>
      <c r="BE25" s="649"/>
      <c r="BF25" s="650"/>
      <c r="BG25" s="629" t="s">
        <v>136</v>
      </c>
      <c r="BH25" s="630"/>
      <c r="BI25" s="630"/>
      <c r="BJ25" s="630"/>
      <c r="BK25" s="630"/>
      <c r="BL25" s="630"/>
      <c r="BM25" s="630"/>
      <c r="BN25" s="631"/>
      <c r="BO25" s="632" t="s">
        <v>137</v>
      </c>
      <c r="BP25" s="632"/>
      <c r="BQ25" s="632"/>
      <c r="BR25" s="632"/>
      <c r="BS25" s="633" t="s">
        <v>137</v>
      </c>
      <c r="BT25" s="633"/>
      <c r="BU25" s="633"/>
      <c r="BV25" s="633"/>
      <c r="BW25" s="633"/>
      <c r="BX25" s="633"/>
      <c r="BY25" s="633"/>
      <c r="BZ25" s="633"/>
      <c r="CA25" s="633"/>
      <c r="CB25" s="637"/>
      <c r="CD25" s="644" t="s">
        <v>292</v>
      </c>
      <c r="CE25" s="645"/>
      <c r="CF25" s="645"/>
      <c r="CG25" s="645"/>
      <c r="CH25" s="645"/>
      <c r="CI25" s="645"/>
      <c r="CJ25" s="645"/>
      <c r="CK25" s="645"/>
      <c r="CL25" s="645"/>
      <c r="CM25" s="645"/>
      <c r="CN25" s="645"/>
      <c r="CO25" s="645"/>
      <c r="CP25" s="645"/>
      <c r="CQ25" s="646"/>
      <c r="CR25" s="629">
        <v>2775660</v>
      </c>
      <c r="CS25" s="669"/>
      <c r="CT25" s="669"/>
      <c r="CU25" s="669"/>
      <c r="CV25" s="669"/>
      <c r="CW25" s="669"/>
      <c r="CX25" s="669"/>
      <c r="CY25" s="670"/>
      <c r="CZ25" s="634">
        <v>10.199999999999999</v>
      </c>
      <c r="DA25" s="663"/>
      <c r="DB25" s="663"/>
      <c r="DC25" s="671"/>
      <c r="DD25" s="638">
        <v>2521413</v>
      </c>
      <c r="DE25" s="669"/>
      <c r="DF25" s="669"/>
      <c r="DG25" s="669"/>
      <c r="DH25" s="669"/>
      <c r="DI25" s="669"/>
      <c r="DJ25" s="669"/>
      <c r="DK25" s="670"/>
      <c r="DL25" s="638">
        <v>2491300</v>
      </c>
      <c r="DM25" s="669"/>
      <c r="DN25" s="669"/>
      <c r="DO25" s="669"/>
      <c r="DP25" s="669"/>
      <c r="DQ25" s="669"/>
      <c r="DR25" s="669"/>
      <c r="DS25" s="669"/>
      <c r="DT25" s="669"/>
      <c r="DU25" s="669"/>
      <c r="DV25" s="670"/>
      <c r="DW25" s="634">
        <v>19.5</v>
      </c>
      <c r="DX25" s="663"/>
      <c r="DY25" s="663"/>
      <c r="DZ25" s="663"/>
      <c r="EA25" s="663"/>
      <c r="EB25" s="663"/>
      <c r="EC25" s="664"/>
    </row>
    <row r="26" spans="2:133" ht="11.25" customHeight="1" x14ac:dyDescent="0.15">
      <c r="B26" s="626" t="s">
        <v>293</v>
      </c>
      <c r="C26" s="627"/>
      <c r="D26" s="627"/>
      <c r="E26" s="627"/>
      <c r="F26" s="627"/>
      <c r="G26" s="627"/>
      <c r="H26" s="627"/>
      <c r="I26" s="627"/>
      <c r="J26" s="627"/>
      <c r="K26" s="627"/>
      <c r="L26" s="627"/>
      <c r="M26" s="627"/>
      <c r="N26" s="627"/>
      <c r="O26" s="627"/>
      <c r="P26" s="627"/>
      <c r="Q26" s="628"/>
      <c r="R26" s="629" t="s">
        <v>242</v>
      </c>
      <c r="S26" s="630"/>
      <c r="T26" s="630"/>
      <c r="U26" s="630"/>
      <c r="V26" s="630"/>
      <c r="W26" s="630"/>
      <c r="X26" s="630"/>
      <c r="Y26" s="631"/>
      <c r="Z26" s="632" t="s">
        <v>136</v>
      </c>
      <c r="AA26" s="632"/>
      <c r="AB26" s="632"/>
      <c r="AC26" s="632"/>
      <c r="AD26" s="633" t="s">
        <v>137</v>
      </c>
      <c r="AE26" s="633"/>
      <c r="AF26" s="633"/>
      <c r="AG26" s="633"/>
      <c r="AH26" s="633"/>
      <c r="AI26" s="633"/>
      <c r="AJ26" s="633"/>
      <c r="AK26" s="633"/>
      <c r="AL26" s="634" t="s">
        <v>136</v>
      </c>
      <c r="AM26" s="635"/>
      <c r="AN26" s="635"/>
      <c r="AO26" s="636"/>
      <c r="AP26" s="648" t="s">
        <v>294</v>
      </c>
      <c r="AQ26" s="672"/>
      <c r="AR26" s="672"/>
      <c r="AS26" s="672"/>
      <c r="AT26" s="672"/>
      <c r="AU26" s="672"/>
      <c r="AV26" s="672"/>
      <c r="AW26" s="672"/>
      <c r="AX26" s="672"/>
      <c r="AY26" s="672"/>
      <c r="AZ26" s="672"/>
      <c r="BA26" s="672"/>
      <c r="BB26" s="672"/>
      <c r="BC26" s="672"/>
      <c r="BD26" s="672"/>
      <c r="BE26" s="672"/>
      <c r="BF26" s="650"/>
      <c r="BG26" s="629" t="s">
        <v>136</v>
      </c>
      <c r="BH26" s="630"/>
      <c r="BI26" s="630"/>
      <c r="BJ26" s="630"/>
      <c r="BK26" s="630"/>
      <c r="BL26" s="630"/>
      <c r="BM26" s="630"/>
      <c r="BN26" s="631"/>
      <c r="BO26" s="632" t="s">
        <v>137</v>
      </c>
      <c r="BP26" s="632"/>
      <c r="BQ26" s="632"/>
      <c r="BR26" s="632"/>
      <c r="BS26" s="633" t="s">
        <v>242</v>
      </c>
      <c r="BT26" s="633"/>
      <c r="BU26" s="633"/>
      <c r="BV26" s="633"/>
      <c r="BW26" s="633"/>
      <c r="BX26" s="633"/>
      <c r="BY26" s="633"/>
      <c r="BZ26" s="633"/>
      <c r="CA26" s="633"/>
      <c r="CB26" s="637"/>
      <c r="CD26" s="644" t="s">
        <v>295</v>
      </c>
      <c r="CE26" s="645"/>
      <c r="CF26" s="645"/>
      <c r="CG26" s="645"/>
      <c r="CH26" s="645"/>
      <c r="CI26" s="645"/>
      <c r="CJ26" s="645"/>
      <c r="CK26" s="645"/>
      <c r="CL26" s="645"/>
      <c r="CM26" s="645"/>
      <c r="CN26" s="645"/>
      <c r="CO26" s="645"/>
      <c r="CP26" s="645"/>
      <c r="CQ26" s="646"/>
      <c r="CR26" s="629">
        <v>1718163</v>
      </c>
      <c r="CS26" s="630"/>
      <c r="CT26" s="630"/>
      <c r="CU26" s="630"/>
      <c r="CV26" s="630"/>
      <c r="CW26" s="630"/>
      <c r="CX26" s="630"/>
      <c r="CY26" s="631"/>
      <c r="CZ26" s="634">
        <v>6.3</v>
      </c>
      <c r="DA26" s="663"/>
      <c r="DB26" s="663"/>
      <c r="DC26" s="671"/>
      <c r="DD26" s="638">
        <v>1574161</v>
      </c>
      <c r="DE26" s="630"/>
      <c r="DF26" s="630"/>
      <c r="DG26" s="630"/>
      <c r="DH26" s="630"/>
      <c r="DI26" s="630"/>
      <c r="DJ26" s="630"/>
      <c r="DK26" s="631"/>
      <c r="DL26" s="638" t="s">
        <v>136</v>
      </c>
      <c r="DM26" s="630"/>
      <c r="DN26" s="630"/>
      <c r="DO26" s="630"/>
      <c r="DP26" s="630"/>
      <c r="DQ26" s="630"/>
      <c r="DR26" s="630"/>
      <c r="DS26" s="630"/>
      <c r="DT26" s="630"/>
      <c r="DU26" s="630"/>
      <c r="DV26" s="631"/>
      <c r="DW26" s="634" t="s">
        <v>136</v>
      </c>
      <c r="DX26" s="663"/>
      <c r="DY26" s="663"/>
      <c r="DZ26" s="663"/>
      <c r="EA26" s="663"/>
      <c r="EB26" s="663"/>
      <c r="EC26" s="664"/>
    </row>
    <row r="27" spans="2:133" ht="11.25" customHeight="1" x14ac:dyDescent="0.15">
      <c r="B27" s="626" t="s">
        <v>296</v>
      </c>
      <c r="C27" s="627"/>
      <c r="D27" s="627"/>
      <c r="E27" s="627"/>
      <c r="F27" s="627"/>
      <c r="G27" s="627"/>
      <c r="H27" s="627"/>
      <c r="I27" s="627"/>
      <c r="J27" s="627"/>
      <c r="K27" s="627"/>
      <c r="L27" s="627"/>
      <c r="M27" s="627"/>
      <c r="N27" s="627"/>
      <c r="O27" s="627"/>
      <c r="P27" s="627"/>
      <c r="Q27" s="628"/>
      <c r="R27" s="629">
        <v>12950478</v>
      </c>
      <c r="S27" s="630"/>
      <c r="T27" s="630"/>
      <c r="U27" s="630"/>
      <c r="V27" s="630"/>
      <c r="W27" s="630"/>
      <c r="X27" s="630"/>
      <c r="Y27" s="631"/>
      <c r="Z27" s="632">
        <v>44.8</v>
      </c>
      <c r="AA27" s="632"/>
      <c r="AB27" s="632"/>
      <c r="AC27" s="632"/>
      <c r="AD27" s="633">
        <v>12216639</v>
      </c>
      <c r="AE27" s="633"/>
      <c r="AF27" s="633"/>
      <c r="AG27" s="633"/>
      <c r="AH27" s="633"/>
      <c r="AI27" s="633"/>
      <c r="AJ27" s="633"/>
      <c r="AK27" s="633"/>
      <c r="AL27" s="634">
        <v>99.4</v>
      </c>
      <c r="AM27" s="635"/>
      <c r="AN27" s="635"/>
      <c r="AO27" s="636"/>
      <c r="AP27" s="626" t="s">
        <v>297</v>
      </c>
      <c r="AQ27" s="627"/>
      <c r="AR27" s="627"/>
      <c r="AS27" s="627"/>
      <c r="AT27" s="627"/>
      <c r="AU27" s="627"/>
      <c r="AV27" s="627"/>
      <c r="AW27" s="627"/>
      <c r="AX27" s="627"/>
      <c r="AY27" s="627"/>
      <c r="AZ27" s="627"/>
      <c r="BA27" s="627"/>
      <c r="BB27" s="627"/>
      <c r="BC27" s="627"/>
      <c r="BD27" s="627"/>
      <c r="BE27" s="627"/>
      <c r="BF27" s="628"/>
      <c r="BG27" s="629">
        <v>3915023</v>
      </c>
      <c r="BH27" s="630"/>
      <c r="BI27" s="630"/>
      <c r="BJ27" s="630"/>
      <c r="BK27" s="630"/>
      <c r="BL27" s="630"/>
      <c r="BM27" s="630"/>
      <c r="BN27" s="631"/>
      <c r="BO27" s="632">
        <v>100</v>
      </c>
      <c r="BP27" s="632"/>
      <c r="BQ27" s="632"/>
      <c r="BR27" s="632"/>
      <c r="BS27" s="633" t="s">
        <v>137</v>
      </c>
      <c r="BT27" s="633"/>
      <c r="BU27" s="633"/>
      <c r="BV27" s="633"/>
      <c r="BW27" s="633"/>
      <c r="BX27" s="633"/>
      <c r="BY27" s="633"/>
      <c r="BZ27" s="633"/>
      <c r="CA27" s="633"/>
      <c r="CB27" s="637"/>
      <c r="CD27" s="644" t="s">
        <v>298</v>
      </c>
      <c r="CE27" s="645"/>
      <c r="CF27" s="645"/>
      <c r="CG27" s="645"/>
      <c r="CH27" s="645"/>
      <c r="CI27" s="645"/>
      <c r="CJ27" s="645"/>
      <c r="CK27" s="645"/>
      <c r="CL27" s="645"/>
      <c r="CM27" s="645"/>
      <c r="CN27" s="645"/>
      <c r="CO27" s="645"/>
      <c r="CP27" s="645"/>
      <c r="CQ27" s="646"/>
      <c r="CR27" s="629">
        <v>7925517</v>
      </c>
      <c r="CS27" s="669"/>
      <c r="CT27" s="669"/>
      <c r="CU27" s="669"/>
      <c r="CV27" s="669"/>
      <c r="CW27" s="669"/>
      <c r="CX27" s="669"/>
      <c r="CY27" s="670"/>
      <c r="CZ27" s="634">
        <v>29</v>
      </c>
      <c r="DA27" s="663"/>
      <c r="DB27" s="663"/>
      <c r="DC27" s="671"/>
      <c r="DD27" s="638">
        <v>1795351</v>
      </c>
      <c r="DE27" s="669"/>
      <c r="DF27" s="669"/>
      <c r="DG27" s="669"/>
      <c r="DH27" s="669"/>
      <c r="DI27" s="669"/>
      <c r="DJ27" s="669"/>
      <c r="DK27" s="670"/>
      <c r="DL27" s="638">
        <v>1776164</v>
      </c>
      <c r="DM27" s="669"/>
      <c r="DN27" s="669"/>
      <c r="DO27" s="669"/>
      <c r="DP27" s="669"/>
      <c r="DQ27" s="669"/>
      <c r="DR27" s="669"/>
      <c r="DS27" s="669"/>
      <c r="DT27" s="669"/>
      <c r="DU27" s="669"/>
      <c r="DV27" s="670"/>
      <c r="DW27" s="634">
        <v>13.9</v>
      </c>
      <c r="DX27" s="663"/>
      <c r="DY27" s="663"/>
      <c r="DZ27" s="663"/>
      <c r="EA27" s="663"/>
      <c r="EB27" s="663"/>
      <c r="EC27" s="664"/>
    </row>
    <row r="28" spans="2:133" ht="11.25" customHeight="1" x14ac:dyDescent="0.15">
      <c r="B28" s="626" t="s">
        <v>299</v>
      </c>
      <c r="C28" s="627"/>
      <c r="D28" s="627"/>
      <c r="E28" s="627"/>
      <c r="F28" s="627"/>
      <c r="G28" s="627"/>
      <c r="H28" s="627"/>
      <c r="I28" s="627"/>
      <c r="J28" s="627"/>
      <c r="K28" s="627"/>
      <c r="L28" s="627"/>
      <c r="M28" s="627"/>
      <c r="N28" s="627"/>
      <c r="O28" s="627"/>
      <c r="P28" s="627"/>
      <c r="Q28" s="628"/>
      <c r="R28" s="629">
        <v>2869</v>
      </c>
      <c r="S28" s="630"/>
      <c r="T28" s="630"/>
      <c r="U28" s="630"/>
      <c r="V28" s="630"/>
      <c r="W28" s="630"/>
      <c r="X28" s="630"/>
      <c r="Y28" s="631"/>
      <c r="Z28" s="632">
        <v>0</v>
      </c>
      <c r="AA28" s="632"/>
      <c r="AB28" s="632"/>
      <c r="AC28" s="632"/>
      <c r="AD28" s="633">
        <v>2869</v>
      </c>
      <c r="AE28" s="633"/>
      <c r="AF28" s="633"/>
      <c r="AG28" s="633"/>
      <c r="AH28" s="633"/>
      <c r="AI28" s="633"/>
      <c r="AJ28" s="633"/>
      <c r="AK28" s="633"/>
      <c r="AL28" s="634">
        <v>0</v>
      </c>
      <c r="AM28" s="635"/>
      <c r="AN28" s="635"/>
      <c r="AO28" s="636"/>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32"/>
      <c r="BP28" s="632"/>
      <c r="BQ28" s="632"/>
      <c r="BR28" s="632"/>
      <c r="BS28" s="638"/>
      <c r="BT28" s="630"/>
      <c r="BU28" s="630"/>
      <c r="BV28" s="630"/>
      <c r="BW28" s="630"/>
      <c r="BX28" s="630"/>
      <c r="BY28" s="630"/>
      <c r="BZ28" s="630"/>
      <c r="CA28" s="630"/>
      <c r="CB28" s="639"/>
      <c r="CD28" s="644" t="s">
        <v>300</v>
      </c>
      <c r="CE28" s="645"/>
      <c r="CF28" s="645"/>
      <c r="CG28" s="645"/>
      <c r="CH28" s="645"/>
      <c r="CI28" s="645"/>
      <c r="CJ28" s="645"/>
      <c r="CK28" s="645"/>
      <c r="CL28" s="645"/>
      <c r="CM28" s="645"/>
      <c r="CN28" s="645"/>
      <c r="CO28" s="645"/>
      <c r="CP28" s="645"/>
      <c r="CQ28" s="646"/>
      <c r="CR28" s="629">
        <v>2222433</v>
      </c>
      <c r="CS28" s="630"/>
      <c r="CT28" s="630"/>
      <c r="CU28" s="630"/>
      <c r="CV28" s="630"/>
      <c r="CW28" s="630"/>
      <c r="CX28" s="630"/>
      <c r="CY28" s="631"/>
      <c r="CZ28" s="634">
        <v>8.1</v>
      </c>
      <c r="DA28" s="663"/>
      <c r="DB28" s="663"/>
      <c r="DC28" s="671"/>
      <c r="DD28" s="638">
        <v>2216096</v>
      </c>
      <c r="DE28" s="630"/>
      <c r="DF28" s="630"/>
      <c r="DG28" s="630"/>
      <c r="DH28" s="630"/>
      <c r="DI28" s="630"/>
      <c r="DJ28" s="630"/>
      <c r="DK28" s="631"/>
      <c r="DL28" s="638">
        <v>1990094</v>
      </c>
      <c r="DM28" s="630"/>
      <c r="DN28" s="630"/>
      <c r="DO28" s="630"/>
      <c r="DP28" s="630"/>
      <c r="DQ28" s="630"/>
      <c r="DR28" s="630"/>
      <c r="DS28" s="630"/>
      <c r="DT28" s="630"/>
      <c r="DU28" s="630"/>
      <c r="DV28" s="631"/>
      <c r="DW28" s="634">
        <v>15.6</v>
      </c>
      <c r="DX28" s="663"/>
      <c r="DY28" s="663"/>
      <c r="DZ28" s="663"/>
      <c r="EA28" s="663"/>
      <c r="EB28" s="663"/>
      <c r="EC28" s="664"/>
    </row>
    <row r="29" spans="2:133" ht="11.25" customHeight="1" x14ac:dyDescent="0.15">
      <c r="B29" s="626" t="s">
        <v>301</v>
      </c>
      <c r="C29" s="627"/>
      <c r="D29" s="627"/>
      <c r="E29" s="627"/>
      <c r="F29" s="627"/>
      <c r="G29" s="627"/>
      <c r="H29" s="627"/>
      <c r="I29" s="627"/>
      <c r="J29" s="627"/>
      <c r="K29" s="627"/>
      <c r="L29" s="627"/>
      <c r="M29" s="627"/>
      <c r="N29" s="627"/>
      <c r="O29" s="627"/>
      <c r="P29" s="627"/>
      <c r="Q29" s="628"/>
      <c r="R29" s="629">
        <v>303506</v>
      </c>
      <c r="S29" s="630"/>
      <c r="T29" s="630"/>
      <c r="U29" s="630"/>
      <c r="V29" s="630"/>
      <c r="W29" s="630"/>
      <c r="X29" s="630"/>
      <c r="Y29" s="631"/>
      <c r="Z29" s="632">
        <v>1</v>
      </c>
      <c r="AA29" s="632"/>
      <c r="AB29" s="632"/>
      <c r="AC29" s="632"/>
      <c r="AD29" s="633" t="s">
        <v>136</v>
      </c>
      <c r="AE29" s="633"/>
      <c r="AF29" s="633"/>
      <c r="AG29" s="633"/>
      <c r="AH29" s="633"/>
      <c r="AI29" s="633"/>
      <c r="AJ29" s="633"/>
      <c r="AK29" s="633"/>
      <c r="AL29" s="634" t="s">
        <v>137</v>
      </c>
      <c r="AM29" s="635"/>
      <c r="AN29" s="635"/>
      <c r="AO29" s="636"/>
      <c r="AP29" s="673"/>
      <c r="AQ29" s="674"/>
      <c r="AR29" s="674"/>
      <c r="AS29" s="674"/>
      <c r="AT29" s="674"/>
      <c r="AU29" s="674"/>
      <c r="AV29" s="674"/>
      <c r="AW29" s="674"/>
      <c r="AX29" s="674"/>
      <c r="AY29" s="674"/>
      <c r="AZ29" s="674"/>
      <c r="BA29" s="674"/>
      <c r="BB29" s="674"/>
      <c r="BC29" s="674"/>
      <c r="BD29" s="674"/>
      <c r="BE29" s="674"/>
      <c r="BF29" s="675"/>
      <c r="BG29" s="629"/>
      <c r="BH29" s="630"/>
      <c r="BI29" s="630"/>
      <c r="BJ29" s="630"/>
      <c r="BK29" s="630"/>
      <c r="BL29" s="630"/>
      <c r="BM29" s="630"/>
      <c r="BN29" s="631"/>
      <c r="BO29" s="632"/>
      <c r="BP29" s="632"/>
      <c r="BQ29" s="632"/>
      <c r="BR29" s="632"/>
      <c r="BS29" s="633"/>
      <c r="BT29" s="633"/>
      <c r="BU29" s="633"/>
      <c r="BV29" s="633"/>
      <c r="BW29" s="633"/>
      <c r="BX29" s="633"/>
      <c r="BY29" s="633"/>
      <c r="BZ29" s="633"/>
      <c r="CA29" s="633"/>
      <c r="CB29" s="637"/>
      <c r="CD29" s="678" t="s">
        <v>302</v>
      </c>
      <c r="CE29" s="679"/>
      <c r="CF29" s="644" t="s">
        <v>70</v>
      </c>
      <c r="CG29" s="645"/>
      <c r="CH29" s="645"/>
      <c r="CI29" s="645"/>
      <c r="CJ29" s="645"/>
      <c r="CK29" s="645"/>
      <c r="CL29" s="645"/>
      <c r="CM29" s="645"/>
      <c r="CN29" s="645"/>
      <c r="CO29" s="645"/>
      <c r="CP29" s="645"/>
      <c r="CQ29" s="646"/>
      <c r="CR29" s="629">
        <v>2222431</v>
      </c>
      <c r="CS29" s="669"/>
      <c r="CT29" s="669"/>
      <c r="CU29" s="669"/>
      <c r="CV29" s="669"/>
      <c r="CW29" s="669"/>
      <c r="CX29" s="669"/>
      <c r="CY29" s="670"/>
      <c r="CZ29" s="634">
        <v>8.1</v>
      </c>
      <c r="DA29" s="663"/>
      <c r="DB29" s="663"/>
      <c r="DC29" s="671"/>
      <c r="DD29" s="638">
        <v>2216094</v>
      </c>
      <c r="DE29" s="669"/>
      <c r="DF29" s="669"/>
      <c r="DG29" s="669"/>
      <c r="DH29" s="669"/>
      <c r="DI29" s="669"/>
      <c r="DJ29" s="669"/>
      <c r="DK29" s="670"/>
      <c r="DL29" s="638">
        <v>1990092</v>
      </c>
      <c r="DM29" s="669"/>
      <c r="DN29" s="669"/>
      <c r="DO29" s="669"/>
      <c r="DP29" s="669"/>
      <c r="DQ29" s="669"/>
      <c r="DR29" s="669"/>
      <c r="DS29" s="669"/>
      <c r="DT29" s="669"/>
      <c r="DU29" s="669"/>
      <c r="DV29" s="670"/>
      <c r="DW29" s="634">
        <v>15.6</v>
      </c>
      <c r="DX29" s="663"/>
      <c r="DY29" s="663"/>
      <c r="DZ29" s="663"/>
      <c r="EA29" s="663"/>
      <c r="EB29" s="663"/>
      <c r="EC29" s="664"/>
    </row>
    <row r="30" spans="2:133" ht="11.25" customHeight="1" x14ac:dyDescent="0.15">
      <c r="B30" s="626" t="s">
        <v>303</v>
      </c>
      <c r="C30" s="627"/>
      <c r="D30" s="627"/>
      <c r="E30" s="627"/>
      <c r="F30" s="627"/>
      <c r="G30" s="627"/>
      <c r="H30" s="627"/>
      <c r="I30" s="627"/>
      <c r="J30" s="627"/>
      <c r="K30" s="627"/>
      <c r="L30" s="627"/>
      <c r="M30" s="627"/>
      <c r="N30" s="627"/>
      <c r="O30" s="627"/>
      <c r="P30" s="627"/>
      <c r="Q30" s="628"/>
      <c r="R30" s="629">
        <v>76661</v>
      </c>
      <c r="S30" s="630"/>
      <c r="T30" s="630"/>
      <c r="U30" s="630"/>
      <c r="V30" s="630"/>
      <c r="W30" s="630"/>
      <c r="X30" s="630"/>
      <c r="Y30" s="631"/>
      <c r="Z30" s="632">
        <v>0.3</v>
      </c>
      <c r="AA30" s="632"/>
      <c r="AB30" s="632"/>
      <c r="AC30" s="632"/>
      <c r="AD30" s="633">
        <v>12299</v>
      </c>
      <c r="AE30" s="633"/>
      <c r="AF30" s="633"/>
      <c r="AG30" s="633"/>
      <c r="AH30" s="633"/>
      <c r="AI30" s="633"/>
      <c r="AJ30" s="633"/>
      <c r="AK30" s="633"/>
      <c r="AL30" s="634">
        <v>0.1</v>
      </c>
      <c r="AM30" s="635"/>
      <c r="AN30" s="635"/>
      <c r="AO30" s="636"/>
      <c r="AP30" s="608" t="s">
        <v>220</v>
      </c>
      <c r="AQ30" s="609"/>
      <c r="AR30" s="609"/>
      <c r="AS30" s="609"/>
      <c r="AT30" s="609"/>
      <c r="AU30" s="609"/>
      <c r="AV30" s="609"/>
      <c r="AW30" s="609"/>
      <c r="AX30" s="609"/>
      <c r="AY30" s="609"/>
      <c r="AZ30" s="609"/>
      <c r="BA30" s="609"/>
      <c r="BB30" s="609"/>
      <c r="BC30" s="609"/>
      <c r="BD30" s="609"/>
      <c r="BE30" s="609"/>
      <c r="BF30" s="610"/>
      <c r="BG30" s="608" t="s">
        <v>304</v>
      </c>
      <c r="BH30" s="676"/>
      <c r="BI30" s="676"/>
      <c r="BJ30" s="676"/>
      <c r="BK30" s="676"/>
      <c r="BL30" s="676"/>
      <c r="BM30" s="676"/>
      <c r="BN30" s="676"/>
      <c r="BO30" s="676"/>
      <c r="BP30" s="676"/>
      <c r="BQ30" s="677"/>
      <c r="BR30" s="608" t="s">
        <v>305</v>
      </c>
      <c r="BS30" s="676"/>
      <c r="BT30" s="676"/>
      <c r="BU30" s="676"/>
      <c r="BV30" s="676"/>
      <c r="BW30" s="676"/>
      <c r="BX30" s="676"/>
      <c r="BY30" s="676"/>
      <c r="BZ30" s="676"/>
      <c r="CA30" s="676"/>
      <c r="CB30" s="677"/>
      <c r="CD30" s="680"/>
      <c r="CE30" s="681"/>
      <c r="CF30" s="644" t="s">
        <v>306</v>
      </c>
      <c r="CG30" s="645"/>
      <c r="CH30" s="645"/>
      <c r="CI30" s="645"/>
      <c r="CJ30" s="645"/>
      <c r="CK30" s="645"/>
      <c r="CL30" s="645"/>
      <c r="CM30" s="645"/>
      <c r="CN30" s="645"/>
      <c r="CO30" s="645"/>
      <c r="CP30" s="645"/>
      <c r="CQ30" s="646"/>
      <c r="CR30" s="629">
        <v>2096361</v>
      </c>
      <c r="CS30" s="630"/>
      <c r="CT30" s="630"/>
      <c r="CU30" s="630"/>
      <c r="CV30" s="630"/>
      <c r="CW30" s="630"/>
      <c r="CX30" s="630"/>
      <c r="CY30" s="631"/>
      <c r="CZ30" s="634">
        <v>7.7</v>
      </c>
      <c r="DA30" s="663"/>
      <c r="DB30" s="663"/>
      <c r="DC30" s="671"/>
      <c r="DD30" s="638">
        <v>2090700</v>
      </c>
      <c r="DE30" s="630"/>
      <c r="DF30" s="630"/>
      <c r="DG30" s="630"/>
      <c r="DH30" s="630"/>
      <c r="DI30" s="630"/>
      <c r="DJ30" s="630"/>
      <c r="DK30" s="631"/>
      <c r="DL30" s="638">
        <v>1866325</v>
      </c>
      <c r="DM30" s="630"/>
      <c r="DN30" s="630"/>
      <c r="DO30" s="630"/>
      <c r="DP30" s="630"/>
      <c r="DQ30" s="630"/>
      <c r="DR30" s="630"/>
      <c r="DS30" s="630"/>
      <c r="DT30" s="630"/>
      <c r="DU30" s="630"/>
      <c r="DV30" s="631"/>
      <c r="DW30" s="634">
        <v>14.6</v>
      </c>
      <c r="DX30" s="663"/>
      <c r="DY30" s="663"/>
      <c r="DZ30" s="663"/>
      <c r="EA30" s="663"/>
      <c r="EB30" s="663"/>
      <c r="EC30" s="664"/>
    </row>
    <row r="31" spans="2:133" ht="11.25" customHeight="1" x14ac:dyDescent="0.15">
      <c r="B31" s="626" t="s">
        <v>307</v>
      </c>
      <c r="C31" s="627"/>
      <c r="D31" s="627"/>
      <c r="E31" s="627"/>
      <c r="F31" s="627"/>
      <c r="G31" s="627"/>
      <c r="H31" s="627"/>
      <c r="I31" s="627"/>
      <c r="J31" s="627"/>
      <c r="K31" s="627"/>
      <c r="L31" s="627"/>
      <c r="M31" s="627"/>
      <c r="N31" s="627"/>
      <c r="O31" s="627"/>
      <c r="P31" s="627"/>
      <c r="Q31" s="628"/>
      <c r="R31" s="629">
        <v>86029</v>
      </c>
      <c r="S31" s="630"/>
      <c r="T31" s="630"/>
      <c r="U31" s="630"/>
      <c r="V31" s="630"/>
      <c r="W31" s="630"/>
      <c r="X31" s="630"/>
      <c r="Y31" s="631"/>
      <c r="Z31" s="632">
        <v>0.3</v>
      </c>
      <c r="AA31" s="632"/>
      <c r="AB31" s="632"/>
      <c r="AC31" s="632"/>
      <c r="AD31" s="633">
        <v>399</v>
      </c>
      <c r="AE31" s="633"/>
      <c r="AF31" s="633"/>
      <c r="AG31" s="633"/>
      <c r="AH31" s="633"/>
      <c r="AI31" s="633"/>
      <c r="AJ31" s="633"/>
      <c r="AK31" s="633"/>
      <c r="AL31" s="634">
        <v>0</v>
      </c>
      <c r="AM31" s="635"/>
      <c r="AN31" s="635"/>
      <c r="AO31" s="636"/>
      <c r="AP31" s="689" t="s">
        <v>308</v>
      </c>
      <c r="AQ31" s="690"/>
      <c r="AR31" s="690"/>
      <c r="AS31" s="690"/>
      <c r="AT31" s="695" t="s">
        <v>309</v>
      </c>
      <c r="AU31" s="217"/>
      <c r="AV31" s="217"/>
      <c r="AW31" s="217"/>
      <c r="AX31" s="615" t="s">
        <v>187</v>
      </c>
      <c r="AY31" s="616"/>
      <c r="AZ31" s="616"/>
      <c r="BA31" s="616"/>
      <c r="BB31" s="616"/>
      <c r="BC31" s="616"/>
      <c r="BD31" s="616"/>
      <c r="BE31" s="616"/>
      <c r="BF31" s="617"/>
      <c r="BG31" s="688">
        <v>98.5</v>
      </c>
      <c r="BH31" s="684"/>
      <c r="BI31" s="684"/>
      <c r="BJ31" s="684"/>
      <c r="BK31" s="684"/>
      <c r="BL31" s="684"/>
      <c r="BM31" s="624">
        <v>95.8</v>
      </c>
      <c r="BN31" s="684"/>
      <c r="BO31" s="684"/>
      <c r="BP31" s="684"/>
      <c r="BQ31" s="685"/>
      <c r="BR31" s="688">
        <v>97.3</v>
      </c>
      <c r="BS31" s="684"/>
      <c r="BT31" s="684"/>
      <c r="BU31" s="684"/>
      <c r="BV31" s="684"/>
      <c r="BW31" s="684"/>
      <c r="BX31" s="624">
        <v>94.8</v>
      </c>
      <c r="BY31" s="684"/>
      <c r="BZ31" s="684"/>
      <c r="CA31" s="684"/>
      <c r="CB31" s="685"/>
      <c r="CD31" s="680"/>
      <c r="CE31" s="681"/>
      <c r="CF31" s="644" t="s">
        <v>310</v>
      </c>
      <c r="CG31" s="645"/>
      <c r="CH31" s="645"/>
      <c r="CI31" s="645"/>
      <c r="CJ31" s="645"/>
      <c r="CK31" s="645"/>
      <c r="CL31" s="645"/>
      <c r="CM31" s="645"/>
      <c r="CN31" s="645"/>
      <c r="CO31" s="645"/>
      <c r="CP31" s="645"/>
      <c r="CQ31" s="646"/>
      <c r="CR31" s="629">
        <v>126070</v>
      </c>
      <c r="CS31" s="669"/>
      <c r="CT31" s="669"/>
      <c r="CU31" s="669"/>
      <c r="CV31" s="669"/>
      <c r="CW31" s="669"/>
      <c r="CX31" s="669"/>
      <c r="CY31" s="670"/>
      <c r="CZ31" s="634">
        <v>0.5</v>
      </c>
      <c r="DA31" s="663"/>
      <c r="DB31" s="663"/>
      <c r="DC31" s="671"/>
      <c r="DD31" s="638">
        <v>125394</v>
      </c>
      <c r="DE31" s="669"/>
      <c r="DF31" s="669"/>
      <c r="DG31" s="669"/>
      <c r="DH31" s="669"/>
      <c r="DI31" s="669"/>
      <c r="DJ31" s="669"/>
      <c r="DK31" s="670"/>
      <c r="DL31" s="638">
        <v>123767</v>
      </c>
      <c r="DM31" s="669"/>
      <c r="DN31" s="669"/>
      <c r="DO31" s="669"/>
      <c r="DP31" s="669"/>
      <c r="DQ31" s="669"/>
      <c r="DR31" s="669"/>
      <c r="DS31" s="669"/>
      <c r="DT31" s="669"/>
      <c r="DU31" s="669"/>
      <c r="DV31" s="670"/>
      <c r="DW31" s="634">
        <v>1</v>
      </c>
      <c r="DX31" s="663"/>
      <c r="DY31" s="663"/>
      <c r="DZ31" s="663"/>
      <c r="EA31" s="663"/>
      <c r="EB31" s="663"/>
      <c r="EC31" s="664"/>
    </row>
    <row r="32" spans="2:133" ht="11.25" customHeight="1" x14ac:dyDescent="0.15">
      <c r="B32" s="626" t="s">
        <v>311</v>
      </c>
      <c r="C32" s="627"/>
      <c r="D32" s="627"/>
      <c r="E32" s="627"/>
      <c r="F32" s="627"/>
      <c r="G32" s="627"/>
      <c r="H32" s="627"/>
      <c r="I32" s="627"/>
      <c r="J32" s="627"/>
      <c r="K32" s="627"/>
      <c r="L32" s="627"/>
      <c r="M32" s="627"/>
      <c r="N32" s="627"/>
      <c r="O32" s="627"/>
      <c r="P32" s="627"/>
      <c r="Q32" s="628"/>
      <c r="R32" s="629">
        <v>6978022</v>
      </c>
      <c r="S32" s="630"/>
      <c r="T32" s="630"/>
      <c r="U32" s="630"/>
      <c r="V32" s="630"/>
      <c r="W32" s="630"/>
      <c r="X32" s="630"/>
      <c r="Y32" s="631"/>
      <c r="Z32" s="632">
        <v>24.1</v>
      </c>
      <c r="AA32" s="632"/>
      <c r="AB32" s="632"/>
      <c r="AC32" s="632"/>
      <c r="AD32" s="633" t="s">
        <v>137</v>
      </c>
      <c r="AE32" s="633"/>
      <c r="AF32" s="633"/>
      <c r="AG32" s="633"/>
      <c r="AH32" s="633"/>
      <c r="AI32" s="633"/>
      <c r="AJ32" s="633"/>
      <c r="AK32" s="633"/>
      <c r="AL32" s="634" t="s">
        <v>136</v>
      </c>
      <c r="AM32" s="635"/>
      <c r="AN32" s="635"/>
      <c r="AO32" s="636"/>
      <c r="AP32" s="691"/>
      <c r="AQ32" s="692"/>
      <c r="AR32" s="692"/>
      <c r="AS32" s="692"/>
      <c r="AT32" s="696"/>
      <c r="AU32" s="216" t="s">
        <v>312</v>
      </c>
      <c r="AV32" s="216"/>
      <c r="AW32" s="216"/>
      <c r="AX32" s="626" t="s">
        <v>313</v>
      </c>
      <c r="AY32" s="627"/>
      <c r="AZ32" s="627"/>
      <c r="BA32" s="627"/>
      <c r="BB32" s="627"/>
      <c r="BC32" s="627"/>
      <c r="BD32" s="627"/>
      <c r="BE32" s="627"/>
      <c r="BF32" s="628"/>
      <c r="BG32" s="698">
        <v>99</v>
      </c>
      <c r="BH32" s="669"/>
      <c r="BI32" s="669"/>
      <c r="BJ32" s="669"/>
      <c r="BK32" s="669"/>
      <c r="BL32" s="669"/>
      <c r="BM32" s="635">
        <v>96.3</v>
      </c>
      <c r="BN32" s="686"/>
      <c r="BO32" s="686"/>
      <c r="BP32" s="686"/>
      <c r="BQ32" s="687"/>
      <c r="BR32" s="698">
        <v>98.6</v>
      </c>
      <c r="BS32" s="669"/>
      <c r="BT32" s="669"/>
      <c r="BU32" s="669"/>
      <c r="BV32" s="669"/>
      <c r="BW32" s="669"/>
      <c r="BX32" s="635">
        <v>96.3</v>
      </c>
      <c r="BY32" s="686"/>
      <c r="BZ32" s="686"/>
      <c r="CA32" s="686"/>
      <c r="CB32" s="687"/>
      <c r="CD32" s="682"/>
      <c r="CE32" s="683"/>
      <c r="CF32" s="644" t="s">
        <v>314</v>
      </c>
      <c r="CG32" s="645"/>
      <c r="CH32" s="645"/>
      <c r="CI32" s="645"/>
      <c r="CJ32" s="645"/>
      <c r="CK32" s="645"/>
      <c r="CL32" s="645"/>
      <c r="CM32" s="645"/>
      <c r="CN32" s="645"/>
      <c r="CO32" s="645"/>
      <c r="CP32" s="645"/>
      <c r="CQ32" s="646"/>
      <c r="CR32" s="629">
        <v>2</v>
      </c>
      <c r="CS32" s="630"/>
      <c r="CT32" s="630"/>
      <c r="CU32" s="630"/>
      <c r="CV32" s="630"/>
      <c r="CW32" s="630"/>
      <c r="CX32" s="630"/>
      <c r="CY32" s="631"/>
      <c r="CZ32" s="634">
        <v>0</v>
      </c>
      <c r="DA32" s="663"/>
      <c r="DB32" s="663"/>
      <c r="DC32" s="671"/>
      <c r="DD32" s="638">
        <v>2</v>
      </c>
      <c r="DE32" s="630"/>
      <c r="DF32" s="630"/>
      <c r="DG32" s="630"/>
      <c r="DH32" s="630"/>
      <c r="DI32" s="630"/>
      <c r="DJ32" s="630"/>
      <c r="DK32" s="631"/>
      <c r="DL32" s="638">
        <v>2</v>
      </c>
      <c r="DM32" s="630"/>
      <c r="DN32" s="630"/>
      <c r="DO32" s="630"/>
      <c r="DP32" s="630"/>
      <c r="DQ32" s="630"/>
      <c r="DR32" s="630"/>
      <c r="DS32" s="630"/>
      <c r="DT32" s="630"/>
      <c r="DU32" s="630"/>
      <c r="DV32" s="631"/>
      <c r="DW32" s="634">
        <v>0</v>
      </c>
      <c r="DX32" s="663"/>
      <c r="DY32" s="663"/>
      <c r="DZ32" s="663"/>
      <c r="EA32" s="663"/>
      <c r="EB32" s="663"/>
      <c r="EC32" s="664"/>
    </row>
    <row r="33" spans="2:133" ht="11.25" customHeight="1" x14ac:dyDescent="0.15">
      <c r="B33" s="665" t="s">
        <v>315</v>
      </c>
      <c r="C33" s="666"/>
      <c r="D33" s="666"/>
      <c r="E33" s="666"/>
      <c r="F33" s="666"/>
      <c r="G33" s="666"/>
      <c r="H33" s="666"/>
      <c r="I33" s="666"/>
      <c r="J33" s="666"/>
      <c r="K33" s="666"/>
      <c r="L33" s="666"/>
      <c r="M33" s="666"/>
      <c r="N33" s="666"/>
      <c r="O33" s="666"/>
      <c r="P33" s="666"/>
      <c r="Q33" s="667"/>
      <c r="R33" s="629">
        <v>11079</v>
      </c>
      <c r="S33" s="630"/>
      <c r="T33" s="630"/>
      <c r="U33" s="630"/>
      <c r="V33" s="630"/>
      <c r="W33" s="630"/>
      <c r="X33" s="630"/>
      <c r="Y33" s="631"/>
      <c r="Z33" s="632">
        <v>0</v>
      </c>
      <c r="AA33" s="632"/>
      <c r="AB33" s="632"/>
      <c r="AC33" s="632"/>
      <c r="AD33" s="633">
        <v>11079</v>
      </c>
      <c r="AE33" s="633"/>
      <c r="AF33" s="633"/>
      <c r="AG33" s="633"/>
      <c r="AH33" s="633"/>
      <c r="AI33" s="633"/>
      <c r="AJ33" s="633"/>
      <c r="AK33" s="633"/>
      <c r="AL33" s="634">
        <v>0.1</v>
      </c>
      <c r="AM33" s="635"/>
      <c r="AN33" s="635"/>
      <c r="AO33" s="636"/>
      <c r="AP33" s="693"/>
      <c r="AQ33" s="694"/>
      <c r="AR33" s="694"/>
      <c r="AS33" s="694"/>
      <c r="AT33" s="697"/>
      <c r="AU33" s="218"/>
      <c r="AV33" s="218"/>
      <c r="AW33" s="218"/>
      <c r="AX33" s="673" t="s">
        <v>316</v>
      </c>
      <c r="AY33" s="674"/>
      <c r="AZ33" s="674"/>
      <c r="BA33" s="674"/>
      <c r="BB33" s="674"/>
      <c r="BC33" s="674"/>
      <c r="BD33" s="674"/>
      <c r="BE33" s="674"/>
      <c r="BF33" s="675"/>
      <c r="BG33" s="699">
        <v>97.9</v>
      </c>
      <c r="BH33" s="700"/>
      <c r="BI33" s="700"/>
      <c r="BJ33" s="700"/>
      <c r="BK33" s="700"/>
      <c r="BL33" s="700"/>
      <c r="BM33" s="701">
        <v>94.9</v>
      </c>
      <c r="BN33" s="700"/>
      <c r="BO33" s="700"/>
      <c r="BP33" s="700"/>
      <c r="BQ33" s="702"/>
      <c r="BR33" s="699">
        <v>96.1</v>
      </c>
      <c r="BS33" s="700"/>
      <c r="BT33" s="700"/>
      <c r="BU33" s="700"/>
      <c r="BV33" s="700"/>
      <c r="BW33" s="700"/>
      <c r="BX33" s="701">
        <v>93.2</v>
      </c>
      <c r="BY33" s="700"/>
      <c r="BZ33" s="700"/>
      <c r="CA33" s="700"/>
      <c r="CB33" s="702"/>
      <c r="CD33" s="644" t="s">
        <v>317</v>
      </c>
      <c r="CE33" s="645"/>
      <c r="CF33" s="645"/>
      <c r="CG33" s="645"/>
      <c r="CH33" s="645"/>
      <c r="CI33" s="645"/>
      <c r="CJ33" s="645"/>
      <c r="CK33" s="645"/>
      <c r="CL33" s="645"/>
      <c r="CM33" s="645"/>
      <c r="CN33" s="645"/>
      <c r="CO33" s="645"/>
      <c r="CP33" s="645"/>
      <c r="CQ33" s="646"/>
      <c r="CR33" s="629">
        <v>10905086</v>
      </c>
      <c r="CS33" s="669"/>
      <c r="CT33" s="669"/>
      <c r="CU33" s="669"/>
      <c r="CV33" s="669"/>
      <c r="CW33" s="669"/>
      <c r="CX33" s="669"/>
      <c r="CY33" s="670"/>
      <c r="CZ33" s="634">
        <v>39.9</v>
      </c>
      <c r="DA33" s="663"/>
      <c r="DB33" s="663"/>
      <c r="DC33" s="671"/>
      <c r="DD33" s="638">
        <v>8108309</v>
      </c>
      <c r="DE33" s="669"/>
      <c r="DF33" s="669"/>
      <c r="DG33" s="669"/>
      <c r="DH33" s="669"/>
      <c r="DI33" s="669"/>
      <c r="DJ33" s="669"/>
      <c r="DK33" s="670"/>
      <c r="DL33" s="638">
        <v>4009032</v>
      </c>
      <c r="DM33" s="669"/>
      <c r="DN33" s="669"/>
      <c r="DO33" s="669"/>
      <c r="DP33" s="669"/>
      <c r="DQ33" s="669"/>
      <c r="DR33" s="669"/>
      <c r="DS33" s="669"/>
      <c r="DT33" s="669"/>
      <c r="DU33" s="669"/>
      <c r="DV33" s="670"/>
      <c r="DW33" s="634">
        <v>31.4</v>
      </c>
      <c r="DX33" s="663"/>
      <c r="DY33" s="663"/>
      <c r="DZ33" s="663"/>
      <c r="EA33" s="663"/>
      <c r="EB33" s="663"/>
      <c r="EC33" s="664"/>
    </row>
    <row r="34" spans="2:133" ht="11.25" customHeight="1" x14ac:dyDescent="0.15">
      <c r="B34" s="626" t="s">
        <v>318</v>
      </c>
      <c r="C34" s="627"/>
      <c r="D34" s="627"/>
      <c r="E34" s="627"/>
      <c r="F34" s="627"/>
      <c r="G34" s="627"/>
      <c r="H34" s="627"/>
      <c r="I34" s="627"/>
      <c r="J34" s="627"/>
      <c r="K34" s="627"/>
      <c r="L34" s="627"/>
      <c r="M34" s="627"/>
      <c r="N34" s="627"/>
      <c r="O34" s="627"/>
      <c r="P34" s="627"/>
      <c r="Q34" s="628"/>
      <c r="R34" s="629">
        <v>2997743</v>
      </c>
      <c r="S34" s="630"/>
      <c r="T34" s="630"/>
      <c r="U34" s="630"/>
      <c r="V34" s="630"/>
      <c r="W34" s="630"/>
      <c r="X34" s="630"/>
      <c r="Y34" s="631"/>
      <c r="Z34" s="632">
        <v>10.4</v>
      </c>
      <c r="AA34" s="632"/>
      <c r="AB34" s="632"/>
      <c r="AC34" s="632"/>
      <c r="AD34" s="633" t="s">
        <v>242</v>
      </c>
      <c r="AE34" s="633"/>
      <c r="AF34" s="633"/>
      <c r="AG34" s="633"/>
      <c r="AH34" s="633"/>
      <c r="AI34" s="633"/>
      <c r="AJ34" s="633"/>
      <c r="AK34" s="633"/>
      <c r="AL34" s="634" t="s">
        <v>136</v>
      </c>
      <c r="AM34" s="635"/>
      <c r="AN34" s="635"/>
      <c r="AO34" s="636"/>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44" t="s">
        <v>319</v>
      </c>
      <c r="CE34" s="645"/>
      <c r="CF34" s="645"/>
      <c r="CG34" s="645"/>
      <c r="CH34" s="645"/>
      <c r="CI34" s="645"/>
      <c r="CJ34" s="645"/>
      <c r="CK34" s="645"/>
      <c r="CL34" s="645"/>
      <c r="CM34" s="645"/>
      <c r="CN34" s="645"/>
      <c r="CO34" s="645"/>
      <c r="CP34" s="645"/>
      <c r="CQ34" s="646"/>
      <c r="CR34" s="629">
        <v>4044204</v>
      </c>
      <c r="CS34" s="630"/>
      <c r="CT34" s="630"/>
      <c r="CU34" s="630"/>
      <c r="CV34" s="630"/>
      <c r="CW34" s="630"/>
      <c r="CX34" s="630"/>
      <c r="CY34" s="631"/>
      <c r="CZ34" s="634">
        <v>14.8</v>
      </c>
      <c r="DA34" s="663"/>
      <c r="DB34" s="663"/>
      <c r="DC34" s="671"/>
      <c r="DD34" s="638">
        <v>2369625</v>
      </c>
      <c r="DE34" s="630"/>
      <c r="DF34" s="630"/>
      <c r="DG34" s="630"/>
      <c r="DH34" s="630"/>
      <c r="DI34" s="630"/>
      <c r="DJ34" s="630"/>
      <c r="DK34" s="631"/>
      <c r="DL34" s="638">
        <v>1131649</v>
      </c>
      <c r="DM34" s="630"/>
      <c r="DN34" s="630"/>
      <c r="DO34" s="630"/>
      <c r="DP34" s="630"/>
      <c r="DQ34" s="630"/>
      <c r="DR34" s="630"/>
      <c r="DS34" s="630"/>
      <c r="DT34" s="630"/>
      <c r="DU34" s="630"/>
      <c r="DV34" s="631"/>
      <c r="DW34" s="634">
        <v>8.9</v>
      </c>
      <c r="DX34" s="663"/>
      <c r="DY34" s="663"/>
      <c r="DZ34" s="663"/>
      <c r="EA34" s="663"/>
      <c r="EB34" s="663"/>
      <c r="EC34" s="664"/>
    </row>
    <row r="35" spans="2:133" ht="11.25" customHeight="1" x14ac:dyDescent="0.15">
      <c r="B35" s="626" t="s">
        <v>320</v>
      </c>
      <c r="C35" s="627"/>
      <c r="D35" s="627"/>
      <c r="E35" s="627"/>
      <c r="F35" s="627"/>
      <c r="G35" s="627"/>
      <c r="H35" s="627"/>
      <c r="I35" s="627"/>
      <c r="J35" s="627"/>
      <c r="K35" s="627"/>
      <c r="L35" s="627"/>
      <c r="M35" s="627"/>
      <c r="N35" s="627"/>
      <c r="O35" s="627"/>
      <c r="P35" s="627"/>
      <c r="Q35" s="628"/>
      <c r="R35" s="629">
        <v>181061</v>
      </c>
      <c r="S35" s="630"/>
      <c r="T35" s="630"/>
      <c r="U35" s="630"/>
      <c r="V35" s="630"/>
      <c r="W35" s="630"/>
      <c r="X35" s="630"/>
      <c r="Y35" s="631"/>
      <c r="Z35" s="632">
        <v>0.6</v>
      </c>
      <c r="AA35" s="632"/>
      <c r="AB35" s="632"/>
      <c r="AC35" s="632"/>
      <c r="AD35" s="633">
        <v>1512</v>
      </c>
      <c r="AE35" s="633"/>
      <c r="AF35" s="633"/>
      <c r="AG35" s="633"/>
      <c r="AH35" s="633"/>
      <c r="AI35" s="633"/>
      <c r="AJ35" s="633"/>
      <c r="AK35" s="633"/>
      <c r="AL35" s="634">
        <v>0</v>
      </c>
      <c r="AM35" s="635"/>
      <c r="AN35" s="635"/>
      <c r="AO35" s="636"/>
      <c r="AP35" s="221"/>
      <c r="AQ35" s="608" t="s">
        <v>321</v>
      </c>
      <c r="AR35" s="609"/>
      <c r="AS35" s="609"/>
      <c r="AT35" s="609"/>
      <c r="AU35" s="609"/>
      <c r="AV35" s="609"/>
      <c r="AW35" s="609"/>
      <c r="AX35" s="609"/>
      <c r="AY35" s="609"/>
      <c r="AZ35" s="609"/>
      <c r="BA35" s="609"/>
      <c r="BB35" s="609"/>
      <c r="BC35" s="609"/>
      <c r="BD35" s="609"/>
      <c r="BE35" s="609"/>
      <c r="BF35" s="610"/>
      <c r="BG35" s="608" t="s">
        <v>322</v>
      </c>
      <c r="BH35" s="609"/>
      <c r="BI35" s="609"/>
      <c r="BJ35" s="609"/>
      <c r="BK35" s="609"/>
      <c r="BL35" s="609"/>
      <c r="BM35" s="609"/>
      <c r="BN35" s="609"/>
      <c r="BO35" s="609"/>
      <c r="BP35" s="609"/>
      <c r="BQ35" s="609"/>
      <c r="BR35" s="609"/>
      <c r="BS35" s="609"/>
      <c r="BT35" s="609"/>
      <c r="BU35" s="609"/>
      <c r="BV35" s="609"/>
      <c r="BW35" s="609"/>
      <c r="BX35" s="609"/>
      <c r="BY35" s="609"/>
      <c r="BZ35" s="609"/>
      <c r="CA35" s="609"/>
      <c r="CB35" s="610"/>
      <c r="CD35" s="644" t="s">
        <v>323</v>
      </c>
      <c r="CE35" s="645"/>
      <c r="CF35" s="645"/>
      <c r="CG35" s="645"/>
      <c r="CH35" s="645"/>
      <c r="CI35" s="645"/>
      <c r="CJ35" s="645"/>
      <c r="CK35" s="645"/>
      <c r="CL35" s="645"/>
      <c r="CM35" s="645"/>
      <c r="CN35" s="645"/>
      <c r="CO35" s="645"/>
      <c r="CP35" s="645"/>
      <c r="CQ35" s="646"/>
      <c r="CR35" s="629">
        <v>55585</v>
      </c>
      <c r="CS35" s="669"/>
      <c r="CT35" s="669"/>
      <c r="CU35" s="669"/>
      <c r="CV35" s="669"/>
      <c r="CW35" s="669"/>
      <c r="CX35" s="669"/>
      <c r="CY35" s="670"/>
      <c r="CZ35" s="634">
        <v>0.2</v>
      </c>
      <c r="DA35" s="663"/>
      <c r="DB35" s="663"/>
      <c r="DC35" s="671"/>
      <c r="DD35" s="638">
        <v>46192</v>
      </c>
      <c r="DE35" s="669"/>
      <c r="DF35" s="669"/>
      <c r="DG35" s="669"/>
      <c r="DH35" s="669"/>
      <c r="DI35" s="669"/>
      <c r="DJ35" s="669"/>
      <c r="DK35" s="670"/>
      <c r="DL35" s="638">
        <v>45226</v>
      </c>
      <c r="DM35" s="669"/>
      <c r="DN35" s="669"/>
      <c r="DO35" s="669"/>
      <c r="DP35" s="669"/>
      <c r="DQ35" s="669"/>
      <c r="DR35" s="669"/>
      <c r="DS35" s="669"/>
      <c r="DT35" s="669"/>
      <c r="DU35" s="669"/>
      <c r="DV35" s="670"/>
      <c r="DW35" s="634">
        <v>0.4</v>
      </c>
      <c r="DX35" s="663"/>
      <c r="DY35" s="663"/>
      <c r="DZ35" s="663"/>
      <c r="EA35" s="663"/>
      <c r="EB35" s="663"/>
      <c r="EC35" s="664"/>
    </row>
    <row r="36" spans="2:133" ht="11.25" customHeight="1" x14ac:dyDescent="0.15">
      <c r="B36" s="626" t="s">
        <v>324</v>
      </c>
      <c r="C36" s="627"/>
      <c r="D36" s="627"/>
      <c r="E36" s="627"/>
      <c r="F36" s="627"/>
      <c r="G36" s="627"/>
      <c r="H36" s="627"/>
      <c r="I36" s="627"/>
      <c r="J36" s="627"/>
      <c r="K36" s="627"/>
      <c r="L36" s="627"/>
      <c r="M36" s="627"/>
      <c r="N36" s="627"/>
      <c r="O36" s="627"/>
      <c r="P36" s="627"/>
      <c r="Q36" s="628"/>
      <c r="R36" s="629">
        <v>249191</v>
      </c>
      <c r="S36" s="630"/>
      <c r="T36" s="630"/>
      <c r="U36" s="630"/>
      <c r="V36" s="630"/>
      <c r="W36" s="630"/>
      <c r="X36" s="630"/>
      <c r="Y36" s="631"/>
      <c r="Z36" s="632">
        <v>0.9</v>
      </c>
      <c r="AA36" s="632"/>
      <c r="AB36" s="632"/>
      <c r="AC36" s="632"/>
      <c r="AD36" s="633" t="s">
        <v>136</v>
      </c>
      <c r="AE36" s="633"/>
      <c r="AF36" s="633"/>
      <c r="AG36" s="633"/>
      <c r="AH36" s="633"/>
      <c r="AI36" s="633"/>
      <c r="AJ36" s="633"/>
      <c r="AK36" s="633"/>
      <c r="AL36" s="634" t="s">
        <v>137</v>
      </c>
      <c r="AM36" s="635"/>
      <c r="AN36" s="635"/>
      <c r="AO36" s="636"/>
      <c r="AP36" s="221"/>
      <c r="AQ36" s="703" t="s">
        <v>325</v>
      </c>
      <c r="AR36" s="704"/>
      <c r="AS36" s="704"/>
      <c r="AT36" s="704"/>
      <c r="AU36" s="704"/>
      <c r="AV36" s="704"/>
      <c r="AW36" s="704"/>
      <c r="AX36" s="704"/>
      <c r="AY36" s="705"/>
      <c r="AZ36" s="618">
        <v>1918052</v>
      </c>
      <c r="BA36" s="619"/>
      <c r="BB36" s="619"/>
      <c r="BC36" s="619"/>
      <c r="BD36" s="619"/>
      <c r="BE36" s="619"/>
      <c r="BF36" s="706"/>
      <c r="BG36" s="640" t="s">
        <v>326</v>
      </c>
      <c r="BH36" s="641"/>
      <c r="BI36" s="641"/>
      <c r="BJ36" s="641"/>
      <c r="BK36" s="641"/>
      <c r="BL36" s="641"/>
      <c r="BM36" s="641"/>
      <c r="BN36" s="641"/>
      <c r="BO36" s="641"/>
      <c r="BP36" s="641"/>
      <c r="BQ36" s="641"/>
      <c r="BR36" s="641"/>
      <c r="BS36" s="641"/>
      <c r="BT36" s="641"/>
      <c r="BU36" s="642"/>
      <c r="BV36" s="618">
        <v>-73071</v>
      </c>
      <c r="BW36" s="619"/>
      <c r="BX36" s="619"/>
      <c r="BY36" s="619"/>
      <c r="BZ36" s="619"/>
      <c r="CA36" s="619"/>
      <c r="CB36" s="706"/>
      <c r="CD36" s="644" t="s">
        <v>327</v>
      </c>
      <c r="CE36" s="645"/>
      <c r="CF36" s="645"/>
      <c r="CG36" s="645"/>
      <c r="CH36" s="645"/>
      <c r="CI36" s="645"/>
      <c r="CJ36" s="645"/>
      <c r="CK36" s="645"/>
      <c r="CL36" s="645"/>
      <c r="CM36" s="645"/>
      <c r="CN36" s="645"/>
      <c r="CO36" s="645"/>
      <c r="CP36" s="645"/>
      <c r="CQ36" s="646"/>
      <c r="CR36" s="629">
        <v>3086318</v>
      </c>
      <c r="CS36" s="630"/>
      <c r="CT36" s="630"/>
      <c r="CU36" s="630"/>
      <c r="CV36" s="630"/>
      <c r="CW36" s="630"/>
      <c r="CX36" s="630"/>
      <c r="CY36" s="631"/>
      <c r="CZ36" s="634">
        <v>11.3</v>
      </c>
      <c r="DA36" s="663"/>
      <c r="DB36" s="663"/>
      <c r="DC36" s="671"/>
      <c r="DD36" s="638">
        <v>2295561</v>
      </c>
      <c r="DE36" s="630"/>
      <c r="DF36" s="630"/>
      <c r="DG36" s="630"/>
      <c r="DH36" s="630"/>
      <c r="DI36" s="630"/>
      <c r="DJ36" s="630"/>
      <c r="DK36" s="631"/>
      <c r="DL36" s="638">
        <v>1938872</v>
      </c>
      <c r="DM36" s="630"/>
      <c r="DN36" s="630"/>
      <c r="DO36" s="630"/>
      <c r="DP36" s="630"/>
      <c r="DQ36" s="630"/>
      <c r="DR36" s="630"/>
      <c r="DS36" s="630"/>
      <c r="DT36" s="630"/>
      <c r="DU36" s="630"/>
      <c r="DV36" s="631"/>
      <c r="DW36" s="634">
        <v>15.2</v>
      </c>
      <c r="DX36" s="663"/>
      <c r="DY36" s="663"/>
      <c r="DZ36" s="663"/>
      <c r="EA36" s="663"/>
      <c r="EB36" s="663"/>
      <c r="EC36" s="664"/>
    </row>
    <row r="37" spans="2:133" ht="11.25" customHeight="1" x14ac:dyDescent="0.15">
      <c r="B37" s="626" t="s">
        <v>328</v>
      </c>
      <c r="C37" s="627"/>
      <c r="D37" s="627"/>
      <c r="E37" s="627"/>
      <c r="F37" s="627"/>
      <c r="G37" s="627"/>
      <c r="H37" s="627"/>
      <c r="I37" s="627"/>
      <c r="J37" s="627"/>
      <c r="K37" s="627"/>
      <c r="L37" s="627"/>
      <c r="M37" s="627"/>
      <c r="N37" s="627"/>
      <c r="O37" s="627"/>
      <c r="P37" s="627"/>
      <c r="Q37" s="628"/>
      <c r="R37" s="629">
        <v>1301959</v>
      </c>
      <c r="S37" s="630"/>
      <c r="T37" s="630"/>
      <c r="U37" s="630"/>
      <c r="V37" s="630"/>
      <c r="W37" s="630"/>
      <c r="X37" s="630"/>
      <c r="Y37" s="631"/>
      <c r="Z37" s="632">
        <v>4.5</v>
      </c>
      <c r="AA37" s="632"/>
      <c r="AB37" s="632"/>
      <c r="AC37" s="632"/>
      <c r="AD37" s="633" t="s">
        <v>137</v>
      </c>
      <c r="AE37" s="633"/>
      <c r="AF37" s="633"/>
      <c r="AG37" s="633"/>
      <c r="AH37" s="633"/>
      <c r="AI37" s="633"/>
      <c r="AJ37" s="633"/>
      <c r="AK37" s="633"/>
      <c r="AL37" s="634" t="s">
        <v>242</v>
      </c>
      <c r="AM37" s="635"/>
      <c r="AN37" s="635"/>
      <c r="AO37" s="636"/>
      <c r="AQ37" s="707" t="s">
        <v>329</v>
      </c>
      <c r="AR37" s="708"/>
      <c r="AS37" s="708"/>
      <c r="AT37" s="708"/>
      <c r="AU37" s="708"/>
      <c r="AV37" s="708"/>
      <c r="AW37" s="708"/>
      <c r="AX37" s="708"/>
      <c r="AY37" s="709"/>
      <c r="AZ37" s="629">
        <v>468169</v>
      </c>
      <c r="BA37" s="630"/>
      <c r="BB37" s="630"/>
      <c r="BC37" s="630"/>
      <c r="BD37" s="669"/>
      <c r="BE37" s="669"/>
      <c r="BF37" s="687"/>
      <c r="BG37" s="644" t="s">
        <v>330</v>
      </c>
      <c r="BH37" s="645"/>
      <c r="BI37" s="645"/>
      <c r="BJ37" s="645"/>
      <c r="BK37" s="645"/>
      <c r="BL37" s="645"/>
      <c r="BM37" s="645"/>
      <c r="BN37" s="645"/>
      <c r="BO37" s="645"/>
      <c r="BP37" s="645"/>
      <c r="BQ37" s="645"/>
      <c r="BR37" s="645"/>
      <c r="BS37" s="645"/>
      <c r="BT37" s="645"/>
      <c r="BU37" s="646"/>
      <c r="BV37" s="629">
        <v>-281202</v>
      </c>
      <c r="BW37" s="630"/>
      <c r="BX37" s="630"/>
      <c r="BY37" s="630"/>
      <c r="BZ37" s="630"/>
      <c r="CA37" s="630"/>
      <c r="CB37" s="639"/>
      <c r="CD37" s="644" t="s">
        <v>331</v>
      </c>
      <c r="CE37" s="645"/>
      <c r="CF37" s="645"/>
      <c r="CG37" s="645"/>
      <c r="CH37" s="645"/>
      <c r="CI37" s="645"/>
      <c r="CJ37" s="645"/>
      <c r="CK37" s="645"/>
      <c r="CL37" s="645"/>
      <c r="CM37" s="645"/>
      <c r="CN37" s="645"/>
      <c r="CO37" s="645"/>
      <c r="CP37" s="645"/>
      <c r="CQ37" s="646"/>
      <c r="CR37" s="629">
        <v>878479</v>
      </c>
      <c r="CS37" s="669"/>
      <c r="CT37" s="669"/>
      <c r="CU37" s="669"/>
      <c r="CV37" s="669"/>
      <c r="CW37" s="669"/>
      <c r="CX37" s="669"/>
      <c r="CY37" s="670"/>
      <c r="CZ37" s="634">
        <v>3.2</v>
      </c>
      <c r="DA37" s="663"/>
      <c r="DB37" s="663"/>
      <c r="DC37" s="671"/>
      <c r="DD37" s="638">
        <v>802387</v>
      </c>
      <c r="DE37" s="669"/>
      <c r="DF37" s="669"/>
      <c r="DG37" s="669"/>
      <c r="DH37" s="669"/>
      <c r="DI37" s="669"/>
      <c r="DJ37" s="669"/>
      <c r="DK37" s="670"/>
      <c r="DL37" s="638">
        <v>774357</v>
      </c>
      <c r="DM37" s="669"/>
      <c r="DN37" s="669"/>
      <c r="DO37" s="669"/>
      <c r="DP37" s="669"/>
      <c r="DQ37" s="669"/>
      <c r="DR37" s="669"/>
      <c r="DS37" s="669"/>
      <c r="DT37" s="669"/>
      <c r="DU37" s="669"/>
      <c r="DV37" s="670"/>
      <c r="DW37" s="634">
        <v>6.1</v>
      </c>
      <c r="DX37" s="663"/>
      <c r="DY37" s="663"/>
      <c r="DZ37" s="663"/>
      <c r="EA37" s="663"/>
      <c r="EB37" s="663"/>
      <c r="EC37" s="664"/>
    </row>
    <row r="38" spans="2:133" ht="11.25" customHeight="1" x14ac:dyDescent="0.15">
      <c r="B38" s="626" t="s">
        <v>332</v>
      </c>
      <c r="C38" s="627"/>
      <c r="D38" s="627"/>
      <c r="E38" s="627"/>
      <c r="F38" s="627"/>
      <c r="G38" s="627"/>
      <c r="H38" s="627"/>
      <c r="I38" s="627"/>
      <c r="J38" s="627"/>
      <c r="K38" s="627"/>
      <c r="L38" s="627"/>
      <c r="M38" s="627"/>
      <c r="N38" s="627"/>
      <c r="O38" s="627"/>
      <c r="P38" s="627"/>
      <c r="Q38" s="628"/>
      <c r="R38" s="629">
        <v>1703933</v>
      </c>
      <c r="S38" s="630"/>
      <c r="T38" s="630"/>
      <c r="U38" s="630"/>
      <c r="V38" s="630"/>
      <c r="W38" s="630"/>
      <c r="X38" s="630"/>
      <c r="Y38" s="631"/>
      <c r="Z38" s="632">
        <v>5.9</v>
      </c>
      <c r="AA38" s="632"/>
      <c r="AB38" s="632"/>
      <c r="AC38" s="632"/>
      <c r="AD38" s="633" t="s">
        <v>137</v>
      </c>
      <c r="AE38" s="633"/>
      <c r="AF38" s="633"/>
      <c r="AG38" s="633"/>
      <c r="AH38" s="633"/>
      <c r="AI38" s="633"/>
      <c r="AJ38" s="633"/>
      <c r="AK38" s="633"/>
      <c r="AL38" s="634" t="s">
        <v>137</v>
      </c>
      <c r="AM38" s="635"/>
      <c r="AN38" s="635"/>
      <c r="AO38" s="636"/>
      <c r="AQ38" s="707" t="s">
        <v>333</v>
      </c>
      <c r="AR38" s="708"/>
      <c r="AS38" s="708"/>
      <c r="AT38" s="708"/>
      <c r="AU38" s="708"/>
      <c r="AV38" s="708"/>
      <c r="AW38" s="708"/>
      <c r="AX38" s="708"/>
      <c r="AY38" s="709"/>
      <c r="AZ38" s="629" t="s">
        <v>137</v>
      </c>
      <c r="BA38" s="630"/>
      <c r="BB38" s="630"/>
      <c r="BC38" s="630"/>
      <c r="BD38" s="669"/>
      <c r="BE38" s="669"/>
      <c r="BF38" s="687"/>
      <c r="BG38" s="644" t="s">
        <v>334</v>
      </c>
      <c r="BH38" s="645"/>
      <c r="BI38" s="645"/>
      <c r="BJ38" s="645"/>
      <c r="BK38" s="645"/>
      <c r="BL38" s="645"/>
      <c r="BM38" s="645"/>
      <c r="BN38" s="645"/>
      <c r="BO38" s="645"/>
      <c r="BP38" s="645"/>
      <c r="BQ38" s="645"/>
      <c r="BR38" s="645"/>
      <c r="BS38" s="645"/>
      <c r="BT38" s="645"/>
      <c r="BU38" s="646"/>
      <c r="BV38" s="629">
        <v>7053</v>
      </c>
      <c r="BW38" s="630"/>
      <c r="BX38" s="630"/>
      <c r="BY38" s="630"/>
      <c r="BZ38" s="630"/>
      <c r="CA38" s="630"/>
      <c r="CB38" s="639"/>
      <c r="CD38" s="644" t="s">
        <v>335</v>
      </c>
      <c r="CE38" s="645"/>
      <c r="CF38" s="645"/>
      <c r="CG38" s="645"/>
      <c r="CH38" s="645"/>
      <c r="CI38" s="645"/>
      <c r="CJ38" s="645"/>
      <c r="CK38" s="645"/>
      <c r="CL38" s="645"/>
      <c r="CM38" s="645"/>
      <c r="CN38" s="645"/>
      <c r="CO38" s="645"/>
      <c r="CP38" s="645"/>
      <c r="CQ38" s="646"/>
      <c r="CR38" s="629">
        <v>1449883</v>
      </c>
      <c r="CS38" s="630"/>
      <c r="CT38" s="630"/>
      <c r="CU38" s="630"/>
      <c r="CV38" s="630"/>
      <c r="CW38" s="630"/>
      <c r="CX38" s="630"/>
      <c r="CY38" s="631"/>
      <c r="CZ38" s="634">
        <v>5.3</v>
      </c>
      <c r="DA38" s="663"/>
      <c r="DB38" s="663"/>
      <c r="DC38" s="671"/>
      <c r="DD38" s="638">
        <v>1147050</v>
      </c>
      <c r="DE38" s="630"/>
      <c r="DF38" s="630"/>
      <c r="DG38" s="630"/>
      <c r="DH38" s="630"/>
      <c r="DI38" s="630"/>
      <c r="DJ38" s="630"/>
      <c r="DK38" s="631"/>
      <c r="DL38" s="638">
        <v>893285</v>
      </c>
      <c r="DM38" s="630"/>
      <c r="DN38" s="630"/>
      <c r="DO38" s="630"/>
      <c r="DP38" s="630"/>
      <c r="DQ38" s="630"/>
      <c r="DR38" s="630"/>
      <c r="DS38" s="630"/>
      <c r="DT38" s="630"/>
      <c r="DU38" s="630"/>
      <c r="DV38" s="631"/>
      <c r="DW38" s="634">
        <v>7</v>
      </c>
      <c r="DX38" s="663"/>
      <c r="DY38" s="663"/>
      <c r="DZ38" s="663"/>
      <c r="EA38" s="663"/>
      <c r="EB38" s="663"/>
      <c r="EC38" s="664"/>
    </row>
    <row r="39" spans="2:133" ht="11.25" customHeight="1" x14ac:dyDescent="0.15">
      <c r="B39" s="626" t="s">
        <v>336</v>
      </c>
      <c r="C39" s="627"/>
      <c r="D39" s="627"/>
      <c r="E39" s="627"/>
      <c r="F39" s="627"/>
      <c r="G39" s="627"/>
      <c r="H39" s="627"/>
      <c r="I39" s="627"/>
      <c r="J39" s="627"/>
      <c r="K39" s="627"/>
      <c r="L39" s="627"/>
      <c r="M39" s="627"/>
      <c r="N39" s="627"/>
      <c r="O39" s="627"/>
      <c r="P39" s="627"/>
      <c r="Q39" s="628"/>
      <c r="R39" s="629">
        <v>488450</v>
      </c>
      <c r="S39" s="630"/>
      <c r="T39" s="630"/>
      <c r="U39" s="630"/>
      <c r="V39" s="630"/>
      <c r="W39" s="630"/>
      <c r="X39" s="630"/>
      <c r="Y39" s="631"/>
      <c r="Z39" s="632">
        <v>1.7</v>
      </c>
      <c r="AA39" s="632"/>
      <c r="AB39" s="632"/>
      <c r="AC39" s="632"/>
      <c r="AD39" s="633">
        <v>41634</v>
      </c>
      <c r="AE39" s="633"/>
      <c r="AF39" s="633"/>
      <c r="AG39" s="633"/>
      <c r="AH39" s="633"/>
      <c r="AI39" s="633"/>
      <c r="AJ39" s="633"/>
      <c r="AK39" s="633"/>
      <c r="AL39" s="634">
        <v>0.3</v>
      </c>
      <c r="AM39" s="635"/>
      <c r="AN39" s="635"/>
      <c r="AO39" s="636"/>
      <c r="AQ39" s="707" t="s">
        <v>337</v>
      </c>
      <c r="AR39" s="708"/>
      <c r="AS39" s="708"/>
      <c r="AT39" s="708"/>
      <c r="AU39" s="708"/>
      <c r="AV39" s="708"/>
      <c r="AW39" s="708"/>
      <c r="AX39" s="708"/>
      <c r="AY39" s="709"/>
      <c r="AZ39" s="629" t="s">
        <v>136</v>
      </c>
      <c r="BA39" s="630"/>
      <c r="BB39" s="630"/>
      <c r="BC39" s="630"/>
      <c r="BD39" s="669"/>
      <c r="BE39" s="669"/>
      <c r="BF39" s="687"/>
      <c r="BG39" s="644" t="s">
        <v>338</v>
      </c>
      <c r="BH39" s="645"/>
      <c r="BI39" s="645"/>
      <c r="BJ39" s="645"/>
      <c r="BK39" s="645"/>
      <c r="BL39" s="645"/>
      <c r="BM39" s="645"/>
      <c r="BN39" s="645"/>
      <c r="BO39" s="645"/>
      <c r="BP39" s="645"/>
      <c r="BQ39" s="645"/>
      <c r="BR39" s="645"/>
      <c r="BS39" s="645"/>
      <c r="BT39" s="645"/>
      <c r="BU39" s="646"/>
      <c r="BV39" s="629">
        <v>12133</v>
      </c>
      <c r="BW39" s="630"/>
      <c r="BX39" s="630"/>
      <c r="BY39" s="630"/>
      <c r="BZ39" s="630"/>
      <c r="CA39" s="630"/>
      <c r="CB39" s="639"/>
      <c r="CD39" s="644" t="s">
        <v>339</v>
      </c>
      <c r="CE39" s="645"/>
      <c r="CF39" s="645"/>
      <c r="CG39" s="645"/>
      <c r="CH39" s="645"/>
      <c r="CI39" s="645"/>
      <c r="CJ39" s="645"/>
      <c r="CK39" s="645"/>
      <c r="CL39" s="645"/>
      <c r="CM39" s="645"/>
      <c r="CN39" s="645"/>
      <c r="CO39" s="645"/>
      <c r="CP39" s="645"/>
      <c r="CQ39" s="646"/>
      <c r="CR39" s="629">
        <v>2264149</v>
      </c>
      <c r="CS39" s="669"/>
      <c r="CT39" s="669"/>
      <c r="CU39" s="669"/>
      <c r="CV39" s="669"/>
      <c r="CW39" s="669"/>
      <c r="CX39" s="669"/>
      <c r="CY39" s="670"/>
      <c r="CZ39" s="634">
        <v>8.3000000000000007</v>
      </c>
      <c r="DA39" s="663"/>
      <c r="DB39" s="663"/>
      <c r="DC39" s="671"/>
      <c r="DD39" s="638">
        <v>2244934</v>
      </c>
      <c r="DE39" s="669"/>
      <c r="DF39" s="669"/>
      <c r="DG39" s="669"/>
      <c r="DH39" s="669"/>
      <c r="DI39" s="669"/>
      <c r="DJ39" s="669"/>
      <c r="DK39" s="670"/>
      <c r="DL39" s="638" t="s">
        <v>242</v>
      </c>
      <c r="DM39" s="669"/>
      <c r="DN39" s="669"/>
      <c r="DO39" s="669"/>
      <c r="DP39" s="669"/>
      <c r="DQ39" s="669"/>
      <c r="DR39" s="669"/>
      <c r="DS39" s="669"/>
      <c r="DT39" s="669"/>
      <c r="DU39" s="669"/>
      <c r="DV39" s="670"/>
      <c r="DW39" s="634" t="s">
        <v>136</v>
      </c>
      <c r="DX39" s="663"/>
      <c r="DY39" s="663"/>
      <c r="DZ39" s="663"/>
      <c r="EA39" s="663"/>
      <c r="EB39" s="663"/>
      <c r="EC39" s="664"/>
    </row>
    <row r="40" spans="2:133" ht="11.25" customHeight="1" x14ac:dyDescent="0.15">
      <c r="B40" s="626" t="s">
        <v>340</v>
      </c>
      <c r="C40" s="627"/>
      <c r="D40" s="627"/>
      <c r="E40" s="627"/>
      <c r="F40" s="627"/>
      <c r="G40" s="627"/>
      <c r="H40" s="627"/>
      <c r="I40" s="627"/>
      <c r="J40" s="627"/>
      <c r="K40" s="627"/>
      <c r="L40" s="627"/>
      <c r="M40" s="627"/>
      <c r="N40" s="627"/>
      <c r="O40" s="627"/>
      <c r="P40" s="627"/>
      <c r="Q40" s="628"/>
      <c r="R40" s="629">
        <v>1590000</v>
      </c>
      <c r="S40" s="630"/>
      <c r="T40" s="630"/>
      <c r="U40" s="630"/>
      <c r="V40" s="630"/>
      <c r="W40" s="630"/>
      <c r="X40" s="630"/>
      <c r="Y40" s="631"/>
      <c r="Z40" s="632">
        <v>5.5</v>
      </c>
      <c r="AA40" s="632"/>
      <c r="AB40" s="632"/>
      <c r="AC40" s="632"/>
      <c r="AD40" s="633" t="s">
        <v>242</v>
      </c>
      <c r="AE40" s="633"/>
      <c r="AF40" s="633"/>
      <c r="AG40" s="633"/>
      <c r="AH40" s="633"/>
      <c r="AI40" s="633"/>
      <c r="AJ40" s="633"/>
      <c r="AK40" s="633"/>
      <c r="AL40" s="634" t="s">
        <v>137</v>
      </c>
      <c r="AM40" s="635"/>
      <c r="AN40" s="635"/>
      <c r="AO40" s="636"/>
      <c r="AQ40" s="707" t="s">
        <v>341</v>
      </c>
      <c r="AR40" s="708"/>
      <c r="AS40" s="708"/>
      <c r="AT40" s="708"/>
      <c r="AU40" s="708"/>
      <c r="AV40" s="708"/>
      <c r="AW40" s="708"/>
      <c r="AX40" s="708"/>
      <c r="AY40" s="709"/>
      <c r="AZ40" s="629" t="s">
        <v>242</v>
      </c>
      <c r="BA40" s="630"/>
      <c r="BB40" s="630"/>
      <c r="BC40" s="630"/>
      <c r="BD40" s="669"/>
      <c r="BE40" s="669"/>
      <c r="BF40" s="687"/>
      <c r="BG40" s="710" t="s">
        <v>342</v>
      </c>
      <c r="BH40" s="711"/>
      <c r="BI40" s="711"/>
      <c r="BJ40" s="711"/>
      <c r="BK40" s="711"/>
      <c r="BL40" s="222"/>
      <c r="BM40" s="645" t="s">
        <v>343</v>
      </c>
      <c r="BN40" s="645"/>
      <c r="BO40" s="645"/>
      <c r="BP40" s="645"/>
      <c r="BQ40" s="645"/>
      <c r="BR40" s="645"/>
      <c r="BS40" s="645"/>
      <c r="BT40" s="645"/>
      <c r="BU40" s="646"/>
      <c r="BV40" s="629">
        <v>67</v>
      </c>
      <c r="BW40" s="630"/>
      <c r="BX40" s="630"/>
      <c r="BY40" s="630"/>
      <c r="BZ40" s="630"/>
      <c r="CA40" s="630"/>
      <c r="CB40" s="639"/>
      <c r="CD40" s="644" t="s">
        <v>344</v>
      </c>
      <c r="CE40" s="645"/>
      <c r="CF40" s="645"/>
      <c r="CG40" s="645"/>
      <c r="CH40" s="645"/>
      <c r="CI40" s="645"/>
      <c r="CJ40" s="645"/>
      <c r="CK40" s="645"/>
      <c r="CL40" s="645"/>
      <c r="CM40" s="645"/>
      <c r="CN40" s="645"/>
      <c r="CO40" s="645"/>
      <c r="CP40" s="645"/>
      <c r="CQ40" s="646"/>
      <c r="CR40" s="629">
        <v>4947</v>
      </c>
      <c r="CS40" s="630"/>
      <c r="CT40" s="630"/>
      <c r="CU40" s="630"/>
      <c r="CV40" s="630"/>
      <c r="CW40" s="630"/>
      <c r="CX40" s="630"/>
      <c r="CY40" s="631"/>
      <c r="CZ40" s="634">
        <v>0</v>
      </c>
      <c r="DA40" s="663"/>
      <c r="DB40" s="663"/>
      <c r="DC40" s="671"/>
      <c r="DD40" s="638">
        <v>4947</v>
      </c>
      <c r="DE40" s="630"/>
      <c r="DF40" s="630"/>
      <c r="DG40" s="630"/>
      <c r="DH40" s="630"/>
      <c r="DI40" s="630"/>
      <c r="DJ40" s="630"/>
      <c r="DK40" s="631"/>
      <c r="DL40" s="638" t="s">
        <v>242</v>
      </c>
      <c r="DM40" s="630"/>
      <c r="DN40" s="630"/>
      <c r="DO40" s="630"/>
      <c r="DP40" s="630"/>
      <c r="DQ40" s="630"/>
      <c r="DR40" s="630"/>
      <c r="DS40" s="630"/>
      <c r="DT40" s="630"/>
      <c r="DU40" s="630"/>
      <c r="DV40" s="631"/>
      <c r="DW40" s="634" t="s">
        <v>136</v>
      </c>
      <c r="DX40" s="663"/>
      <c r="DY40" s="663"/>
      <c r="DZ40" s="663"/>
      <c r="EA40" s="663"/>
      <c r="EB40" s="663"/>
      <c r="EC40" s="664"/>
    </row>
    <row r="41" spans="2:133" ht="11.25" customHeight="1" x14ac:dyDescent="0.15">
      <c r="B41" s="626" t="s">
        <v>345</v>
      </c>
      <c r="C41" s="627"/>
      <c r="D41" s="627"/>
      <c r="E41" s="627"/>
      <c r="F41" s="627"/>
      <c r="G41" s="627"/>
      <c r="H41" s="627"/>
      <c r="I41" s="627"/>
      <c r="J41" s="627"/>
      <c r="K41" s="627"/>
      <c r="L41" s="627"/>
      <c r="M41" s="627"/>
      <c r="N41" s="627"/>
      <c r="O41" s="627"/>
      <c r="P41" s="627"/>
      <c r="Q41" s="628"/>
      <c r="R41" s="629" t="s">
        <v>242</v>
      </c>
      <c r="S41" s="630"/>
      <c r="T41" s="630"/>
      <c r="U41" s="630"/>
      <c r="V41" s="630"/>
      <c r="W41" s="630"/>
      <c r="X41" s="630"/>
      <c r="Y41" s="631"/>
      <c r="Z41" s="632" t="s">
        <v>137</v>
      </c>
      <c r="AA41" s="632"/>
      <c r="AB41" s="632"/>
      <c r="AC41" s="632"/>
      <c r="AD41" s="633" t="s">
        <v>137</v>
      </c>
      <c r="AE41" s="633"/>
      <c r="AF41" s="633"/>
      <c r="AG41" s="633"/>
      <c r="AH41" s="633"/>
      <c r="AI41" s="633"/>
      <c r="AJ41" s="633"/>
      <c r="AK41" s="633"/>
      <c r="AL41" s="634" t="s">
        <v>137</v>
      </c>
      <c r="AM41" s="635"/>
      <c r="AN41" s="635"/>
      <c r="AO41" s="636"/>
      <c r="AQ41" s="707" t="s">
        <v>346</v>
      </c>
      <c r="AR41" s="708"/>
      <c r="AS41" s="708"/>
      <c r="AT41" s="708"/>
      <c r="AU41" s="708"/>
      <c r="AV41" s="708"/>
      <c r="AW41" s="708"/>
      <c r="AX41" s="708"/>
      <c r="AY41" s="709"/>
      <c r="AZ41" s="629">
        <v>669673</v>
      </c>
      <c r="BA41" s="630"/>
      <c r="BB41" s="630"/>
      <c r="BC41" s="630"/>
      <c r="BD41" s="669"/>
      <c r="BE41" s="669"/>
      <c r="BF41" s="687"/>
      <c r="BG41" s="710"/>
      <c r="BH41" s="711"/>
      <c r="BI41" s="711"/>
      <c r="BJ41" s="711"/>
      <c r="BK41" s="711"/>
      <c r="BL41" s="222"/>
      <c r="BM41" s="645" t="s">
        <v>347</v>
      </c>
      <c r="BN41" s="645"/>
      <c r="BO41" s="645"/>
      <c r="BP41" s="645"/>
      <c r="BQ41" s="645"/>
      <c r="BR41" s="645"/>
      <c r="BS41" s="645"/>
      <c r="BT41" s="645"/>
      <c r="BU41" s="646"/>
      <c r="BV41" s="629" t="s">
        <v>242</v>
      </c>
      <c r="BW41" s="630"/>
      <c r="BX41" s="630"/>
      <c r="BY41" s="630"/>
      <c r="BZ41" s="630"/>
      <c r="CA41" s="630"/>
      <c r="CB41" s="639"/>
      <c r="CD41" s="644" t="s">
        <v>348</v>
      </c>
      <c r="CE41" s="645"/>
      <c r="CF41" s="645"/>
      <c r="CG41" s="645"/>
      <c r="CH41" s="645"/>
      <c r="CI41" s="645"/>
      <c r="CJ41" s="645"/>
      <c r="CK41" s="645"/>
      <c r="CL41" s="645"/>
      <c r="CM41" s="645"/>
      <c r="CN41" s="645"/>
      <c r="CO41" s="645"/>
      <c r="CP41" s="645"/>
      <c r="CQ41" s="646"/>
      <c r="CR41" s="629" t="s">
        <v>136</v>
      </c>
      <c r="CS41" s="669"/>
      <c r="CT41" s="669"/>
      <c r="CU41" s="669"/>
      <c r="CV41" s="669"/>
      <c r="CW41" s="669"/>
      <c r="CX41" s="669"/>
      <c r="CY41" s="670"/>
      <c r="CZ41" s="634" t="s">
        <v>242</v>
      </c>
      <c r="DA41" s="663"/>
      <c r="DB41" s="663"/>
      <c r="DC41" s="671"/>
      <c r="DD41" s="638" t="s">
        <v>137</v>
      </c>
      <c r="DE41" s="669"/>
      <c r="DF41" s="669"/>
      <c r="DG41" s="669"/>
      <c r="DH41" s="669"/>
      <c r="DI41" s="669"/>
      <c r="DJ41" s="669"/>
      <c r="DK41" s="670"/>
      <c r="DL41" s="720"/>
      <c r="DM41" s="721"/>
      <c r="DN41" s="721"/>
      <c r="DO41" s="721"/>
      <c r="DP41" s="721"/>
      <c r="DQ41" s="721"/>
      <c r="DR41" s="721"/>
      <c r="DS41" s="721"/>
      <c r="DT41" s="721"/>
      <c r="DU41" s="721"/>
      <c r="DV41" s="722"/>
      <c r="DW41" s="717"/>
      <c r="DX41" s="718"/>
      <c r="DY41" s="718"/>
      <c r="DZ41" s="718"/>
      <c r="EA41" s="718"/>
      <c r="EB41" s="718"/>
      <c r="EC41" s="719"/>
    </row>
    <row r="42" spans="2:133" ht="11.25" customHeight="1" x14ac:dyDescent="0.15">
      <c r="B42" s="626" t="s">
        <v>349</v>
      </c>
      <c r="C42" s="627"/>
      <c r="D42" s="627"/>
      <c r="E42" s="627"/>
      <c r="F42" s="627"/>
      <c r="G42" s="627"/>
      <c r="H42" s="627"/>
      <c r="I42" s="627"/>
      <c r="J42" s="627"/>
      <c r="K42" s="627"/>
      <c r="L42" s="627"/>
      <c r="M42" s="627"/>
      <c r="N42" s="627"/>
      <c r="O42" s="627"/>
      <c r="P42" s="627"/>
      <c r="Q42" s="628"/>
      <c r="R42" s="629" t="s">
        <v>136</v>
      </c>
      <c r="S42" s="630"/>
      <c r="T42" s="630"/>
      <c r="U42" s="630"/>
      <c r="V42" s="630"/>
      <c r="W42" s="630"/>
      <c r="X42" s="630"/>
      <c r="Y42" s="631"/>
      <c r="Z42" s="632" t="s">
        <v>137</v>
      </c>
      <c r="AA42" s="632"/>
      <c r="AB42" s="632"/>
      <c r="AC42" s="632"/>
      <c r="AD42" s="633" t="s">
        <v>242</v>
      </c>
      <c r="AE42" s="633"/>
      <c r="AF42" s="633"/>
      <c r="AG42" s="633"/>
      <c r="AH42" s="633"/>
      <c r="AI42" s="633"/>
      <c r="AJ42" s="633"/>
      <c r="AK42" s="633"/>
      <c r="AL42" s="634" t="s">
        <v>242</v>
      </c>
      <c r="AM42" s="635"/>
      <c r="AN42" s="635"/>
      <c r="AO42" s="636"/>
      <c r="AQ42" s="714" t="s">
        <v>350</v>
      </c>
      <c r="AR42" s="715"/>
      <c r="AS42" s="715"/>
      <c r="AT42" s="715"/>
      <c r="AU42" s="715"/>
      <c r="AV42" s="715"/>
      <c r="AW42" s="715"/>
      <c r="AX42" s="715"/>
      <c r="AY42" s="716"/>
      <c r="AZ42" s="723">
        <v>780210</v>
      </c>
      <c r="BA42" s="724"/>
      <c r="BB42" s="724"/>
      <c r="BC42" s="724"/>
      <c r="BD42" s="700"/>
      <c r="BE42" s="700"/>
      <c r="BF42" s="702"/>
      <c r="BG42" s="712"/>
      <c r="BH42" s="713"/>
      <c r="BI42" s="713"/>
      <c r="BJ42" s="713"/>
      <c r="BK42" s="713"/>
      <c r="BL42" s="223"/>
      <c r="BM42" s="655" t="s">
        <v>351</v>
      </c>
      <c r="BN42" s="655"/>
      <c r="BO42" s="655"/>
      <c r="BP42" s="655"/>
      <c r="BQ42" s="655"/>
      <c r="BR42" s="655"/>
      <c r="BS42" s="655"/>
      <c r="BT42" s="655"/>
      <c r="BU42" s="656"/>
      <c r="BV42" s="723">
        <v>318</v>
      </c>
      <c r="BW42" s="724"/>
      <c r="BX42" s="724"/>
      <c r="BY42" s="724"/>
      <c r="BZ42" s="724"/>
      <c r="CA42" s="724"/>
      <c r="CB42" s="736"/>
      <c r="CD42" s="626" t="s">
        <v>352</v>
      </c>
      <c r="CE42" s="627"/>
      <c r="CF42" s="627"/>
      <c r="CG42" s="627"/>
      <c r="CH42" s="627"/>
      <c r="CI42" s="627"/>
      <c r="CJ42" s="627"/>
      <c r="CK42" s="627"/>
      <c r="CL42" s="627"/>
      <c r="CM42" s="627"/>
      <c r="CN42" s="627"/>
      <c r="CO42" s="627"/>
      <c r="CP42" s="627"/>
      <c r="CQ42" s="628"/>
      <c r="CR42" s="629">
        <v>3493775</v>
      </c>
      <c r="CS42" s="669"/>
      <c r="CT42" s="669"/>
      <c r="CU42" s="669"/>
      <c r="CV42" s="669"/>
      <c r="CW42" s="669"/>
      <c r="CX42" s="669"/>
      <c r="CY42" s="670"/>
      <c r="CZ42" s="634">
        <v>12.8</v>
      </c>
      <c r="DA42" s="663"/>
      <c r="DB42" s="663"/>
      <c r="DC42" s="671"/>
      <c r="DD42" s="638">
        <v>629247</v>
      </c>
      <c r="DE42" s="669"/>
      <c r="DF42" s="669"/>
      <c r="DG42" s="669"/>
      <c r="DH42" s="669"/>
      <c r="DI42" s="669"/>
      <c r="DJ42" s="669"/>
      <c r="DK42" s="670"/>
      <c r="DL42" s="720"/>
      <c r="DM42" s="721"/>
      <c r="DN42" s="721"/>
      <c r="DO42" s="721"/>
      <c r="DP42" s="721"/>
      <c r="DQ42" s="721"/>
      <c r="DR42" s="721"/>
      <c r="DS42" s="721"/>
      <c r="DT42" s="721"/>
      <c r="DU42" s="721"/>
      <c r="DV42" s="722"/>
      <c r="DW42" s="717"/>
      <c r="DX42" s="718"/>
      <c r="DY42" s="718"/>
      <c r="DZ42" s="718"/>
      <c r="EA42" s="718"/>
      <c r="EB42" s="718"/>
      <c r="EC42" s="719"/>
    </row>
    <row r="43" spans="2:133" ht="11.25" customHeight="1" x14ac:dyDescent="0.15">
      <c r="B43" s="626" t="s">
        <v>353</v>
      </c>
      <c r="C43" s="627"/>
      <c r="D43" s="627"/>
      <c r="E43" s="627"/>
      <c r="F43" s="627"/>
      <c r="G43" s="627"/>
      <c r="H43" s="627"/>
      <c r="I43" s="627"/>
      <c r="J43" s="627"/>
      <c r="K43" s="627"/>
      <c r="L43" s="627"/>
      <c r="M43" s="627"/>
      <c r="N43" s="627"/>
      <c r="O43" s="627"/>
      <c r="P43" s="627"/>
      <c r="Q43" s="628"/>
      <c r="R43" s="629">
        <v>500000</v>
      </c>
      <c r="S43" s="630"/>
      <c r="T43" s="630"/>
      <c r="U43" s="630"/>
      <c r="V43" s="630"/>
      <c r="W43" s="630"/>
      <c r="X43" s="630"/>
      <c r="Y43" s="631"/>
      <c r="Z43" s="632">
        <v>1.7</v>
      </c>
      <c r="AA43" s="632"/>
      <c r="AB43" s="632"/>
      <c r="AC43" s="632"/>
      <c r="AD43" s="633" t="s">
        <v>137</v>
      </c>
      <c r="AE43" s="633"/>
      <c r="AF43" s="633"/>
      <c r="AG43" s="633"/>
      <c r="AH43" s="633"/>
      <c r="AI43" s="633"/>
      <c r="AJ43" s="633"/>
      <c r="AK43" s="633"/>
      <c r="AL43" s="634" t="s">
        <v>136</v>
      </c>
      <c r="AM43" s="635"/>
      <c r="AN43" s="635"/>
      <c r="AO43" s="636"/>
      <c r="BV43" s="224"/>
      <c r="BW43" s="224"/>
      <c r="BX43" s="224"/>
      <c r="BY43" s="224"/>
      <c r="BZ43" s="224"/>
      <c r="CA43" s="224"/>
      <c r="CB43" s="224"/>
      <c r="CD43" s="626" t="s">
        <v>354</v>
      </c>
      <c r="CE43" s="627"/>
      <c r="CF43" s="627"/>
      <c r="CG43" s="627"/>
      <c r="CH43" s="627"/>
      <c r="CI43" s="627"/>
      <c r="CJ43" s="627"/>
      <c r="CK43" s="627"/>
      <c r="CL43" s="627"/>
      <c r="CM43" s="627"/>
      <c r="CN43" s="627"/>
      <c r="CO43" s="627"/>
      <c r="CP43" s="627"/>
      <c r="CQ43" s="628"/>
      <c r="CR43" s="629">
        <v>54922</v>
      </c>
      <c r="CS43" s="669"/>
      <c r="CT43" s="669"/>
      <c r="CU43" s="669"/>
      <c r="CV43" s="669"/>
      <c r="CW43" s="669"/>
      <c r="CX43" s="669"/>
      <c r="CY43" s="670"/>
      <c r="CZ43" s="634">
        <v>0.2</v>
      </c>
      <c r="DA43" s="663"/>
      <c r="DB43" s="663"/>
      <c r="DC43" s="671"/>
      <c r="DD43" s="638">
        <v>54922</v>
      </c>
      <c r="DE43" s="669"/>
      <c r="DF43" s="669"/>
      <c r="DG43" s="669"/>
      <c r="DH43" s="669"/>
      <c r="DI43" s="669"/>
      <c r="DJ43" s="669"/>
      <c r="DK43" s="670"/>
      <c r="DL43" s="720"/>
      <c r="DM43" s="721"/>
      <c r="DN43" s="721"/>
      <c r="DO43" s="721"/>
      <c r="DP43" s="721"/>
      <c r="DQ43" s="721"/>
      <c r="DR43" s="721"/>
      <c r="DS43" s="721"/>
      <c r="DT43" s="721"/>
      <c r="DU43" s="721"/>
      <c r="DV43" s="722"/>
      <c r="DW43" s="717"/>
      <c r="DX43" s="718"/>
      <c r="DY43" s="718"/>
      <c r="DZ43" s="718"/>
      <c r="EA43" s="718"/>
      <c r="EB43" s="718"/>
      <c r="EC43" s="719"/>
    </row>
    <row r="44" spans="2:133" ht="11.25" customHeight="1" x14ac:dyDescent="0.15">
      <c r="B44" s="673" t="s">
        <v>355</v>
      </c>
      <c r="C44" s="674"/>
      <c r="D44" s="674"/>
      <c r="E44" s="674"/>
      <c r="F44" s="674"/>
      <c r="G44" s="674"/>
      <c r="H44" s="674"/>
      <c r="I44" s="674"/>
      <c r="J44" s="674"/>
      <c r="K44" s="674"/>
      <c r="L44" s="674"/>
      <c r="M44" s="674"/>
      <c r="N44" s="674"/>
      <c r="O44" s="674"/>
      <c r="P44" s="674"/>
      <c r="Q44" s="675"/>
      <c r="R44" s="723">
        <v>28920981</v>
      </c>
      <c r="S44" s="724"/>
      <c r="T44" s="724"/>
      <c r="U44" s="724"/>
      <c r="V44" s="724"/>
      <c r="W44" s="724"/>
      <c r="X44" s="724"/>
      <c r="Y44" s="725"/>
      <c r="Z44" s="726">
        <v>100</v>
      </c>
      <c r="AA44" s="726"/>
      <c r="AB44" s="726"/>
      <c r="AC44" s="726"/>
      <c r="AD44" s="727">
        <v>12286431</v>
      </c>
      <c r="AE44" s="727"/>
      <c r="AF44" s="727"/>
      <c r="AG44" s="727"/>
      <c r="AH44" s="727"/>
      <c r="AI44" s="727"/>
      <c r="AJ44" s="727"/>
      <c r="AK44" s="727"/>
      <c r="AL44" s="728">
        <v>100</v>
      </c>
      <c r="AM44" s="701"/>
      <c r="AN44" s="701"/>
      <c r="AO44" s="729"/>
      <c r="CD44" s="730" t="s">
        <v>302</v>
      </c>
      <c r="CE44" s="731"/>
      <c r="CF44" s="626" t="s">
        <v>356</v>
      </c>
      <c r="CG44" s="627"/>
      <c r="CH44" s="627"/>
      <c r="CI44" s="627"/>
      <c r="CJ44" s="627"/>
      <c r="CK44" s="627"/>
      <c r="CL44" s="627"/>
      <c r="CM44" s="627"/>
      <c r="CN44" s="627"/>
      <c r="CO44" s="627"/>
      <c r="CP44" s="627"/>
      <c r="CQ44" s="628"/>
      <c r="CR44" s="629">
        <v>3451979</v>
      </c>
      <c r="CS44" s="630"/>
      <c r="CT44" s="630"/>
      <c r="CU44" s="630"/>
      <c r="CV44" s="630"/>
      <c r="CW44" s="630"/>
      <c r="CX44" s="630"/>
      <c r="CY44" s="631"/>
      <c r="CZ44" s="634">
        <v>12.6</v>
      </c>
      <c r="DA44" s="635"/>
      <c r="DB44" s="635"/>
      <c r="DC44" s="647"/>
      <c r="DD44" s="638">
        <v>600530</v>
      </c>
      <c r="DE44" s="630"/>
      <c r="DF44" s="630"/>
      <c r="DG44" s="630"/>
      <c r="DH44" s="630"/>
      <c r="DI44" s="630"/>
      <c r="DJ44" s="630"/>
      <c r="DK44" s="631"/>
      <c r="DL44" s="720"/>
      <c r="DM44" s="721"/>
      <c r="DN44" s="721"/>
      <c r="DO44" s="721"/>
      <c r="DP44" s="721"/>
      <c r="DQ44" s="721"/>
      <c r="DR44" s="721"/>
      <c r="DS44" s="721"/>
      <c r="DT44" s="721"/>
      <c r="DU44" s="721"/>
      <c r="DV44" s="722"/>
      <c r="DW44" s="717"/>
      <c r="DX44" s="718"/>
      <c r="DY44" s="718"/>
      <c r="DZ44" s="718"/>
      <c r="EA44" s="718"/>
      <c r="EB44" s="718"/>
      <c r="EC44" s="719"/>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32"/>
      <c r="CE45" s="733"/>
      <c r="CF45" s="626" t="s">
        <v>357</v>
      </c>
      <c r="CG45" s="627"/>
      <c r="CH45" s="627"/>
      <c r="CI45" s="627"/>
      <c r="CJ45" s="627"/>
      <c r="CK45" s="627"/>
      <c r="CL45" s="627"/>
      <c r="CM45" s="627"/>
      <c r="CN45" s="627"/>
      <c r="CO45" s="627"/>
      <c r="CP45" s="627"/>
      <c r="CQ45" s="628"/>
      <c r="CR45" s="629">
        <v>2493179</v>
      </c>
      <c r="CS45" s="669"/>
      <c r="CT45" s="669"/>
      <c r="CU45" s="669"/>
      <c r="CV45" s="669"/>
      <c r="CW45" s="669"/>
      <c r="CX45" s="669"/>
      <c r="CY45" s="670"/>
      <c r="CZ45" s="634">
        <v>9.1</v>
      </c>
      <c r="DA45" s="663"/>
      <c r="DB45" s="663"/>
      <c r="DC45" s="671"/>
      <c r="DD45" s="638">
        <v>403494</v>
      </c>
      <c r="DE45" s="669"/>
      <c r="DF45" s="669"/>
      <c r="DG45" s="669"/>
      <c r="DH45" s="669"/>
      <c r="DI45" s="669"/>
      <c r="DJ45" s="669"/>
      <c r="DK45" s="670"/>
      <c r="DL45" s="720"/>
      <c r="DM45" s="721"/>
      <c r="DN45" s="721"/>
      <c r="DO45" s="721"/>
      <c r="DP45" s="721"/>
      <c r="DQ45" s="721"/>
      <c r="DR45" s="721"/>
      <c r="DS45" s="721"/>
      <c r="DT45" s="721"/>
      <c r="DU45" s="721"/>
      <c r="DV45" s="722"/>
      <c r="DW45" s="717"/>
      <c r="DX45" s="718"/>
      <c r="DY45" s="718"/>
      <c r="DZ45" s="718"/>
      <c r="EA45" s="718"/>
      <c r="EB45" s="718"/>
      <c r="EC45" s="719"/>
    </row>
    <row r="46" spans="2:133" ht="11.25" customHeight="1" x14ac:dyDescent="0.15">
      <c r="B46" s="226" t="s">
        <v>358</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32"/>
      <c r="CE46" s="733"/>
      <c r="CF46" s="626" t="s">
        <v>359</v>
      </c>
      <c r="CG46" s="627"/>
      <c r="CH46" s="627"/>
      <c r="CI46" s="627"/>
      <c r="CJ46" s="627"/>
      <c r="CK46" s="627"/>
      <c r="CL46" s="627"/>
      <c r="CM46" s="627"/>
      <c r="CN46" s="627"/>
      <c r="CO46" s="627"/>
      <c r="CP46" s="627"/>
      <c r="CQ46" s="628"/>
      <c r="CR46" s="629">
        <v>945675</v>
      </c>
      <c r="CS46" s="630"/>
      <c r="CT46" s="630"/>
      <c r="CU46" s="630"/>
      <c r="CV46" s="630"/>
      <c r="CW46" s="630"/>
      <c r="CX46" s="630"/>
      <c r="CY46" s="631"/>
      <c r="CZ46" s="634">
        <v>3.5</v>
      </c>
      <c r="DA46" s="635"/>
      <c r="DB46" s="635"/>
      <c r="DC46" s="647"/>
      <c r="DD46" s="638">
        <v>189511</v>
      </c>
      <c r="DE46" s="630"/>
      <c r="DF46" s="630"/>
      <c r="DG46" s="630"/>
      <c r="DH46" s="630"/>
      <c r="DI46" s="630"/>
      <c r="DJ46" s="630"/>
      <c r="DK46" s="631"/>
      <c r="DL46" s="720"/>
      <c r="DM46" s="721"/>
      <c r="DN46" s="721"/>
      <c r="DO46" s="721"/>
      <c r="DP46" s="721"/>
      <c r="DQ46" s="721"/>
      <c r="DR46" s="721"/>
      <c r="DS46" s="721"/>
      <c r="DT46" s="721"/>
      <c r="DU46" s="721"/>
      <c r="DV46" s="722"/>
      <c r="DW46" s="717"/>
      <c r="DX46" s="718"/>
      <c r="DY46" s="718"/>
      <c r="DZ46" s="718"/>
      <c r="EA46" s="718"/>
      <c r="EB46" s="718"/>
      <c r="EC46" s="719"/>
    </row>
    <row r="47" spans="2:133" ht="11.25" customHeight="1" x14ac:dyDescent="0.15">
      <c r="B47" s="748" t="s">
        <v>360</v>
      </c>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748"/>
      <c r="AS47" s="748"/>
      <c r="AT47" s="748"/>
      <c r="AU47" s="748"/>
      <c r="AV47" s="748"/>
      <c r="AW47" s="748"/>
      <c r="AX47" s="748"/>
      <c r="AY47" s="748"/>
      <c r="AZ47" s="748"/>
      <c r="BA47" s="748"/>
      <c r="BB47" s="748"/>
      <c r="BC47" s="748"/>
      <c r="BD47" s="748"/>
      <c r="BE47" s="748"/>
      <c r="BF47" s="748"/>
      <c r="BG47" s="748"/>
      <c r="BH47" s="748"/>
      <c r="BI47" s="748"/>
      <c r="BJ47" s="748"/>
      <c r="BK47" s="748"/>
      <c r="BL47" s="748"/>
      <c r="BM47" s="748"/>
      <c r="BN47" s="748"/>
      <c r="BO47" s="748"/>
      <c r="BP47" s="748"/>
      <c r="BQ47" s="748"/>
      <c r="BR47" s="748"/>
      <c r="BS47" s="748"/>
      <c r="BT47" s="748"/>
      <c r="BU47" s="748"/>
      <c r="BV47" s="748"/>
      <c r="BW47" s="748"/>
      <c r="BX47" s="748"/>
      <c r="BY47" s="748"/>
      <c r="BZ47" s="748"/>
      <c r="CA47" s="748"/>
      <c r="CB47" s="748"/>
      <c r="CD47" s="732"/>
      <c r="CE47" s="733"/>
      <c r="CF47" s="626" t="s">
        <v>361</v>
      </c>
      <c r="CG47" s="627"/>
      <c r="CH47" s="627"/>
      <c r="CI47" s="627"/>
      <c r="CJ47" s="627"/>
      <c r="CK47" s="627"/>
      <c r="CL47" s="627"/>
      <c r="CM47" s="627"/>
      <c r="CN47" s="627"/>
      <c r="CO47" s="627"/>
      <c r="CP47" s="627"/>
      <c r="CQ47" s="628"/>
      <c r="CR47" s="629">
        <v>41796</v>
      </c>
      <c r="CS47" s="669"/>
      <c r="CT47" s="669"/>
      <c r="CU47" s="669"/>
      <c r="CV47" s="669"/>
      <c r="CW47" s="669"/>
      <c r="CX47" s="669"/>
      <c r="CY47" s="670"/>
      <c r="CZ47" s="634">
        <v>0.2</v>
      </c>
      <c r="DA47" s="663"/>
      <c r="DB47" s="663"/>
      <c r="DC47" s="671"/>
      <c r="DD47" s="638">
        <v>28717</v>
      </c>
      <c r="DE47" s="669"/>
      <c r="DF47" s="669"/>
      <c r="DG47" s="669"/>
      <c r="DH47" s="669"/>
      <c r="DI47" s="669"/>
      <c r="DJ47" s="669"/>
      <c r="DK47" s="670"/>
      <c r="DL47" s="720"/>
      <c r="DM47" s="721"/>
      <c r="DN47" s="721"/>
      <c r="DO47" s="721"/>
      <c r="DP47" s="721"/>
      <c r="DQ47" s="721"/>
      <c r="DR47" s="721"/>
      <c r="DS47" s="721"/>
      <c r="DT47" s="721"/>
      <c r="DU47" s="721"/>
      <c r="DV47" s="722"/>
      <c r="DW47" s="717"/>
      <c r="DX47" s="718"/>
      <c r="DY47" s="718"/>
      <c r="DZ47" s="718"/>
      <c r="EA47" s="718"/>
      <c r="EB47" s="718"/>
      <c r="EC47" s="719"/>
    </row>
    <row r="48" spans="2:133" x14ac:dyDescent="0.15">
      <c r="B48" s="747" t="s">
        <v>362</v>
      </c>
      <c r="C48" s="747"/>
      <c r="D48" s="747"/>
      <c r="E48" s="747"/>
      <c r="F48" s="747"/>
      <c r="G48" s="747"/>
      <c r="H48" s="747"/>
      <c r="I48" s="747"/>
      <c r="J48" s="747"/>
      <c r="K48" s="747"/>
      <c r="L48" s="747"/>
      <c r="M48" s="747"/>
      <c r="N48" s="747"/>
      <c r="O48" s="747"/>
      <c r="P48" s="747"/>
      <c r="Q48" s="747"/>
      <c r="R48" s="747"/>
      <c r="S48" s="747"/>
      <c r="T48" s="747"/>
      <c r="U48" s="747"/>
      <c r="V48" s="747"/>
      <c r="W48" s="747"/>
      <c r="X48" s="747"/>
      <c r="Y48" s="747"/>
      <c r="Z48" s="747"/>
      <c r="AA48" s="747"/>
      <c r="AB48" s="747"/>
      <c r="AC48" s="747"/>
      <c r="AD48" s="747"/>
      <c r="AE48" s="747"/>
      <c r="AF48" s="747"/>
      <c r="AG48" s="747"/>
      <c r="AH48" s="747"/>
      <c r="AI48" s="747"/>
      <c r="AJ48" s="747"/>
      <c r="AK48" s="747"/>
      <c r="AL48" s="747"/>
      <c r="AM48" s="747"/>
      <c r="AN48" s="747"/>
      <c r="AO48" s="747"/>
      <c r="AP48" s="747"/>
      <c r="AQ48" s="747"/>
      <c r="AR48" s="747"/>
      <c r="AS48" s="747"/>
      <c r="AT48" s="747"/>
      <c r="AU48" s="747"/>
      <c r="AV48" s="747"/>
      <c r="AW48" s="747"/>
      <c r="AX48" s="747"/>
      <c r="AY48" s="747"/>
      <c r="AZ48" s="747"/>
      <c r="BA48" s="747"/>
      <c r="BB48" s="747"/>
      <c r="BC48" s="747"/>
      <c r="BD48" s="747"/>
      <c r="BE48" s="747"/>
      <c r="BF48" s="747"/>
      <c r="BG48" s="747"/>
      <c r="BH48" s="747"/>
      <c r="BI48" s="747"/>
      <c r="BJ48" s="747"/>
      <c r="BK48" s="747"/>
      <c r="BL48" s="747"/>
      <c r="BM48" s="747"/>
      <c r="BN48" s="747"/>
      <c r="BO48" s="747"/>
      <c r="BP48" s="747"/>
      <c r="BQ48" s="747"/>
      <c r="BR48" s="747"/>
      <c r="BS48" s="747"/>
      <c r="BT48" s="747"/>
      <c r="BU48" s="747"/>
      <c r="BV48" s="747"/>
      <c r="BW48" s="747"/>
      <c r="BX48" s="747"/>
      <c r="BY48" s="747"/>
      <c r="BZ48" s="747"/>
      <c r="CA48" s="747"/>
      <c r="CB48" s="747"/>
      <c r="CD48" s="734"/>
      <c r="CE48" s="735"/>
      <c r="CF48" s="626" t="s">
        <v>363</v>
      </c>
      <c r="CG48" s="627"/>
      <c r="CH48" s="627"/>
      <c r="CI48" s="627"/>
      <c r="CJ48" s="627"/>
      <c r="CK48" s="627"/>
      <c r="CL48" s="627"/>
      <c r="CM48" s="627"/>
      <c r="CN48" s="627"/>
      <c r="CO48" s="627"/>
      <c r="CP48" s="627"/>
      <c r="CQ48" s="628"/>
      <c r="CR48" s="629" t="s">
        <v>136</v>
      </c>
      <c r="CS48" s="630"/>
      <c r="CT48" s="630"/>
      <c r="CU48" s="630"/>
      <c r="CV48" s="630"/>
      <c r="CW48" s="630"/>
      <c r="CX48" s="630"/>
      <c r="CY48" s="631"/>
      <c r="CZ48" s="634" t="s">
        <v>137</v>
      </c>
      <c r="DA48" s="635"/>
      <c r="DB48" s="635"/>
      <c r="DC48" s="647"/>
      <c r="DD48" s="638" t="s">
        <v>136</v>
      </c>
      <c r="DE48" s="630"/>
      <c r="DF48" s="630"/>
      <c r="DG48" s="630"/>
      <c r="DH48" s="630"/>
      <c r="DI48" s="630"/>
      <c r="DJ48" s="630"/>
      <c r="DK48" s="631"/>
      <c r="DL48" s="720"/>
      <c r="DM48" s="721"/>
      <c r="DN48" s="721"/>
      <c r="DO48" s="721"/>
      <c r="DP48" s="721"/>
      <c r="DQ48" s="721"/>
      <c r="DR48" s="721"/>
      <c r="DS48" s="721"/>
      <c r="DT48" s="721"/>
      <c r="DU48" s="721"/>
      <c r="DV48" s="722"/>
      <c r="DW48" s="717"/>
      <c r="DX48" s="718"/>
      <c r="DY48" s="718"/>
      <c r="DZ48" s="718"/>
      <c r="EA48" s="718"/>
      <c r="EB48" s="718"/>
      <c r="EC48" s="719"/>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73" t="s">
        <v>364</v>
      </c>
      <c r="CE49" s="674"/>
      <c r="CF49" s="674"/>
      <c r="CG49" s="674"/>
      <c r="CH49" s="674"/>
      <c r="CI49" s="674"/>
      <c r="CJ49" s="674"/>
      <c r="CK49" s="674"/>
      <c r="CL49" s="674"/>
      <c r="CM49" s="674"/>
      <c r="CN49" s="674"/>
      <c r="CO49" s="674"/>
      <c r="CP49" s="674"/>
      <c r="CQ49" s="675"/>
      <c r="CR49" s="723">
        <v>27322471</v>
      </c>
      <c r="CS49" s="700"/>
      <c r="CT49" s="700"/>
      <c r="CU49" s="700"/>
      <c r="CV49" s="700"/>
      <c r="CW49" s="700"/>
      <c r="CX49" s="700"/>
      <c r="CY49" s="737"/>
      <c r="CZ49" s="728">
        <v>100</v>
      </c>
      <c r="DA49" s="738"/>
      <c r="DB49" s="738"/>
      <c r="DC49" s="739"/>
      <c r="DD49" s="740">
        <v>15270416</v>
      </c>
      <c r="DE49" s="700"/>
      <c r="DF49" s="700"/>
      <c r="DG49" s="700"/>
      <c r="DH49" s="700"/>
      <c r="DI49" s="700"/>
      <c r="DJ49" s="700"/>
      <c r="DK49" s="737"/>
      <c r="DL49" s="741"/>
      <c r="DM49" s="742"/>
      <c r="DN49" s="742"/>
      <c r="DO49" s="742"/>
      <c r="DP49" s="742"/>
      <c r="DQ49" s="742"/>
      <c r="DR49" s="742"/>
      <c r="DS49" s="742"/>
      <c r="DT49" s="742"/>
      <c r="DU49" s="742"/>
      <c r="DV49" s="743"/>
      <c r="DW49" s="744"/>
      <c r="DX49" s="745"/>
      <c r="DY49" s="745"/>
      <c r="DZ49" s="745"/>
      <c r="EA49" s="745"/>
      <c r="EB49" s="745"/>
      <c r="EC49" s="746"/>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749" t="s">
        <v>365</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50" t="s">
        <v>366</v>
      </c>
      <c r="DK2" s="751"/>
      <c r="DL2" s="751"/>
      <c r="DM2" s="751"/>
      <c r="DN2" s="751"/>
      <c r="DO2" s="752"/>
      <c r="DP2" s="231"/>
      <c r="DQ2" s="750" t="s">
        <v>367</v>
      </c>
      <c r="DR2" s="751"/>
      <c r="DS2" s="751"/>
      <c r="DT2" s="751"/>
      <c r="DU2" s="751"/>
      <c r="DV2" s="751"/>
      <c r="DW2" s="751"/>
      <c r="DX2" s="751"/>
      <c r="DY2" s="751"/>
      <c r="DZ2" s="752"/>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753" t="s">
        <v>368</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35"/>
      <c r="BA4" s="235"/>
      <c r="BB4" s="235"/>
      <c r="BC4" s="235"/>
      <c r="BD4" s="235"/>
      <c r="BE4" s="236"/>
      <c r="BF4" s="236"/>
      <c r="BG4" s="236"/>
      <c r="BH4" s="236"/>
      <c r="BI4" s="236"/>
      <c r="BJ4" s="236"/>
      <c r="BK4" s="236"/>
      <c r="BL4" s="236"/>
      <c r="BM4" s="236"/>
      <c r="BN4" s="236"/>
      <c r="BO4" s="236"/>
      <c r="BP4" s="236"/>
      <c r="BQ4" s="754" t="s">
        <v>369</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7"/>
    </row>
    <row r="5" spans="1:131" s="238" customFormat="1" ht="26.25" customHeight="1" x14ac:dyDescent="0.15">
      <c r="A5" s="755" t="s">
        <v>370</v>
      </c>
      <c r="B5" s="756"/>
      <c r="C5" s="756"/>
      <c r="D5" s="756"/>
      <c r="E5" s="756"/>
      <c r="F5" s="756"/>
      <c r="G5" s="756"/>
      <c r="H5" s="756"/>
      <c r="I5" s="756"/>
      <c r="J5" s="756"/>
      <c r="K5" s="756"/>
      <c r="L5" s="756"/>
      <c r="M5" s="756"/>
      <c r="N5" s="756"/>
      <c r="O5" s="756"/>
      <c r="P5" s="757"/>
      <c r="Q5" s="761" t="s">
        <v>371</v>
      </c>
      <c r="R5" s="762"/>
      <c r="S5" s="762"/>
      <c r="T5" s="762"/>
      <c r="U5" s="763"/>
      <c r="V5" s="761" t="s">
        <v>372</v>
      </c>
      <c r="W5" s="762"/>
      <c r="X5" s="762"/>
      <c r="Y5" s="762"/>
      <c r="Z5" s="763"/>
      <c r="AA5" s="761" t="s">
        <v>373</v>
      </c>
      <c r="AB5" s="762"/>
      <c r="AC5" s="762"/>
      <c r="AD5" s="762"/>
      <c r="AE5" s="762"/>
      <c r="AF5" s="767" t="s">
        <v>374</v>
      </c>
      <c r="AG5" s="762"/>
      <c r="AH5" s="762"/>
      <c r="AI5" s="762"/>
      <c r="AJ5" s="768"/>
      <c r="AK5" s="762" t="s">
        <v>375</v>
      </c>
      <c r="AL5" s="762"/>
      <c r="AM5" s="762"/>
      <c r="AN5" s="762"/>
      <c r="AO5" s="763"/>
      <c r="AP5" s="761" t="s">
        <v>376</v>
      </c>
      <c r="AQ5" s="762"/>
      <c r="AR5" s="762"/>
      <c r="AS5" s="762"/>
      <c r="AT5" s="763"/>
      <c r="AU5" s="761" t="s">
        <v>377</v>
      </c>
      <c r="AV5" s="762"/>
      <c r="AW5" s="762"/>
      <c r="AX5" s="762"/>
      <c r="AY5" s="768"/>
      <c r="AZ5" s="235"/>
      <c r="BA5" s="235"/>
      <c r="BB5" s="235"/>
      <c r="BC5" s="235"/>
      <c r="BD5" s="235"/>
      <c r="BE5" s="236"/>
      <c r="BF5" s="236"/>
      <c r="BG5" s="236"/>
      <c r="BH5" s="236"/>
      <c r="BI5" s="236"/>
      <c r="BJ5" s="236"/>
      <c r="BK5" s="236"/>
      <c r="BL5" s="236"/>
      <c r="BM5" s="236"/>
      <c r="BN5" s="236"/>
      <c r="BO5" s="236"/>
      <c r="BP5" s="236"/>
      <c r="BQ5" s="755" t="s">
        <v>378</v>
      </c>
      <c r="BR5" s="756"/>
      <c r="BS5" s="756"/>
      <c r="BT5" s="756"/>
      <c r="BU5" s="756"/>
      <c r="BV5" s="756"/>
      <c r="BW5" s="756"/>
      <c r="BX5" s="756"/>
      <c r="BY5" s="756"/>
      <c r="BZ5" s="756"/>
      <c r="CA5" s="756"/>
      <c r="CB5" s="756"/>
      <c r="CC5" s="756"/>
      <c r="CD5" s="756"/>
      <c r="CE5" s="756"/>
      <c r="CF5" s="756"/>
      <c r="CG5" s="757"/>
      <c r="CH5" s="761" t="s">
        <v>379</v>
      </c>
      <c r="CI5" s="762"/>
      <c r="CJ5" s="762"/>
      <c r="CK5" s="762"/>
      <c r="CL5" s="763"/>
      <c r="CM5" s="761" t="s">
        <v>380</v>
      </c>
      <c r="CN5" s="762"/>
      <c r="CO5" s="762"/>
      <c r="CP5" s="762"/>
      <c r="CQ5" s="763"/>
      <c r="CR5" s="761" t="s">
        <v>381</v>
      </c>
      <c r="CS5" s="762"/>
      <c r="CT5" s="762"/>
      <c r="CU5" s="762"/>
      <c r="CV5" s="763"/>
      <c r="CW5" s="761" t="s">
        <v>382</v>
      </c>
      <c r="CX5" s="762"/>
      <c r="CY5" s="762"/>
      <c r="CZ5" s="762"/>
      <c r="DA5" s="763"/>
      <c r="DB5" s="761" t="s">
        <v>383</v>
      </c>
      <c r="DC5" s="762"/>
      <c r="DD5" s="762"/>
      <c r="DE5" s="762"/>
      <c r="DF5" s="763"/>
      <c r="DG5" s="791" t="s">
        <v>384</v>
      </c>
      <c r="DH5" s="792"/>
      <c r="DI5" s="792"/>
      <c r="DJ5" s="792"/>
      <c r="DK5" s="793"/>
      <c r="DL5" s="791" t="s">
        <v>385</v>
      </c>
      <c r="DM5" s="792"/>
      <c r="DN5" s="792"/>
      <c r="DO5" s="792"/>
      <c r="DP5" s="793"/>
      <c r="DQ5" s="761" t="s">
        <v>386</v>
      </c>
      <c r="DR5" s="762"/>
      <c r="DS5" s="762"/>
      <c r="DT5" s="762"/>
      <c r="DU5" s="763"/>
      <c r="DV5" s="761" t="s">
        <v>377</v>
      </c>
      <c r="DW5" s="762"/>
      <c r="DX5" s="762"/>
      <c r="DY5" s="762"/>
      <c r="DZ5" s="768"/>
      <c r="EA5" s="237"/>
    </row>
    <row r="6" spans="1:131" s="238" customFormat="1" ht="26.25" customHeight="1" thickBot="1" x14ac:dyDescent="0.2">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35"/>
      <c r="BA6" s="235"/>
      <c r="BB6" s="235"/>
      <c r="BC6" s="235"/>
      <c r="BD6" s="235"/>
      <c r="BE6" s="236"/>
      <c r="BF6" s="236"/>
      <c r="BG6" s="236"/>
      <c r="BH6" s="236"/>
      <c r="BI6" s="236"/>
      <c r="BJ6" s="236"/>
      <c r="BK6" s="236"/>
      <c r="BL6" s="236"/>
      <c r="BM6" s="236"/>
      <c r="BN6" s="236"/>
      <c r="BO6" s="236"/>
      <c r="BP6" s="236"/>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7"/>
    </row>
    <row r="7" spans="1:131" s="238" customFormat="1" ht="26.25" customHeight="1" thickTop="1" x14ac:dyDescent="0.15">
      <c r="A7" s="239">
        <v>1</v>
      </c>
      <c r="B7" s="777" t="s">
        <v>387</v>
      </c>
      <c r="C7" s="778"/>
      <c r="D7" s="778"/>
      <c r="E7" s="778"/>
      <c r="F7" s="778"/>
      <c r="G7" s="778"/>
      <c r="H7" s="778"/>
      <c r="I7" s="778"/>
      <c r="J7" s="778"/>
      <c r="K7" s="778"/>
      <c r="L7" s="778"/>
      <c r="M7" s="778"/>
      <c r="N7" s="778"/>
      <c r="O7" s="778"/>
      <c r="P7" s="779"/>
      <c r="Q7" s="780">
        <v>28921</v>
      </c>
      <c r="R7" s="781"/>
      <c r="S7" s="781"/>
      <c r="T7" s="781"/>
      <c r="U7" s="781"/>
      <c r="V7" s="781">
        <v>27322</v>
      </c>
      <c r="W7" s="781"/>
      <c r="X7" s="781"/>
      <c r="Y7" s="781"/>
      <c r="Z7" s="781"/>
      <c r="AA7" s="781">
        <v>1599</v>
      </c>
      <c r="AB7" s="781"/>
      <c r="AC7" s="781"/>
      <c r="AD7" s="781"/>
      <c r="AE7" s="782"/>
      <c r="AF7" s="783">
        <v>1280</v>
      </c>
      <c r="AG7" s="784"/>
      <c r="AH7" s="784"/>
      <c r="AI7" s="784"/>
      <c r="AJ7" s="785"/>
      <c r="AK7" s="786" t="s">
        <v>586</v>
      </c>
      <c r="AL7" s="787"/>
      <c r="AM7" s="787"/>
      <c r="AN7" s="787"/>
      <c r="AO7" s="787"/>
      <c r="AP7" s="787">
        <v>20367</v>
      </c>
      <c r="AQ7" s="787"/>
      <c r="AR7" s="787"/>
      <c r="AS7" s="787"/>
      <c r="AT7" s="787"/>
      <c r="AU7" s="788"/>
      <c r="AV7" s="788"/>
      <c r="AW7" s="788"/>
      <c r="AX7" s="788"/>
      <c r="AY7" s="789"/>
      <c r="AZ7" s="235"/>
      <c r="BA7" s="235"/>
      <c r="BB7" s="235"/>
      <c r="BC7" s="235"/>
      <c r="BD7" s="235"/>
      <c r="BE7" s="236"/>
      <c r="BF7" s="236"/>
      <c r="BG7" s="236"/>
      <c r="BH7" s="236"/>
      <c r="BI7" s="236"/>
      <c r="BJ7" s="236"/>
      <c r="BK7" s="236"/>
      <c r="BL7" s="236"/>
      <c r="BM7" s="236"/>
      <c r="BN7" s="236"/>
      <c r="BO7" s="236"/>
      <c r="BP7" s="236"/>
      <c r="BQ7" s="239">
        <v>1</v>
      </c>
      <c r="BR7" s="240"/>
      <c r="BS7" s="774" t="s">
        <v>604</v>
      </c>
      <c r="BT7" s="775"/>
      <c r="BU7" s="775"/>
      <c r="BV7" s="775"/>
      <c r="BW7" s="775"/>
      <c r="BX7" s="775"/>
      <c r="BY7" s="775"/>
      <c r="BZ7" s="775"/>
      <c r="CA7" s="775"/>
      <c r="CB7" s="775"/>
      <c r="CC7" s="775"/>
      <c r="CD7" s="775"/>
      <c r="CE7" s="775"/>
      <c r="CF7" s="775"/>
      <c r="CG7" s="790"/>
      <c r="CH7" s="771">
        <v>7</v>
      </c>
      <c r="CI7" s="772"/>
      <c r="CJ7" s="772"/>
      <c r="CK7" s="772"/>
      <c r="CL7" s="773"/>
      <c r="CM7" s="771">
        <v>4331</v>
      </c>
      <c r="CN7" s="772"/>
      <c r="CO7" s="772"/>
      <c r="CP7" s="772"/>
      <c r="CQ7" s="773"/>
      <c r="CR7" s="771">
        <v>15</v>
      </c>
      <c r="CS7" s="772"/>
      <c r="CT7" s="772"/>
      <c r="CU7" s="772"/>
      <c r="CV7" s="773"/>
      <c r="CW7" s="771">
        <v>0</v>
      </c>
      <c r="CX7" s="772"/>
      <c r="CY7" s="772"/>
      <c r="CZ7" s="772"/>
      <c r="DA7" s="773"/>
      <c r="DB7" s="771">
        <v>16</v>
      </c>
      <c r="DC7" s="772"/>
      <c r="DD7" s="772"/>
      <c r="DE7" s="772"/>
      <c r="DF7" s="773"/>
      <c r="DG7" s="771">
        <v>0</v>
      </c>
      <c r="DH7" s="772"/>
      <c r="DI7" s="772"/>
      <c r="DJ7" s="772"/>
      <c r="DK7" s="773"/>
      <c r="DL7" s="771">
        <v>0</v>
      </c>
      <c r="DM7" s="772"/>
      <c r="DN7" s="772"/>
      <c r="DO7" s="772"/>
      <c r="DP7" s="773"/>
      <c r="DQ7" s="771">
        <v>0</v>
      </c>
      <c r="DR7" s="772"/>
      <c r="DS7" s="772"/>
      <c r="DT7" s="772"/>
      <c r="DU7" s="773"/>
      <c r="DV7" s="774"/>
      <c r="DW7" s="775"/>
      <c r="DX7" s="775"/>
      <c r="DY7" s="775"/>
      <c r="DZ7" s="776"/>
      <c r="EA7" s="237"/>
    </row>
    <row r="8" spans="1:131" s="238" customFormat="1" ht="26.25" customHeight="1" x14ac:dyDescent="0.15">
      <c r="A8" s="241">
        <v>2</v>
      </c>
      <c r="B8" s="808"/>
      <c r="C8" s="809"/>
      <c r="D8" s="809"/>
      <c r="E8" s="809"/>
      <c r="F8" s="809"/>
      <c r="G8" s="809"/>
      <c r="H8" s="809"/>
      <c r="I8" s="809"/>
      <c r="J8" s="809"/>
      <c r="K8" s="809"/>
      <c r="L8" s="809"/>
      <c r="M8" s="809"/>
      <c r="N8" s="809"/>
      <c r="O8" s="809"/>
      <c r="P8" s="810"/>
      <c r="Q8" s="811"/>
      <c r="R8" s="812"/>
      <c r="S8" s="812"/>
      <c r="T8" s="812"/>
      <c r="U8" s="812"/>
      <c r="V8" s="812"/>
      <c r="W8" s="812"/>
      <c r="X8" s="812"/>
      <c r="Y8" s="812"/>
      <c r="Z8" s="812"/>
      <c r="AA8" s="812"/>
      <c r="AB8" s="812"/>
      <c r="AC8" s="812"/>
      <c r="AD8" s="812"/>
      <c r="AE8" s="813"/>
      <c r="AF8" s="814"/>
      <c r="AG8" s="815"/>
      <c r="AH8" s="815"/>
      <c r="AI8" s="815"/>
      <c r="AJ8" s="816"/>
      <c r="AK8" s="797"/>
      <c r="AL8" s="798"/>
      <c r="AM8" s="798"/>
      <c r="AN8" s="798"/>
      <c r="AO8" s="798"/>
      <c r="AP8" s="798"/>
      <c r="AQ8" s="798"/>
      <c r="AR8" s="798"/>
      <c r="AS8" s="798"/>
      <c r="AT8" s="798"/>
      <c r="AU8" s="799"/>
      <c r="AV8" s="799"/>
      <c r="AW8" s="799"/>
      <c r="AX8" s="799"/>
      <c r="AY8" s="800"/>
      <c r="AZ8" s="235"/>
      <c r="BA8" s="235"/>
      <c r="BB8" s="235"/>
      <c r="BC8" s="235"/>
      <c r="BD8" s="235"/>
      <c r="BE8" s="236"/>
      <c r="BF8" s="236"/>
      <c r="BG8" s="236"/>
      <c r="BH8" s="236"/>
      <c r="BI8" s="236"/>
      <c r="BJ8" s="236"/>
      <c r="BK8" s="236"/>
      <c r="BL8" s="236"/>
      <c r="BM8" s="236"/>
      <c r="BN8" s="236"/>
      <c r="BO8" s="236"/>
      <c r="BP8" s="236"/>
      <c r="BQ8" s="241">
        <v>2</v>
      </c>
      <c r="BR8" s="242"/>
      <c r="BS8" s="801" t="s">
        <v>603</v>
      </c>
      <c r="BT8" s="802"/>
      <c r="BU8" s="802"/>
      <c r="BV8" s="802"/>
      <c r="BW8" s="802"/>
      <c r="BX8" s="802"/>
      <c r="BY8" s="802"/>
      <c r="BZ8" s="802"/>
      <c r="CA8" s="802"/>
      <c r="CB8" s="802"/>
      <c r="CC8" s="802"/>
      <c r="CD8" s="802"/>
      <c r="CE8" s="802"/>
      <c r="CF8" s="802"/>
      <c r="CG8" s="803"/>
      <c r="CH8" s="804">
        <v>7</v>
      </c>
      <c r="CI8" s="805"/>
      <c r="CJ8" s="805"/>
      <c r="CK8" s="805"/>
      <c r="CL8" s="806"/>
      <c r="CM8" s="804">
        <v>127</v>
      </c>
      <c r="CN8" s="805"/>
      <c r="CO8" s="805"/>
      <c r="CP8" s="805"/>
      <c r="CQ8" s="806"/>
      <c r="CR8" s="804">
        <v>4</v>
      </c>
      <c r="CS8" s="805"/>
      <c r="CT8" s="805"/>
      <c r="CU8" s="805"/>
      <c r="CV8" s="806"/>
      <c r="CW8" s="804">
        <v>0</v>
      </c>
      <c r="CX8" s="805"/>
      <c r="CY8" s="805"/>
      <c r="CZ8" s="805"/>
      <c r="DA8" s="806"/>
      <c r="DB8" s="804">
        <v>0</v>
      </c>
      <c r="DC8" s="805"/>
      <c r="DD8" s="805"/>
      <c r="DE8" s="805"/>
      <c r="DF8" s="806"/>
      <c r="DG8" s="804">
        <v>0</v>
      </c>
      <c r="DH8" s="805"/>
      <c r="DI8" s="805"/>
      <c r="DJ8" s="805"/>
      <c r="DK8" s="806"/>
      <c r="DL8" s="804">
        <v>0</v>
      </c>
      <c r="DM8" s="805"/>
      <c r="DN8" s="805"/>
      <c r="DO8" s="805"/>
      <c r="DP8" s="806"/>
      <c r="DQ8" s="804">
        <v>0</v>
      </c>
      <c r="DR8" s="805"/>
      <c r="DS8" s="805"/>
      <c r="DT8" s="805"/>
      <c r="DU8" s="806"/>
      <c r="DV8" s="801"/>
      <c r="DW8" s="802"/>
      <c r="DX8" s="802"/>
      <c r="DY8" s="802"/>
      <c r="DZ8" s="807"/>
      <c r="EA8" s="237"/>
    </row>
    <row r="9" spans="1:131" s="238" customFormat="1" ht="26.25" customHeight="1" x14ac:dyDescent="0.15">
      <c r="A9" s="241">
        <v>3</v>
      </c>
      <c r="B9" s="808"/>
      <c r="C9" s="809"/>
      <c r="D9" s="809"/>
      <c r="E9" s="809"/>
      <c r="F9" s="809"/>
      <c r="G9" s="809"/>
      <c r="H9" s="809"/>
      <c r="I9" s="809"/>
      <c r="J9" s="809"/>
      <c r="K9" s="809"/>
      <c r="L9" s="809"/>
      <c r="M9" s="809"/>
      <c r="N9" s="809"/>
      <c r="O9" s="809"/>
      <c r="P9" s="810"/>
      <c r="Q9" s="811"/>
      <c r="R9" s="812"/>
      <c r="S9" s="812"/>
      <c r="T9" s="812"/>
      <c r="U9" s="812"/>
      <c r="V9" s="812"/>
      <c r="W9" s="812"/>
      <c r="X9" s="812"/>
      <c r="Y9" s="812"/>
      <c r="Z9" s="812"/>
      <c r="AA9" s="812"/>
      <c r="AB9" s="812"/>
      <c r="AC9" s="812"/>
      <c r="AD9" s="812"/>
      <c r="AE9" s="813"/>
      <c r="AF9" s="814"/>
      <c r="AG9" s="815"/>
      <c r="AH9" s="815"/>
      <c r="AI9" s="815"/>
      <c r="AJ9" s="816"/>
      <c r="AK9" s="797"/>
      <c r="AL9" s="798"/>
      <c r="AM9" s="798"/>
      <c r="AN9" s="798"/>
      <c r="AO9" s="798"/>
      <c r="AP9" s="798"/>
      <c r="AQ9" s="798"/>
      <c r="AR9" s="798"/>
      <c r="AS9" s="798"/>
      <c r="AT9" s="798"/>
      <c r="AU9" s="799"/>
      <c r="AV9" s="799"/>
      <c r="AW9" s="799"/>
      <c r="AX9" s="799"/>
      <c r="AY9" s="800"/>
      <c r="AZ9" s="235"/>
      <c r="BA9" s="235"/>
      <c r="BB9" s="235"/>
      <c r="BC9" s="235"/>
      <c r="BD9" s="235"/>
      <c r="BE9" s="236"/>
      <c r="BF9" s="236"/>
      <c r="BG9" s="236"/>
      <c r="BH9" s="236"/>
      <c r="BI9" s="236"/>
      <c r="BJ9" s="236"/>
      <c r="BK9" s="236"/>
      <c r="BL9" s="236"/>
      <c r="BM9" s="236"/>
      <c r="BN9" s="236"/>
      <c r="BO9" s="236"/>
      <c r="BP9" s="236"/>
      <c r="BQ9" s="241">
        <v>3</v>
      </c>
      <c r="BR9" s="242"/>
      <c r="BS9" s="801"/>
      <c r="BT9" s="802"/>
      <c r="BU9" s="802"/>
      <c r="BV9" s="802"/>
      <c r="BW9" s="802"/>
      <c r="BX9" s="802"/>
      <c r="BY9" s="802"/>
      <c r="BZ9" s="802"/>
      <c r="CA9" s="802"/>
      <c r="CB9" s="802"/>
      <c r="CC9" s="802"/>
      <c r="CD9" s="802"/>
      <c r="CE9" s="802"/>
      <c r="CF9" s="802"/>
      <c r="CG9" s="803"/>
      <c r="CH9" s="804"/>
      <c r="CI9" s="805"/>
      <c r="CJ9" s="805"/>
      <c r="CK9" s="805"/>
      <c r="CL9" s="806"/>
      <c r="CM9" s="804"/>
      <c r="CN9" s="805"/>
      <c r="CO9" s="805"/>
      <c r="CP9" s="805"/>
      <c r="CQ9" s="806"/>
      <c r="CR9" s="804"/>
      <c r="CS9" s="805"/>
      <c r="CT9" s="805"/>
      <c r="CU9" s="805"/>
      <c r="CV9" s="806"/>
      <c r="CW9" s="804"/>
      <c r="CX9" s="805"/>
      <c r="CY9" s="805"/>
      <c r="CZ9" s="805"/>
      <c r="DA9" s="806"/>
      <c r="DB9" s="804"/>
      <c r="DC9" s="805"/>
      <c r="DD9" s="805"/>
      <c r="DE9" s="805"/>
      <c r="DF9" s="806"/>
      <c r="DG9" s="804"/>
      <c r="DH9" s="805"/>
      <c r="DI9" s="805"/>
      <c r="DJ9" s="805"/>
      <c r="DK9" s="806"/>
      <c r="DL9" s="804"/>
      <c r="DM9" s="805"/>
      <c r="DN9" s="805"/>
      <c r="DO9" s="805"/>
      <c r="DP9" s="806"/>
      <c r="DQ9" s="804"/>
      <c r="DR9" s="805"/>
      <c r="DS9" s="805"/>
      <c r="DT9" s="805"/>
      <c r="DU9" s="806"/>
      <c r="DV9" s="801"/>
      <c r="DW9" s="802"/>
      <c r="DX9" s="802"/>
      <c r="DY9" s="802"/>
      <c r="DZ9" s="807"/>
      <c r="EA9" s="237"/>
    </row>
    <row r="10" spans="1:131" s="238" customFormat="1" ht="26.25" customHeight="1" x14ac:dyDescent="0.15">
      <c r="A10" s="241">
        <v>4</v>
      </c>
      <c r="B10" s="808"/>
      <c r="C10" s="809"/>
      <c r="D10" s="809"/>
      <c r="E10" s="809"/>
      <c r="F10" s="809"/>
      <c r="G10" s="809"/>
      <c r="H10" s="809"/>
      <c r="I10" s="809"/>
      <c r="J10" s="809"/>
      <c r="K10" s="809"/>
      <c r="L10" s="809"/>
      <c r="M10" s="809"/>
      <c r="N10" s="809"/>
      <c r="O10" s="809"/>
      <c r="P10" s="810"/>
      <c r="Q10" s="811"/>
      <c r="R10" s="812"/>
      <c r="S10" s="812"/>
      <c r="T10" s="812"/>
      <c r="U10" s="812"/>
      <c r="V10" s="812"/>
      <c r="W10" s="812"/>
      <c r="X10" s="812"/>
      <c r="Y10" s="812"/>
      <c r="Z10" s="812"/>
      <c r="AA10" s="812"/>
      <c r="AB10" s="812"/>
      <c r="AC10" s="812"/>
      <c r="AD10" s="812"/>
      <c r="AE10" s="813"/>
      <c r="AF10" s="814"/>
      <c r="AG10" s="815"/>
      <c r="AH10" s="815"/>
      <c r="AI10" s="815"/>
      <c r="AJ10" s="816"/>
      <c r="AK10" s="797"/>
      <c r="AL10" s="798"/>
      <c r="AM10" s="798"/>
      <c r="AN10" s="798"/>
      <c r="AO10" s="798"/>
      <c r="AP10" s="798"/>
      <c r="AQ10" s="798"/>
      <c r="AR10" s="798"/>
      <c r="AS10" s="798"/>
      <c r="AT10" s="798"/>
      <c r="AU10" s="799"/>
      <c r="AV10" s="799"/>
      <c r="AW10" s="799"/>
      <c r="AX10" s="799"/>
      <c r="AY10" s="800"/>
      <c r="AZ10" s="235"/>
      <c r="BA10" s="235"/>
      <c r="BB10" s="235"/>
      <c r="BC10" s="235"/>
      <c r="BD10" s="235"/>
      <c r="BE10" s="236"/>
      <c r="BF10" s="236"/>
      <c r="BG10" s="236"/>
      <c r="BH10" s="236"/>
      <c r="BI10" s="236"/>
      <c r="BJ10" s="236"/>
      <c r="BK10" s="236"/>
      <c r="BL10" s="236"/>
      <c r="BM10" s="236"/>
      <c r="BN10" s="236"/>
      <c r="BO10" s="236"/>
      <c r="BP10" s="236"/>
      <c r="BQ10" s="241">
        <v>4</v>
      </c>
      <c r="BR10" s="242"/>
      <c r="BS10" s="801"/>
      <c r="BT10" s="802"/>
      <c r="BU10" s="802"/>
      <c r="BV10" s="802"/>
      <c r="BW10" s="802"/>
      <c r="BX10" s="802"/>
      <c r="BY10" s="802"/>
      <c r="BZ10" s="802"/>
      <c r="CA10" s="802"/>
      <c r="CB10" s="802"/>
      <c r="CC10" s="802"/>
      <c r="CD10" s="802"/>
      <c r="CE10" s="802"/>
      <c r="CF10" s="802"/>
      <c r="CG10" s="803"/>
      <c r="CH10" s="804"/>
      <c r="CI10" s="805"/>
      <c r="CJ10" s="805"/>
      <c r="CK10" s="805"/>
      <c r="CL10" s="806"/>
      <c r="CM10" s="804"/>
      <c r="CN10" s="805"/>
      <c r="CO10" s="805"/>
      <c r="CP10" s="805"/>
      <c r="CQ10" s="806"/>
      <c r="CR10" s="804"/>
      <c r="CS10" s="805"/>
      <c r="CT10" s="805"/>
      <c r="CU10" s="805"/>
      <c r="CV10" s="806"/>
      <c r="CW10" s="804"/>
      <c r="CX10" s="805"/>
      <c r="CY10" s="805"/>
      <c r="CZ10" s="805"/>
      <c r="DA10" s="806"/>
      <c r="DB10" s="804"/>
      <c r="DC10" s="805"/>
      <c r="DD10" s="805"/>
      <c r="DE10" s="805"/>
      <c r="DF10" s="806"/>
      <c r="DG10" s="804"/>
      <c r="DH10" s="805"/>
      <c r="DI10" s="805"/>
      <c r="DJ10" s="805"/>
      <c r="DK10" s="806"/>
      <c r="DL10" s="804"/>
      <c r="DM10" s="805"/>
      <c r="DN10" s="805"/>
      <c r="DO10" s="805"/>
      <c r="DP10" s="806"/>
      <c r="DQ10" s="804"/>
      <c r="DR10" s="805"/>
      <c r="DS10" s="805"/>
      <c r="DT10" s="805"/>
      <c r="DU10" s="806"/>
      <c r="DV10" s="801"/>
      <c r="DW10" s="802"/>
      <c r="DX10" s="802"/>
      <c r="DY10" s="802"/>
      <c r="DZ10" s="807"/>
      <c r="EA10" s="237"/>
    </row>
    <row r="11" spans="1:131" s="238" customFormat="1" ht="26.25" customHeight="1" x14ac:dyDescent="0.15">
      <c r="A11" s="241">
        <v>5</v>
      </c>
      <c r="B11" s="808"/>
      <c r="C11" s="809"/>
      <c r="D11" s="809"/>
      <c r="E11" s="809"/>
      <c r="F11" s="809"/>
      <c r="G11" s="809"/>
      <c r="H11" s="809"/>
      <c r="I11" s="809"/>
      <c r="J11" s="809"/>
      <c r="K11" s="809"/>
      <c r="L11" s="809"/>
      <c r="M11" s="809"/>
      <c r="N11" s="809"/>
      <c r="O11" s="809"/>
      <c r="P11" s="810"/>
      <c r="Q11" s="811"/>
      <c r="R11" s="812"/>
      <c r="S11" s="812"/>
      <c r="T11" s="812"/>
      <c r="U11" s="812"/>
      <c r="V11" s="812"/>
      <c r="W11" s="812"/>
      <c r="X11" s="812"/>
      <c r="Y11" s="812"/>
      <c r="Z11" s="812"/>
      <c r="AA11" s="812"/>
      <c r="AB11" s="812"/>
      <c r="AC11" s="812"/>
      <c r="AD11" s="812"/>
      <c r="AE11" s="813"/>
      <c r="AF11" s="814"/>
      <c r="AG11" s="815"/>
      <c r="AH11" s="815"/>
      <c r="AI11" s="815"/>
      <c r="AJ11" s="816"/>
      <c r="AK11" s="797"/>
      <c r="AL11" s="798"/>
      <c r="AM11" s="798"/>
      <c r="AN11" s="798"/>
      <c r="AO11" s="798"/>
      <c r="AP11" s="798"/>
      <c r="AQ11" s="798"/>
      <c r="AR11" s="798"/>
      <c r="AS11" s="798"/>
      <c r="AT11" s="798"/>
      <c r="AU11" s="799"/>
      <c r="AV11" s="799"/>
      <c r="AW11" s="799"/>
      <c r="AX11" s="799"/>
      <c r="AY11" s="800"/>
      <c r="AZ11" s="235"/>
      <c r="BA11" s="235"/>
      <c r="BB11" s="235"/>
      <c r="BC11" s="235"/>
      <c r="BD11" s="235"/>
      <c r="BE11" s="236"/>
      <c r="BF11" s="236"/>
      <c r="BG11" s="236"/>
      <c r="BH11" s="236"/>
      <c r="BI11" s="236"/>
      <c r="BJ11" s="236"/>
      <c r="BK11" s="236"/>
      <c r="BL11" s="236"/>
      <c r="BM11" s="236"/>
      <c r="BN11" s="236"/>
      <c r="BO11" s="236"/>
      <c r="BP11" s="236"/>
      <c r="BQ11" s="241">
        <v>5</v>
      </c>
      <c r="BR11" s="242"/>
      <c r="BS11" s="801"/>
      <c r="BT11" s="802"/>
      <c r="BU11" s="802"/>
      <c r="BV11" s="802"/>
      <c r="BW11" s="802"/>
      <c r="BX11" s="802"/>
      <c r="BY11" s="802"/>
      <c r="BZ11" s="802"/>
      <c r="CA11" s="802"/>
      <c r="CB11" s="802"/>
      <c r="CC11" s="802"/>
      <c r="CD11" s="802"/>
      <c r="CE11" s="802"/>
      <c r="CF11" s="802"/>
      <c r="CG11" s="803"/>
      <c r="CH11" s="804"/>
      <c r="CI11" s="805"/>
      <c r="CJ11" s="805"/>
      <c r="CK11" s="805"/>
      <c r="CL11" s="806"/>
      <c r="CM11" s="804"/>
      <c r="CN11" s="805"/>
      <c r="CO11" s="805"/>
      <c r="CP11" s="805"/>
      <c r="CQ11" s="806"/>
      <c r="CR11" s="804"/>
      <c r="CS11" s="805"/>
      <c r="CT11" s="805"/>
      <c r="CU11" s="805"/>
      <c r="CV11" s="806"/>
      <c r="CW11" s="804"/>
      <c r="CX11" s="805"/>
      <c r="CY11" s="805"/>
      <c r="CZ11" s="805"/>
      <c r="DA11" s="806"/>
      <c r="DB11" s="804"/>
      <c r="DC11" s="805"/>
      <c r="DD11" s="805"/>
      <c r="DE11" s="805"/>
      <c r="DF11" s="806"/>
      <c r="DG11" s="804"/>
      <c r="DH11" s="805"/>
      <c r="DI11" s="805"/>
      <c r="DJ11" s="805"/>
      <c r="DK11" s="806"/>
      <c r="DL11" s="804"/>
      <c r="DM11" s="805"/>
      <c r="DN11" s="805"/>
      <c r="DO11" s="805"/>
      <c r="DP11" s="806"/>
      <c r="DQ11" s="804"/>
      <c r="DR11" s="805"/>
      <c r="DS11" s="805"/>
      <c r="DT11" s="805"/>
      <c r="DU11" s="806"/>
      <c r="DV11" s="801"/>
      <c r="DW11" s="802"/>
      <c r="DX11" s="802"/>
      <c r="DY11" s="802"/>
      <c r="DZ11" s="807"/>
      <c r="EA11" s="237"/>
    </row>
    <row r="12" spans="1:131" s="238" customFormat="1" ht="26.25" customHeight="1" x14ac:dyDescent="0.15">
      <c r="A12" s="241">
        <v>6</v>
      </c>
      <c r="B12" s="808"/>
      <c r="C12" s="809"/>
      <c r="D12" s="809"/>
      <c r="E12" s="809"/>
      <c r="F12" s="809"/>
      <c r="G12" s="809"/>
      <c r="H12" s="809"/>
      <c r="I12" s="809"/>
      <c r="J12" s="809"/>
      <c r="K12" s="809"/>
      <c r="L12" s="809"/>
      <c r="M12" s="809"/>
      <c r="N12" s="809"/>
      <c r="O12" s="809"/>
      <c r="P12" s="810"/>
      <c r="Q12" s="811"/>
      <c r="R12" s="812"/>
      <c r="S12" s="812"/>
      <c r="T12" s="812"/>
      <c r="U12" s="812"/>
      <c r="V12" s="812"/>
      <c r="W12" s="812"/>
      <c r="X12" s="812"/>
      <c r="Y12" s="812"/>
      <c r="Z12" s="812"/>
      <c r="AA12" s="812"/>
      <c r="AB12" s="812"/>
      <c r="AC12" s="812"/>
      <c r="AD12" s="812"/>
      <c r="AE12" s="813"/>
      <c r="AF12" s="814"/>
      <c r="AG12" s="815"/>
      <c r="AH12" s="815"/>
      <c r="AI12" s="815"/>
      <c r="AJ12" s="816"/>
      <c r="AK12" s="797"/>
      <c r="AL12" s="798"/>
      <c r="AM12" s="798"/>
      <c r="AN12" s="798"/>
      <c r="AO12" s="798"/>
      <c r="AP12" s="798"/>
      <c r="AQ12" s="798"/>
      <c r="AR12" s="798"/>
      <c r="AS12" s="798"/>
      <c r="AT12" s="798"/>
      <c r="AU12" s="799"/>
      <c r="AV12" s="799"/>
      <c r="AW12" s="799"/>
      <c r="AX12" s="799"/>
      <c r="AY12" s="800"/>
      <c r="AZ12" s="235"/>
      <c r="BA12" s="235"/>
      <c r="BB12" s="235"/>
      <c r="BC12" s="235"/>
      <c r="BD12" s="235"/>
      <c r="BE12" s="236"/>
      <c r="BF12" s="236"/>
      <c r="BG12" s="236"/>
      <c r="BH12" s="236"/>
      <c r="BI12" s="236"/>
      <c r="BJ12" s="236"/>
      <c r="BK12" s="236"/>
      <c r="BL12" s="236"/>
      <c r="BM12" s="236"/>
      <c r="BN12" s="236"/>
      <c r="BO12" s="236"/>
      <c r="BP12" s="236"/>
      <c r="BQ12" s="241">
        <v>6</v>
      </c>
      <c r="BR12" s="242"/>
      <c r="BS12" s="801"/>
      <c r="BT12" s="802"/>
      <c r="BU12" s="802"/>
      <c r="BV12" s="802"/>
      <c r="BW12" s="802"/>
      <c r="BX12" s="802"/>
      <c r="BY12" s="802"/>
      <c r="BZ12" s="802"/>
      <c r="CA12" s="802"/>
      <c r="CB12" s="802"/>
      <c r="CC12" s="802"/>
      <c r="CD12" s="802"/>
      <c r="CE12" s="802"/>
      <c r="CF12" s="802"/>
      <c r="CG12" s="803"/>
      <c r="CH12" s="804"/>
      <c r="CI12" s="805"/>
      <c r="CJ12" s="805"/>
      <c r="CK12" s="805"/>
      <c r="CL12" s="806"/>
      <c r="CM12" s="804"/>
      <c r="CN12" s="805"/>
      <c r="CO12" s="805"/>
      <c r="CP12" s="805"/>
      <c r="CQ12" s="806"/>
      <c r="CR12" s="804"/>
      <c r="CS12" s="805"/>
      <c r="CT12" s="805"/>
      <c r="CU12" s="805"/>
      <c r="CV12" s="806"/>
      <c r="CW12" s="804"/>
      <c r="CX12" s="805"/>
      <c r="CY12" s="805"/>
      <c r="CZ12" s="805"/>
      <c r="DA12" s="806"/>
      <c r="DB12" s="804"/>
      <c r="DC12" s="805"/>
      <c r="DD12" s="805"/>
      <c r="DE12" s="805"/>
      <c r="DF12" s="806"/>
      <c r="DG12" s="804"/>
      <c r="DH12" s="805"/>
      <c r="DI12" s="805"/>
      <c r="DJ12" s="805"/>
      <c r="DK12" s="806"/>
      <c r="DL12" s="804"/>
      <c r="DM12" s="805"/>
      <c r="DN12" s="805"/>
      <c r="DO12" s="805"/>
      <c r="DP12" s="806"/>
      <c r="DQ12" s="804"/>
      <c r="DR12" s="805"/>
      <c r="DS12" s="805"/>
      <c r="DT12" s="805"/>
      <c r="DU12" s="806"/>
      <c r="DV12" s="801"/>
      <c r="DW12" s="802"/>
      <c r="DX12" s="802"/>
      <c r="DY12" s="802"/>
      <c r="DZ12" s="807"/>
      <c r="EA12" s="237"/>
    </row>
    <row r="13" spans="1:131" s="238" customFormat="1" ht="26.25" customHeight="1" x14ac:dyDescent="0.15">
      <c r="A13" s="241">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797"/>
      <c r="AL13" s="798"/>
      <c r="AM13" s="798"/>
      <c r="AN13" s="798"/>
      <c r="AO13" s="798"/>
      <c r="AP13" s="798"/>
      <c r="AQ13" s="798"/>
      <c r="AR13" s="798"/>
      <c r="AS13" s="798"/>
      <c r="AT13" s="798"/>
      <c r="AU13" s="799"/>
      <c r="AV13" s="799"/>
      <c r="AW13" s="799"/>
      <c r="AX13" s="799"/>
      <c r="AY13" s="800"/>
      <c r="AZ13" s="235"/>
      <c r="BA13" s="235"/>
      <c r="BB13" s="235"/>
      <c r="BC13" s="235"/>
      <c r="BD13" s="235"/>
      <c r="BE13" s="236"/>
      <c r="BF13" s="236"/>
      <c r="BG13" s="236"/>
      <c r="BH13" s="236"/>
      <c r="BI13" s="236"/>
      <c r="BJ13" s="236"/>
      <c r="BK13" s="236"/>
      <c r="BL13" s="236"/>
      <c r="BM13" s="236"/>
      <c r="BN13" s="236"/>
      <c r="BO13" s="236"/>
      <c r="BP13" s="236"/>
      <c r="BQ13" s="241">
        <v>7</v>
      </c>
      <c r="BR13" s="242"/>
      <c r="BS13" s="801"/>
      <c r="BT13" s="802"/>
      <c r="BU13" s="802"/>
      <c r="BV13" s="802"/>
      <c r="BW13" s="802"/>
      <c r="BX13" s="802"/>
      <c r="BY13" s="802"/>
      <c r="BZ13" s="802"/>
      <c r="CA13" s="802"/>
      <c r="CB13" s="802"/>
      <c r="CC13" s="802"/>
      <c r="CD13" s="802"/>
      <c r="CE13" s="802"/>
      <c r="CF13" s="802"/>
      <c r="CG13" s="803"/>
      <c r="CH13" s="804"/>
      <c r="CI13" s="805"/>
      <c r="CJ13" s="805"/>
      <c r="CK13" s="805"/>
      <c r="CL13" s="806"/>
      <c r="CM13" s="804"/>
      <c r="CN13" s="805"/>
      <c r="CO13" s="805"/>
      <c r="CP13" s="805"/>
      <c r="CQ13" s="806"/>
      <c r="CR13" s="804"/>
      <c r="CS13" s="805"/>
      <c r="CT13" s="805"/>
      <c r="CU13" s="805"/>
      <c r="CV13" s="806"/>
      <c r="CW13" s="804"/>
      <c r="CX13" s="805"/>
      <c r="CY13" s="805"/>
      <c r="CZ13" s="805"/>
      <c r="DA13" s="806"/>
      <c r="DB13" s="804"/>
      <c r="DC13" s="805"/>
      <c r="DD13" s="805"/>
      <c r="DE13" s="805"/>
      <c r="DF13" s="806"/>
      <c r="DG13" s="804"/>
      <c r="DH13" s="805"/>
      <c r="DI13" s="805"/>
      <c r="DJ13" s="805"/>
      <c r="DK13" s="806"/>
      <c r="DL13" s="804"/>
      <c r="DM13" s="805"/>
      <c r="DN13" s="805"/>
      <c r="DO13" s="805"/>
      <c r="DP13" s="806"/>
      <c r="DQ13" s="804"/>
      <c r="DR13" s="805"/>
      <c r="DS13" s="805"/>
      <c r="DT13" s="805"/>
      <c r="DU13" s="806"/>
      <c r="DV13" s="801"/>
      <c r="DW13" s="802"/>
      <c r="DX13" s="802"/>
      <c r="DY13" s="802"/>
      <c r="DZ13" s="807"/>
      <c r="EA13" s="237"/>
    </row>
    <row r="14" spans="1:131" s="238" customFormat="1" ht="26.25" customHeight="1" x14ac:dyDescent="0.15">
      <c r="A14" s="241">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797"/>
      <c r="AL14" s="798"/>
      <c r="AM14" s="798"/>
      <c r="AN14" s="798"/>
      <c r="AO14" s="798"/>
      <c r="AP14" s="798"/>
      <c r="AQ14" s="798"/>
      <c r="AR14" s="798"/>
      <c r="AS14" s="798"/>
      <c r="AT14" s="798"/>
      <c r="AU14" s="799"/>
      <c r="AV14" s="799"/>
      <c r="AW14" s="799"/>
      <c r="AX14" s="799"/>
      <c r="AY14" s="800"/>
      <c r="AZ14" s="235"/>
      <c r="BA14" s="235"/>
      <c r="BB14" s="235"/>
      <c r="BC14" s="235"/>
      <c r="BD14" s="235"/>
      <c r="BE14" s="236"/>
      <c r="BF14" s="236"/>
      <c r="BG14" s="236"/>
      <c r="BH14" s="236"/>
      <c r="BI14" s="236"/>
      <c r="BJ14" s="236"/>
      <c r="BK14" s="236"/>
      <c r="BL14" s="236"/>
      <c r="BM14" s="236"/>
      <c r="BN14" s="236"/>
      <c r="BO14" s="236"/>
      <c r="BP14" s="236"/>
      <c r="BQ14" s="241">
        <v>8</v>
      </c>
      <c r="BR14" s="242"/>
      <c r="BS14" s="801"/>
      <c r="BT14" s="802"/>
      <c r="BU14" s="802"/>
      <c r="BV14" s="802"/>
      <c r="BW14" s="802"/>
      <c r="BX14" s="802"/>
      <c r="BY14" s="802"/>
      <c r="BZ14" s="802"/>
      <c r="CA14" s="802"/>
      <c r="CB14" s="802"/>
      <c r="CC14" s="802"/>
      <c r="CD14" s="802"/>
      <c r="CE14" s="802"/>
      <c r="CF14" s="802"/>
      <c r="CG14" s="803"/>
      <c r="CH14" s="804"/>
      <c r="CI14" s="805"/>
      <c r="CJ14" s="805"/>
      <c r="CK14" s="805"/>
      <c r="CL14" s="806"/>
      <c r="CM14" s="804"/>
      <c r="CN14" s="805"/>
      <c r="CO14" s="805"/>
      <c r="CP14" s="805"/>
      <c r="CQ14" s="806"/>
      <c r="CR14" s="804"/>
      <c r="CS14" s="805"/>
      <c r="CT14" s="805"/>
      <c r="CU14" s="805"/>
      <c r="CV14" s="806"/>
      <c r="CW14" s="804"/>
      <c r="CX14" s="805"/>
      <c r="CY14" s="805"/>
      <c r="CZ14" s="805"/>
      <c r="DA14" s="806"/>
      <c r="DB14" s="804"/>
      <c r="DC14" s="805"/>
      <c r="DD14" s="805"/>
      <c r="DE14" s="805"/>
      <c r="DF14" s="806"/>
      <c r="DG14" s="804"/>
      <c r="DH14" s="805"/>
      <c r="DI14" s="805"/>
      <c r="DJ14" s="805"/>
      <c r="DK14" s="806"/>
      <c r="DL14" s="804"/>
      <c r="DM14" s="805"/>
      <c r="DN14" s="805"/>
      <c r="DO14" s="805"/>
      <c r="DP14" s="806"/>
      <c r="DQ14" s="804"/>
      <c r="DR14" s="805"/>
      <c r="DS14" s="805"/>
      <c r="DT14" s="805"/>
      <c r="DU14" s="806"/>
      <c r="DV14" s="801"/>
      <c r="DW14" s="802"/>
      <c r="DX14" s="802"/>
      <c r="DY14" s="802"/>
      <c r="DZ14" s="807"/>
      <c r="EA14" s="237"/>
    </row>
    <row r="15" spans="1:131" s="238" customFormat="1" ht="26.25" customHeight="1" x14ac:dyDescent="0.15">
      <c r="A15" s="241">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797"/>
      <c r="AL15" s="798"/>
      <c r="AM15" s="798"/>
      <c r="AN15" s="798"/>
      <c r="AO15" s="798"/>
      <c r="AP15" s="798"/>
      <c r="AQ15" s="798"/>
      <c r="AR15" s="798"/>
      <c r="AS15" s="798"/>
      <c r="AT15" s="798"/>
      <c r="AU15" s="799"/>
      <c r="AV15" s="799"/>
      <c r="AW15" s="799"/>
      <c r="AX15" s="799"/>
      <c r="AY15" s="800"/>
      <c r="AZ15" s="235"/>
      <c r="BA15" s="235"/>
      <c r="BB15" s="235"/>
      <c r="BC15" s="235"/>
      <c r="BD15" s="235"/>
      <c r="BE15" s="236"/>
      <c r="BF15" s="236"/>
      <c r="BG15" s="236"/>
      <c r="BH15" s="236"/>
      <c r="BI15" s="236"/>
      <c r="BJ15" s="236"/>
      <c r="BK15" s="236"/>
      <c r="BL15" s="236"/>
      <c r="BM15" s="236"/>
      <c r="BN15" s="236"/>
      <c r="BO15" s="236"/>
      <c r="BP15" s="236"/>
      <c r="BQ15" s="241">
        <v>9</v>
      </c>
      <c r="BR15" s="242"/>
      <c r="BS15" s="801"/>
      <c r="BT15" s="802"/>
      <c r="BU15" s="802"/>
      <c r="BV15" s="802"/>
      <c r="BW15" s="802"/>
      <c r="BX15" s="802"/>
      <c r="BY15" s="802"/>
      <c r="BZ15" s="802"/>
      <c r="CA15" s="802"/>
      <c r="CB15" s="802"/>
      <c r="CC15" s="802"/>
      <c r="CD15" s="802"/>
      <c r="CE15" s="802"/>
      <c r="CF15" s="802"/>
      <c r="CG15" s="803"/>
      <c r="CH15" s="804"/>
      <c r="CI15" s="805"/>
      <c r="CJ15" s="805"/>
      <c r="CK15" s="805"/>
      <c r="CL15" s="806"/>
      <c r="CM15" s="804"/>
      <c r="CN15" s="805"/>
      <c r="CO15" s="805"/>
      <c r="CP15" s="805"/>
      <c r="CQ15" s="806"/>
      <c r="CR15" s="804"/>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801"/>
      <c r="DW15" s="802"/>
      <c r="DX15" s="802"/>
      <c r="DY15" s="802"/>
      <c r="DZ15" s="807"/>
      <c r="EA15" s="237"/>
    </row>
    <row r="16" spans="1:131" s="238" customFormat="1" ht="26.25" customHeight="1" x14ac:dyDescent="0.15">
      <c r="A16" s="241">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797"/>
      <c r="AL16" s="798"/>
      <c r="AM16" s="798"/>
      <c r="AN16" s="798"/>
      <c r="AO16" s="798"/>
      <c r="AP16" s="798"/>
      <c r="AQ16" s="798"/>
      <c r="AR16" s="798"/>
      <c r="AS16" s="798"/>
      <c r="AT16" s="798"/>
      <c r="AU16" s="799"/>
      <c r="AV16" s="799"/>
      <c r="AW16" s="799"/>
      <c r="AX16" s="799"/>
      <c r="AY16" s="800"/>
      <c r="AZ16" s="235"/>
      <c r="BA16" s="235"/>
      <c r="BB16" s="235"/>
      <c r="BC16" s="235"/>
      <c r="BD16" s="235"/>
      <c r="BE16" s="236"/>
      <c r="BF16" s="236"/>
      <c r="BG16" s="236"/>
      <c r="BH16" s="236"/>
      <c r="BI16" s="236"/>
      <c r="BJ16" s="236"/>
      <c r="BK16" s="236"/>
      <c r="BL16" s="236"/>
      <c r="BM16" s="236"/>
      <c r="BN16" s="236"/>
      <c r="BO16" s="236"/>
      <c r="BP16" s="236"/>
      <c r="BQ16" s="241">
        <v>10</v>
      </c>
      <c r="BR16" s="242"/>
      <c r="BS16" s="801"/>
      <c r="BT16" s="802"/>
      <c r="BU16" s="802"/>
      <c r="BV16" s="802"/>
      <c r="BW16" s="802"/>
      <c r="BX16" s="802"/>
      <c r="BY16" s="802"/>
      <c r="BZ16" s="802"/>
      <c r="CA16" s="802"/>
      <c r="CB16" s="802"/>
      <c r="CC16" s="802"/>
      <c r="CD16" s="802"/>
      <c r="CE16" s="802"/>
      <c r="CF16" s="802"/>
      <c r="CG16" s="803"/>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801"/>
      <c r="DW16" s="802"/>
      <c r="DX16" s="802"/>
      <c r="DY16" s="802"/>
      <c r="DZ16" s="807"/>
      <c r="EA16" s="237"/>
    </row>
    <row r="17" spans="1:131" s="238" customFormat="1" ht="26.25" customHeight="1" x14ac:dyDescent="0.15">
      <c r="A17" s="241">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797"/>
      <c r="AL17" s="798"/>
      <c r="AM17" s="798"/>
      <c r="AN17" s="798"/>
      <c r="AO17" s="798"/>
      <c r="AP17" s="798"/>
      <c r="AQ17" s="798"/>
      <c r="AR17" s="798"/>
      <c r="AS17" s="798"/>
      <c r="AT17" s="798"/>
      <c r="AU17" s="799"/>
      <c r="AV17" s="799"/>
      <c r="AW17" s="799"/>
      <c r="AX17" s="799"/>
      <c r="AY17" s="800"/>
      <c r="AZ17" s="235"/>
      <c r="BA17" s="235"/>
      <c r="BB17" s="235"/>
      <c r="BC17" s="235"/>
      <c r="BD17" s="235"/>
      <c r="BE17" s="236"/>
      <c r="BF17" s="236"/>
      <c r="BG17" s="236"/>
      <c r="BH17" s="236"/>
      <c r="BI17" s="236"/>
      <c r="BJ17" s="236"/>
      <c r="BK17" s="236"/>
      <c r="BL17" s="236"/>
      <c r="BM17" s="236"/>
      <c r="BN17" s="236"/>
      <c r="BO17" s="236"/>
      <c r="BP17" s="236"/>
      <c r="BQ17" s="241">
        <v>11</v>
      </c>
      <c r="BR17" s="242"/>
      <c r="BS17" s="801"/>
      <c r="BT17" s="802"/>
      <c r="BU17" s="802"/>
      <c r="BV17" s="802"/>
      <c r="BW17" s="802"/>
      <c r="BX17" s="802"/>
      <c r="BY17" s="802"/>
      <c r="BZ17" s="802"/>
      <c r="CA17" s="802"/>
      <c r="CB17" s="802"/>
      <c r="CC17" s="802"/>
      <c r="CD17" s="802"/>
      <c r="CE17" s="802"/>
      <c r="CF17" s="802"/>
      <c r="CG17" s="80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1"/>
      <c r="DW17" s="802"/>
      <c r="DX17" s="802"/>
      <c r="DY17" s="802"/>
      <c r="DZ17" s="807"/>
      <c r="EA17" s="237"/>
    </row>
    <row r="18" spans="1:131" s="238" customFormat="1" ht="26.25" customHeight="1" x14ac:dyDescent="0.15">
      <c r="A18" s="241">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797"/>
      <c r="AL18" s="798"/>
      <c r="AM18" s="798"/>
      <c r="AN18" s="798"/>
      <c r="AO18" s="798"/>
      <c r="AP18" s="798"/>
      <c r="AQ18" s="798"/>
      <c r="AR18" s="798"/>
      <c r="AS18" s="798"/>
      <c r="AT18" s="798"/>
      <c r="AU18" s="799"/>
      <c r="AV18" s="799"/>
      <c r="AW18" s="799"/>
      <c r="AX18" s="799"/>
      <c r="AY18" s="800"/>
      <c r="AZ18" s="235"/>
      <c r="BA18" s="235"/>
      <c r="BB18" s="235"/>
      <c r="BC18" s="235"/>
      <c r="BD18" s="235"/>
      <c r="BE18" s="236"/>
      <c r="BF18" s="236"/>
      <c r="BG18" s="236"/>
      <c r="BH18" s="236"/>
      <c r="BI18" s="236"/>
      <c r="BJ18" s="236"/>
      <c r="BK18" s="236"/>
      <c r="BL18" s="236"/>
      <c r="BM18" s="236"/>
      <c r="BN18" s="236"/>
      <c r="BO18" s="236"/>
      <c r="BP18" s="236"/>
      <c r="BQ18" s="241">
        <v>12</v>
      </c>
      <c r="BR18" s="242"/>
      <c r="BS18" s="801"/>
      <c r="BT18" s="802"/>
      <c r="BU18" s="802"/>
      <c r="BV18" s="802"/>
      <c r="BW18" s="802"/>
      <c r="BX18" s="802"/>
      <c r="BY18" s="802"/>
      <c r="BZ18" s="802"/>
      <c r="CA18" s="802"/>
      <c r="CB18" s="802"/>
      <c r="CC18" s="802"/>
      <c r="CD18" s="802"/>
      <c r="CE18" s="802"/>
      <c r="CF18" s="802"/>
      <c r="CG18" s="80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1"/>
      <c r="DW18" s="802"/>
      <c r="DX18" s="802"/>
      <c r="DY18" s="802"/>
      <c r="DZ18" s="807"/>
      <c r="EA18" s="237"/>
    </row>
    <row r="19" spans="1:131" s="238" customFormat="1" ht="26.25" customHeight="1" x14ac:dyDescent="0.15">
      <c r="A19" s="241">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797"/>
      <c r="AL19" s="798"/>
      <c r="AM19" s="798"/>
      <c r="AN19" s="798"/>
      <c r="AO19" s="798"/>
      <c r="AP19" s="798"/>
      <c r="AQ19" s="798"/>
      <c r="AR19" s="798"/>
      <c r="AS19" s="798"/>
      <c r="AT19" s="798"/>
      <c r="AU19" s="799"/>
      <c r="AV19" s="799"/>
      <c r="AW19" s="799"/>
      <c r="AX19" s="799"/>
      <c r="AY19" s="800"/>
      <c r="AZ19" s="235"/>
      <c r="BA19" s="235"/>
      <c r="BB19" s="235"/>
      <c r="BC19" s="235"/>
      <c r="BD19" s="235"/>
      <c r="BE19" s="236"/>
      <c r="BF19" s="236"/>
      <c r="BG19" s="236"/>
      <c r="BH19" s="236"/>
      <c r="BI19" s="236"/>
      <c r="BJ19" s="236"/>
      <c r="BK19" s="236"/>
      <c r="BL19" s="236"/>
      <c r="BM19" s="236"/>
      <c r="BN19" s="236"/>
      <c r="BO19" s="236"/>
      <c r="BP19" s="236"/>
      <c r="BQ19" s="241">
        <v>13</v>
      </c>
      <c r="BR19" s="242"/>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1"/>
      <c r="DW19" s="802"/>
      <c r="DX19" s="802"/>
      <c r="DY19" s="802"/>
      <c r="DZ19" s="807"/>
      <c r="EA19" s="237"/>
    </row>
    <row r="20" spans="1:131" s="238" customFormat="1" ht="26.25" customHeight="1" x14ac:dyDescent="0.15">
      <c r="A20" s="241">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797"/>
      <c r="AL20" s="798"/>
      <c r="AM20" s="798"/>
      <c r="AN20" s="798"/>
      <c r="AO20" s="798"/>
      <c r="AP20" s="798"/>
      <c r="AQ20" s="798"/>
      <c r="AR20" s="798"/>
      <c r="AS20" s="798"/>
      <c r="AT20" s="798"/>
      <c r="AU20" s="799"/>
      <c r="AV20" s="799"/>
      <c r="AW20" s="799"/>
      <c r="AX20" s="799"/>
      <c r="AY20" s="800"/>
      <c r="AZ20" s="235"/>
      <c r="BA20" s="235"/>
      <c r="BB20" s="235"/>
      <c r="BC20" s="235"/>
      <c r="BD20" s="235"/>
      <c r="BE20" s="236"/>
      <c r="BF20" s="236"/>
      <c r="BG20" s="236"/>
      <c r="BH20" s="236"/>
      <c r="BI20" s="236"/>
      <c r="BJ20" s="236"/>
      <c r="BK20" s="236"/>
      <c r="BL20" s="236"/>
      <c r="BM20" s="236"/>
      <c r="BN20" s="236"/>
      <c r="BO20" s="236"/>
      <c r="BP20" s="236"/>
      <c r="BQ20" s="241">
        <v>14</v>
      </c>
      <c r="BR20" s="242"/>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1"/>
      <c r="DW20" s="802"/>
      <c r="DX20" s="802"/>
      <c r="DY20" s="802"/>
      <c r="DZ20" s="807"/>
      <c r="EA20" s="237"/>
    </row>
    <row r="21" spans="1:131" s="238" customFormat="1" ht="26.25" customHeight="1" thickBot="1" x14ac:dyDescent="0.2">
      <c r="A21" s="241">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797"/>
      <c r="AL21" s="798"/>
      <c r="AM21" s="798"/>
      <c r="AN21" s="798"/>
      <c r="AO21" s="798"/>
      <c r="AP21" s="798"/>
      <c r="AQ21" s="798"/>
      <c r="AR21" s="798"/>
      <c r="AS21" s="798"/>
      <c r="AT21" s="798"/>
      <c r="AU21" s="799"/>
      <c r="AV21" s="799"/>
      <c r="AW21" s="799"/>
      <c r="AX21" s="799"/>
      <c r="AY21" s="800"/>
      <c r="AZ21" s="235"/>
      <c r="BA21" s="235"/>
      <c r="BB21" s="235"/>
      <c r="BC21" s="235"/>
      <c r="BD21" s="235"/>
      <c r="BE21" s="236"/>
      <c r="BF21" s="236"/>
      <c r="BG21" s="236"/>
      <c r="BH21" s="236"/>
      <c r="BI21" s="236"/>
      <c r="BJ21" s="236"/>
      <c r="BK21" s="236"/>
      <c r="BL21" s="236"/>
      <c r="BM21" s="236"/>
      <c r="BN21" s="236"/>
      <c r="BO21" s="236"/>
      <c r="BP21" s="236"/>
      <c r="BQ21" s="241">
        <v>15</v>
      </c>
      <c r="BR21" s="242"/>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37"/>
    </row>
    <row r="22" spans="1:131" s="238" customFormat="1" ht="26.25" customHeight="1" x14ac:dyDescent="0.15">
      <c r="A22" s="241">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388</v>
      </c>
      <c r="BA22" s="834"/>
      <c r="BB22" s="834"/>
      <c r="BC22" s="834"/>
      <c r="BD22" s="835"/>
      <c r="BE22" s="236"/>
      <c r="BF22" s="236"/>
      <c r="BG22" s="236"/>
      <c r="BH22" s="236"/>
      <c r="BI22" s="236"/>
      <c r="BJ22" s="236"/>
      <c r="BK22" s="236"/>
      <c r="BL22" s="236"/>
      <c r="BM22" s="236"/>
      <c r="BN22" s="236"/>
      <c r="BO22" s="236"/>
      <c r="BP22" s="236"/>
      <c r="BQ22" s="241">
        <v>16</v>
      </c>
      <c r="BR22" s="242"/>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37"/>
    </row>
    <row r="23" spans="1:131" s="238" customFormat="1" ht="26.25" customHeight="1" thickBot="1" x14ac:dyDescent="0.2">
      <c r="A23" s="243" t="s">
        <v>389</v>
      </c>
      <c r="B23" s="817" t="s">
        <v>390</v>
      </c>
      <c r="C23" s="818"/>
      <c r="D23" s="818"/>
      <c r="E23" s="818"/>
      <c r="F23" s="818"/>
      <c r="G23" s="818"/>
      <c r="H23" s="818"/>
      <c r="I23" s="818"/>
      <c r="J23" s="818"/>
      <c r="K23" s="818"/>
      <c r="L23" s="818"/>
      <c r="M23" s="818"/>
      <c r="N23" s="818"/>
      <c r="O23" s="818"/>
      <c r="P23" s="819"/>
      <c r="Q23" s="820">
        <v>28921</v>
      </c>
      <c r="R23" s="821"/>
      <c r="S23" s="821"/>
      <c r="T23" s="821"/>
      <c r="U23" s="821"/>
      <c r="V23" s="821">
        <v>27322</v>
      </c>
      <c r="W23" s="821"/>
      <c r="X23" s="821"/>
      <c r="Y23" s="821"/>
      <c r="Z23" s="821"/>
      <c r="AA23" s="821">
        <v>1599</v>
      </c>
      <c r="AB23" s="821"/>
      <c r="AC23" s="821"/>
      <c r="AD23" s="821"/>
      <c r="AE23" s="822"/>
      <c r="AF23" s="823">
        <v>1280</v>
      </c>
      <c r="AG23" s="821"/>
      <c r="AH23" s="821"/>
      <c r="AI23" s="821"/>
      <c r="AJ23" s="824"/>
      <c r="AK23" s="825"/>
      <c r="AL23" s="826"/>
      <c r="AM23" s="826"/>
      <c r="AN23" s="826"/>
      <c r="AO23" s="826"/>
      <c r="AP23" s="821">
        <v>20367</v>
      </c>
      <c r="AQ23" s="821"/>
      <c r="AR23" s="821"/>
      <c r="AS23" s="821"/>
      <c r="AT23" s="821"/>
      <c r="AU23" s="837"/>
      <c r="AV23" s="837"/>
      <c r="AW23" s="837"/>
      <c r="AX23" s="837"/>
      <c r="AY23" s="838"/>
      <c r="AZ23" s="839" t="s">
        <v>391</v>
      </c>
      <c r="BA23" s="840"/>
      <c r="BB23" s="840"/>
      <c r="BC23" s="840"/>
      <c r="BD23" s="841"/>
      <c r="BE23" s="236"/>
      <c r="BF23" s="236"/>
      <c r="BG23" s="236"/>
      <c r="BH23" s="236"/>
      <c r="BI23" s="236"/>
      <c r="BJ23" s="236"/>
      <c r="BK23" s="236"/>
      <c r="BL23" s="236"/>
      <c r="BM23" s="236"/>
      <c r="BN23" s="236"/>
      <c r="BO23" s="236"/>
      <c r="BP23" s="236"/>
      <c r="BQ23" s="241">
        <v>17</v>
      </c>
      <c r="BR23" s="242"/>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37"/>
    </row>
    <row r="24" spans="1:131" s="238" customFormat="1" ht="26.25" customHeight="1" x14ac:dyDescent="0.15">
      <c r="A24" s="836" t="s">
        <v>392</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35"/>
      <c r="BA24" s="235"/>
      <c r="BB24" s="235"/>
      <c r="BC24" s="235"/>
      <c r="BD24" s="235"/>
      <c r="BE24" s="236"/>
      <c r="BF24" s="236"/>
      <c r="BG24" s="236"/>
      <c r="BH24" s="236"/>
      <c r="BI24" s="236"/>
      <c r="BJ24" s="236"/>
      <c r="BK24" s="236"/>
      <c r="BL24" s="236"/>
      <c r="BM24" s="236"/>
      <c r="BN24" s="236"/>
      <c r="BO24" s="236"/>
      <c r="BP24" s="236"/>
      <c r="BQ24" s="241">
        <v>18</v>
      </c>
      <c r="BR24" s="242"/>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37"/>
    </row>
    <row r="25" spans="1:131" ht="26.25" customHeight="1" thickBot="1" x14ac:dyDescent="0.2">
      <c r="A25" s="753" t="s">
        <v>393</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35"/>
      <c r="BK25" s="235"/>
      <c r="BL25" s="235"/>
      <c r="BM25" s="235"/>
      <c r="BN25" s="235"/>
      <c r="BO25" s="244"/>
      <c r="BP25" s="244"/>
      <c r="BQ25" s="241">
        <v>19</v>
      </c>
      <c r="BR25" s="242"/>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33"/>
    </row>
    <row r="26" spans="1:131" ht="26.25" customHeight="1" x14ac:dyDescent="0.15">
      <c r="A26" s="755" t="s">
        <v>370</v>
      </c>
      <c r="B26" s="756"/>
      <c r="C26" s="756"/>
      <c r="D26" s="756"/>
      <c r="E26" s="756"/>
      <c r="F26" s="756"/>
      <c r="G26" s="756"/>
      <c r="H26" s="756"/>
      <c r="I26" s="756"/>
      <c r="J26" s="756"/>
      <c r="K26" s="756"/>
      <c r="L26" s="756"/>
      <c r="M26" s="756"/>
      <c r="N26" s="756"/>
      <c r="O26" s="756"/>
      <c r="P26" s="757"/>
      <c r="Q26" s="761" t="s">
        <v>394</v>
      </c>
      <c r="R26" s="762"/>
      <c r="S26" s="762"/>
      <c r="T26" s="762"/>
      <c r="U26" s="763"/>
      <c r="V26" s="761" t="s">
        <v>395</v>
      </c>
      <c r="W26" s="762"/>
      <c r="X26" s="762"/>
      <c r="Y26" s="762"/>
      <c r="Z26" s="763"/>
      <c r="AA26" s="761" t="s">
        <v>396</v>
      </c>
      <c r="AB26" s="762"/>
      <c r="AC26" s="762"/>
      <c r="AD26" s="762"/>
      <c r="AE26" s="762"/>
      <c r="AF26" s="842" t="s">
        <v>397</v>
      </c>
      <c r="AG26" s="843"/>
      <c r="AH26" s="843"/>
      <c r="AI26" s="843"/>
      <c r="AJ26" s="844"/>
      <c r="AK26" s="762" t="s">
        <v>398</v>
      </c>
      <c r="AL26" s="762"/>
      <c r="AM26" s="762"/>
      <c r="AN26" s="762"/>
      <c r="AO26" s="763"/>
      <c r="AP26" s="761" t="s">
        <v>399</v>
      </c>
      <c r="AQ26" s="762"/>
      <c r="AR26" s="762"/>
      <c r="AS26" s="762"/>
      <c r="AT26" s="763"/>
      <c r="AU26" s="761" t="s">
        <v>400</v>
      </c>
      <c r="AV26" s="762"/>
      <c r="AW26" s="762"/>
      <c r="AX26" s="762"/>
      <c r="AY26" s="763"/>
      <c r="AZ26" s="761" t="s">
        <v>401</v>
      </c>
      <c r="BA26" s="762"/>
      <c r="BB26" s="762"/>
      <c r="BC26" s="762"/>
      <c r="BD26" s="763"/>
      <c r="BE26" s="761" t="s">
        <v>377</v>
      </c>
      <c r="BF26" s="762"/>
      <c r="BG26" s="762"/>
      <c r="BH26" s="762"/>
      <c r="BI26" s="768"/>
      <c r="BJ26" s="235"/>
      <c r="BK26" s="235"/>
      <c r="BL26" s="235"/>
      <c r="BM26" s="235"/>
      <c r="BN26" s="235"/>
      <c r="BO26" s="244"/>
      <c r="BP26" s="244"/>
      <c r="BQ26" s="241">
        <v>20</v>
      </c>
      <c r="BR26" s="242"/>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33"/>
    </row>
    <row r="27" spans="1:131" ht="26.25" customHeight="1" thickBot="1" x14ac:dyDescent="0.2">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35"/>
      <c r="BK27" s="235"/>
      <c r="BL27" s="235"/>
      <c r="BM27" s="235"/>
      <c r="BN27" s="235"/>
      <c r="BO27" s="244"/>
      <c r="BP27" s="244"/>
      <c r="BQ27" s="241">
        <v>21</v>
      </c>
      <c r="BR27" s="242"/>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33"/>
    </row>
    <row r="28" spans="1:131" ht="26.25" customHeight="1" thickTop="1" x14ac:dyDescent="0.15">
      <c r="A28" s="245">
        <v>1</v>
      </c>
      <c r="B28" s="777" t="s">
        <v>402</v>
      </c>
      <c r="C28" s="778"/>
      <c r="D28" s="778"/>
      <c r="E28" s="778"/>
      <c r="F28" s="778"/>
      <c r="G28" s="778"/>
      <c r="H28" s="778"/>
      <c r="I28" s="778"/>
      <c r="J28" s="778"/>
      <c r="K28" s="778"/>
      <c r="L28" s="778"/>
      <c r="M28" s="778"/>
      <c r="N28" s="778"/>
      <c r="O28" s="778"/>
      <c r="P28" s="779"/>
      <c r="Q28" s="850">
        <v>5544</v>
      </c>
      <c r="R28" s="851"/>
      <c r="S28" s="851"/>
      <c r="T28" s="851"/>
      <c r="U28" s="851"/>
      <c r="V28" s="851">
        <v>5617</v>
      </c>
      <c r="W28" s="851"/>
      <c r="X28" s="851"/>
      <c r="Y28" s="851"/>
      <c r="Z28" s="851"/>
      <c r="AA28" s="851">
        <v>-73</v>
      </c>
      <c r="AB28" s="851"/>
      <c r="AC28" s="851"/>
      <c r="AD28" s="851"/>
      <c r="AE28" s="852"/>
      <c r="AF28" s="853">
        <v>-73</v>
      </c>
      <c r="AG28" s="851"/>
      <c r="AH28" s="851"/>
      <c r="AI28" s="851"/>
      <c r="AJ28" s="854"/>
      <c r="AK28" s="855">
        <v>670</v>
      </c>
      <c r="AL28" s="856"/>
      <c r="AM28" s="856"/>
      <c r="AN28" s="856"/>
      <c r="AO28" s="856"/>
      <c r="AP28" s="856" t="s">
        <v>586</v>
      </c>
      <c r="AQ28" s="856"/>
      <c r="AR28" s="856"/>
      <c r="AS28" s="856"/>
      <c r="AT28" s="856"/>
      <c r="AU28" s="856">
        <v>670</v>
      </c>
      <c r="AV28" s="856"/>
      <c r="AW28" s="856"/>
      <c r="AX28" s="856"/>
      <c r="AY28" s="856"/>
      <c r="AZ28" s="857"/>
      <c r="BA28" s="857"/>
      <c r="BB28" s="857"/>
      <c r="BC28" s="857"/>
      <c r="BD28" s="857"/>
      <c r="BE28" s="848"/>
      <c r="BF28" s="848"/>
      <c r="BG28" s="848"/>
      <c r="BH28" s="848"/>
      <c r="BI28" s="849"/>
      <c r="BJ28" s="235"/>
      <c r="BK28" s="235"/>
      <c r="BL28" s="235"/>
      <c r="BM28" s="235"/>
      <c r="BN28" s="235"/>
      <c r="BO28" s="244"/>
      <c r="BP28" s="244"/>
      <c r="BQ28" s="241">
        <v>22</v>
      </c>
      <c r="BR28" s="242"/>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33"/>
    </row>
    <row r="29" spans="1:131" ht="26.25" customHeight="1" x14ac:dyDescent="0.15">
      <c r="A29" s="245">
        <v>2</v>
      </c>
      <c r="B29" s="808" t="s">
        <v>403</v>
      </c>
      <c r="C29" s="809"/>
      <c r="D29" s="809"/>
      <c r="E29" s="809"/>
      <c r="F29" s="809"/>
      <c r="G29" s="809"/>
      <c r="H29" s="809"/>
      <c r="I29" s="809"/>
      <c r="J29" s="809"/>
      <c r="K29" s="809"/>
      <c r="L29" s="809"/>
      <c r="M29" s="809"/>
      <c r="N29" s="809"/>
      <c r="O29" s="809"/>
      <c r="P29" s="810"/>
      <c r="Q29" s="811">
        <v>454</v>
      </c>
      <c r="R29" s="812"/>
      <c r="S29" s="812"/>
      <c r="T29" s="812"/>
      <c r="U29" s="812"/>
      <c r="V29" s="812">
        <v>435</v>
      </c>
      <c r="W29" s="812"/>
      <c r="X29" s="812"/>
      <c r="Y29" s="812"/>
      <c r="Z29" s="812"/>
      <c r="AA29" s="812">
        <v>19</v>
      </c>
      <c r="AB29" s="812"/>
      <c r="AC29" s="812"/>
      <c r="AD29" s="812"/>
      <c r="AE29" s="813"/>
      <c r="AF29" s="814">
        <v>19</v>
      </c>
      <c r="AG29" s="815"/>
      <c r="AH29" s="815"/>
      <c r="AI29" s="815"/>
      <c r="AJ29" s="816"/>
      <c r="AK29" s="862">
        <v>132</v>
      </c>
      <c r="AL29" s="858"/>
      <c r="AM29" s="858"/>
      <c r="AN29" s="858"/>
      <c r="AO29" s="858"/>
      <c r="AP29" s="858" t="s">
        <v>586</v>
      </c>
      <c r="AQ29" s="858"/>
      <c r="AR29" s="858"/>
      <c r="AS29" s="858"/>
      <c r="AT29" s="858"/>
      <c r="AU29" s="858">
        <v>132</v>
      </c>
      <c r="AV29" s="858"/>
      <c r="AW29" s="858"/>
      <c r="AX29" s="858"/>
      <c r="AY29" s="858"/>
      <c r="AZ29" s="859"/>
      <c r="BA29" s="859"/>
      <c r="BB29" s="859"/>
      <c r="BC29" s="859"/>
      <c r="BD29" s="859"/>
      <c r="BE29" s="860"/>
      <c r="BF29" s="860"/>
      <c r="BG29" s="860"/>
      <c r="BH29" s="860"/>
      <c r="BI29" s="861"/>
      <c r="BJ29" s="235"/>
      <c r="BK29" s="235"/>
      <c r="BL29" s="235"/>
      <c r="BM29" s="235"/>
      <c r="BN29" s="235"/>
      <c r="BO29" s="244"/>
      <c r="BP29" s="244"/>
      <c r="BQ29" s="241">
        <v>23</v>
      </c>
      <c r="BR29" s="242"/>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33"/>
    </row>
    <row r="30" spans="1:131" ht="26.25" customHeight="1" x14ac:dyDescent="0.15">
      <c r="A30" s="245">
        <v>3</v>
      </c>
      <c r="B30" s="808" t="s">
        <v>404</v>
      </c>
      <c r="C30" s="809"/>
      <c r="D30" s="809"/>
      <c r="E30" s="809"/>
      <c r="F30" s="809"/>
      <c r="G30" s="809"/>
      <c r="H30" s="809"/>
      <c r="I30" s="809"/>
      <c r="J30" s="809"/>
      <c r="K30" s="809"/>
      <c r="L30" s="809"/>
      <c r="M30" s="809"/>
      <c r="N30" s="809"/>
      <c r="O30" s="809"/>
      <c r="P30" s="810"/>
      <c r="Q30" s="811">
        <v>826</v>
      </c>
      <c r="R30" s="812"/>
      <c r="S30" s="812"/>
      <c r="T30" s="812"/>
      <c r="U30" s="812"/>
      <c r="V30" s="812">
        <v>123</v>
      </c>
      <c r="W30" s="812"/>
      <c r="X30" s="812"/>
      <c r="Y30" s="812"/>
      <c r="Z30" s="812"/>
      <c r="AA30" s="812">
        <v>703</v>
      </c>
      <c r="AB30" s="812"/>
      <c r="AC30" s="812"/>
      <c r="AD30" s="812"/>
      <c r="AE30" s="813"/>
      <c r="AF30" s="814">
        <v>703</v>
      </c>
      <c r="AG30" s="815"/>
      <c r="AH30" s="815"/>
      <c r="AI30" s="815"/>
      <c r="AJ30" s="816"/>
      <c r="AK30" s="862" t="s">
        <v>586</v>
      </c>
      <c r="AL30" s="858"/>
      <c r="AM30" s="858"/>
      <c r="AN30" s="858"/>
      <c r="AO30" s="858"/>
      <c r="AP30" s="858">
        <v>1601</v>
      </c>
      <c r="AQ30" s="858"/>
      <c r="AR30" s="858"/>
      <c r="AS30" s="858"/>
      <c r="AT30" s="858"/>
      <c r="AU30" s="858" t="s">
        <v>586</v>
      </c>
      <c r="AV30" s="858"/>
      <c r="AW30" s="858"/>
      <c r="AX30" s="858"/>
      <c r="AY30" s="858"/>
      <c r="AZ30" s="859" t="s">
        <v>586</v>
      </c>
      <c r="BA30" s="859"/>
      <c r="BB30" s="859"/>
      <c r="BC30" s="859"/>
      <c r="BD30" s="859"/>
      <c r="BE30" s="860" t="s">
        <v>405</v>
      </c>
      <c r="BF30" s="860"/>
      <c r="BG30" s="860"/>
      <c r="BH30" s="860"/>
      <c r="BI30" s="861"/>
      <c r="BJ30" s="235"/>
      <c r="BK30" s="235"/>
      <c r="BL30" s="235"/>
      <c r="BM30" s="235"/>
      <c r="BN30" s="235"/>
      <c r="BO30" s="244"/>
      <c r="BP30" s="244"/>
      <c r="BQ30" s="241">
        <v>24</v>
      </c>
      <c r="BR30" s="242"/>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33"/>
    </row>
    <row r="31" spans="1:131" ht="26.25" customHeight="1" x14ac:dyDescent="0.15">
      <c r="A31" s="245">
        <v>4</v>
      </c>
      <c r="B31" s="808" t="s">
        <v>406</v>
      </c>
      <c r="C31" s="809"/>
      <c r="D31" s="809"/>
      <c r="E31" s="809"/>
      <c r="F31" s="809"/>
      <c r="G31" s="809"/>
      <c r="H31" s="809"/>
      <c r="I31" s="809"/>
      <c r="J31" s="809"/>
      <c r="K31" s="809"/>
      <c r="L31" s="809"/>
      <c r="M31" s="809"/>
      <c r="N31" s="809"/>
      <c r="O31" s="809"/>
      <c r="P31" s="810"/>
      <c r="Q31" s="811">
        <v>424</v>
      </c>
      <c r="R31" s="812"/>
      <c r="S31" s="812"/>
      <c r="T31" s="812"/>
      <c r="U31" s="812"/>
      <c r="V31" s="812">
        <v>249</v>
      </c>
      <c r="W31" s="812"/>
      <c r="X31" s="812"/>
      <c r="Y31" s="812"/>
      <c r="Z31" s="812"/>
      <c r="AA31" s="812">
        <v>175</v>
      </c>
      <c r="AB31" s="812"/>
      <c r="AC31" s="812"/>
      <c r="AD31" s="812"/>
      <c r="AE31" s="813"/>
      <c r="AF31" s="814">
        <v>175</v>
      </c>
      <c r="AG31" s="815"/>
      <c r="AH31" s="815"/>
      <c r="AI31" s="815"/>
      <c r="AJ31" s="816"/>
      <c r="AK31" s="862">
        <v>468</v>
      </c>
      <c r="AL31" s="858"/>
      <c r="AM31" s="858"/>
      <c r="AN31" s="858"/>
      <c r="AO31" s="858"/>
      <c r="AP31" s="858">
        <v>3742</v>
      </c>
      <c r="AQ31" s="858"/>
      <c r="AR31" s="858"/>
      <c r="AS31" s="858"/>
      <c r="AT31" s="858"/>
      <c r="AU31" s="858">
        <v>3311</v>
      </c>
      <c r="AV31" s="858"/>
      <c r="AW31" s="858"/>
      <c r="AX31" s="858"/>
      <c r="AY31" s="858"/>
      <c r="AZ31" s="859" t="s">
        <v>586</v>
      </c>
      <c r="BA31" s="859"/>
      <c r="BB31" s="859"/>
      <c r="BC31" s="859"/>
      <c r="BD31" s="859"/>
      <c r="BE31" s="860" t="s">
        <v>407</v>
      </c>
      <c r="BF31" s="860"/>
      <c r="BG31" s="860"/>
      <c r="BH31" s="860"/>
      <c r="BI31" s="861"/>
      <c r="BJ31" s="235"/>
      <c r="BK31" s="235"/>
      <c r="BL31" s="235"/>
      <c r="BM31" s="235"/>
      <c r="BN31" s="235"/>
      <c r="BO31" s="244"/>
      <c r="BP31" s="244"/>
      <c r="BQ31" s="241">
        <v>25</v>
      </c>
      <c r="BR31" s="242"/>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33"/>
    </row>
    <row r="32" spans="1:131" ht="26.25" customHeight="1" x14ac:dyDescent="0.15">
      <c r="A32" s="245">
        <v>5</v>
      </c>
      <c r="B32" s="808"/>
      <c r="C32" s="809"/>
      <c r="D32" s="809"/>
      <c r="E32" s="809"/>
      <c r="F32" s="809"/>
      <c r="G32" s="809"/>
      <c r="H32" s="809"/>
      <c r="I32" s="809"/>
      <c r="J32" s="809"/>
      <c r="K32" s="809"/>
      <c r="L32" s="809"/>
      <c r="M32" s="809"/>
      <c r="N32" s="809"/>
      <c r="O32" s="809"/>
      <c r="P32" s="810"/>
      <c r="Q32" s="811"/>
      <c r="R32" s="812"/>
      <c r="S32" s="812"/>
      <c r="T32" s="812"/>
      <c r="U32" s="812"/>
      <c r="V32" s="812"/>
      <c r="W32" s="812"/>
      <c r="X32" s="812"/>
      <c r="Y32" s="812"/>
      <c r="Z32" s="812"/>
      <c r="AA32" s="812"/>
      <c r="AB32" s="812"/>
      <c r="AC32" s="812"/>
      <c r="AD32" s="812"/>
      <c r="AE32" s="813"/>
      <c r="AF32" s="814"/>
      <c r="AG32" s="815"/>
      <c r="AH32" s="815"/>
      <c r="AI32" s="815"/>
      <c r="AJ32" s="816"/>
      <c r="AK32" s="862"/>
      <c r="AL32" s="858"/>
      <c r="AM32" s="858"/>
      <c r="AN32" s="858"/>
      <c r="AO32" s="858"/>
      <c r="AP32" s="858"/>
      <c r="AQ32" s="858"/>
      <c r="AR32" s="858"/>
      <c r="AS32" s="858"/>
      <c r="AT32" s="858"/>
      <c r="AU32" s="858"/>
      <c r="AV32" s="858"/>
      <c r="AW32" s="858"/>
      <c r="AX32" s="858"/>
      <c r="AY32" s="858"/>
      <c r="AZ32" s="859"/>
      <c r="BA32" s="859"/>
      <c r="BB32" s="859"/>
      <c r="BC32" s="859"/>
      <c r="BD32" s="859"/>
      <c r="BE32" s="860"/>
      <c r="BF32" s="860"/>
      <c r="BG32" s="860"/>
      <c r="BH32" s="860"/>
      <c r="BI32" s="861"/>
      <c r="BJ32" s="235"/>
      <c r="BK32" s="235"/>
      <c r="BL32" s="235"/>
      <c r="BM32" s="235"/>
      <c r="BN32" s="235"/>
      <c r="BO32" s="244"/>
      <c r="BP32" s="244"/>
      <c r="BQ32" s="241">
        <v>26</v>
      </c>
      <c r="BR32" s="242"/>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33"/>
    </row>
    <row r="33" spans="1:131" ht="26.25" customHeight="1" x14ac:dyDescent="0.15">
      <c r="A33" s="245">
        <v>6</v>
      </c>
      <c r="B33" s="808"/>
      <c r="C33" s="809"/>
      <c r="D33" s="809"/>
      <c r="E33" s="809"/>
      <c r="F33" s="809"/>
      <c r="G33" s="809"/>
      <c r="H33" s="809"/>
      <c r="I33" s="809"/>
      <c r="J33" s="809"/>
      <c r="K33" s="809"/>
      <c r="L33" s="809"/>
      <c r="M33" s="809"/>
      <c r="N33" s="809"/>
      <c r="O33" s="809"/>
      <c r="P33" s="810"/>
      <c r="Q33" s="811"/>
      <c r="R33" s="812"/>
      <c r="S33" s="812"/>
      <c r="T33" s="812"/>
      <c r="U33" s="812"/>
      <c r="V33" s="812"/>
      <c r="W33" s="812"/>
      <c r="X33" s="812"/>
      <c r="Y33" s="812"/>
      <c r="Z33" s="812"/>
      <c r="AA33" s="812"/>
      <c r="AB33" s="812"/>
      <c r="AC33" s="812"/>
      <c r="AD33" s="812"/>
      <c r="AE33" s="813"/>
      <c r="AF33" s="814"/>
      <c r="AG33" s="815"/>
      <c r="AH33" s="815"/>
      <c r="AI33" s="815"/>
      <c r="AJ33" s="816"/>
      <c r="AK33" s="862"/>
      <c r="AL33" s="858"/>
      <c r="AM33" s="858"/>
      <c r="AN33" s="858"/>
      <c r="AO33" s="858"/>
      <c r="AP33" s="858"/>
      <c r="AQ33" s="858"/>
      <c r="AR33" s="858"/>
      <c r="AS33" s="858"/>
      <c r="AT33" s="858"/>
      <c r="AU33" s="858"/>
      <c r="AV33" s="858"/>
      <c r="AW33" s="858"/>
      <c r="AX33" s="858"/>
      <c r="AY33" s="858"/>
      <c r="AZ33" s="859"/>
      <c r="BA33" s="859"/>
      <c r="BB33" s="859"/>
      <c r="BC33" s="859"/>
      <c r="BD33" s="859"/>
      <c r="BE33" s="860"/>
      <c r="BF33" s="860"/>
      <c r="BG33" s="860"/>
      <c r="BH33" s="860"/>
      <c r="BI33" s="861"/>
      <c r="BJ33" s="235"/>
      <c r="BK33" s="235"/>
      <c r="BL33" s="235"/>
      <c r="BM33" s="235"/>
      <c r="BN33" s="235"/>
      <c r="BO33" s="244"/>
      <c r="BP33" s="244"/>
      <c r="BQ33" s="241">
        <v>27</v>
      </c>
      <c r="BR33" s="242"/>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33"/>
    </row>
    <row r="34" spans="1:131" ht="26.25" customHeight="1" x14ac:dyDescent="0.15">
      <c r="A34" s="245">
        <v>7</v>
      </c>
      <c r="B34" s="808"/>
      <c r="C34" s="809"/>
      <c r="D34" s="809"/>
      <c r="E34" s="809"/>
      <c r="F34" s="809"/>
      <c r="G34" s="809"/>
      <c r="H34" s="809"/>
      <c r="I34" s="809"/>
      <c r="J34" s="809"/>
      <c r="K34" s="809"/>
      <c r="L34" s="809"/>
      <c r="M34" s="809"/>
      <c r="N34" s="809"/>
      <c r="O34" s="809"/>
      <c r="P34" s="810"/>
      <c r="Q34" s="811"/>
      <c r="R34" s="812"/>
      <c r="S34" s="812"/>
      <c r="T34" s="812"/>
      <c r="U34" s="812"/>
      <c r="V34" s="812"/>
      <c r="W34" s="812"/>
      <c r="X34" s="812"/>
      <c r="Y34" s="812"/>
      <c r="Z34" s="812"/>
      <c r="AA34" s="812"/>
      <c r="AB34" s="812"/>
      <c r="AC34" s="812"/>
      <c r="AD34" s="812"/>
      <c r="AE34" s="813"/>
      <c r="AF34" s="814"/>
      <c r="AG34" s="815"/>
      <c r="AH34" s="815"/>
      <c r="AI34" s="815"/>
      <c r="AJ34" s="816"/>
      <c r="AK34" s="862"/>
      <c r="AL34" s="858"/>
      <c r="AM34" s="858"/>
      <c r="AN34" s="858"/>
      <c r="AO34" s="858"/>
      <c r="AP34" s="858"/>
      <c r="AQ34" s="858"/>
      <c r="AR34" s="858"/>
      <c r="AS34" s="858"/>
      <c r="AT34" s="858"/>
      <c r="AU34" s="858"/>
      <c r="AV34" s="858"/>
      <c r="AW34" s="858"/>
      <c r="AX34" s="858"/>
      <c r="AY34" s="858"/>
      <c r="AZ34" s="859"/>
      <c r="BA34" s="859"/>
      <c r="BB34" s="859"/>
      <c r="BC34" s="859"/>
      <c r="BD34" s="859"/>
      <c r="BE34" s="860"/>
      <c r="BF34" s="860"/>
      <c r="BG34" s="860"/>
      <c r="BH34" s="860"/>
      <c r="BI34" s="861"/>
      <c r="BJ34" s="235"/>
      <c r="BK34" s="235"/>
      <c r="BL34" s="235"/>
      <c r="BM34" s="235"/>
      <c r="BN34" s="235"/>
      <c r="BO34" s="244"/>
      <c r="BP34" s="244"/>
      <c r="BQ34" s="241">
        <v>28</v>
      </c>
      <c r="BR34" s="242"/>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33"/>
    </row>
    <row r="35" spans="1:131" ht="26.25" customHeight="1" x14ac:dyDescent="0.15">
      <c r="A35" s="245">
        <v>8</v>
      </c>
      <c r="B35" s="808"/>
      <c r="C35" s="809"/>
      <c r="D35" s="809"/>
      <c r="E35" s="809"/>
      <c r="F35" s="809"/>
      <c r="G35" s="809"/>
      <c r="H35" s="809"/>
      <c r="I35" s="809"/>
      <c r="J35" s="809"/>
      <c r="K35" s="809"/>
      <c r="L35" s="809"/>
      <c r="M35" s="809"/>
      <c r="N35" s="809"/>
      <c r="O35" s="809"/>
      <c r="P35" s="810"/>
      <c r="Q35" s="811"/>
      <c r="R35" s="812"/>
      <c r="S35" s="812"/>
      <c r="T35" s="812"/>
      <c r="U35" s="812"/>
      <c r="V35" s="812"/>
      <c r="W35" s="812"/>
      <c r="X35" s="812"/>
      <c r="Y35" s="812"/>
      <c r="Z35" s="812"/>
      <c r="AA35" s="812"/>
      <c r="AB35" s="812"/>
      <c r="AC35" s="812"/>
      <c r="AD35" s="812"/>
      <c r="AE35" s="813"/>
      <c r="AF35" s="814"/>
      <c r="AG35" s="815"/>
      <c r="AH35" s="815"/>
      <c r="AI35" s="815"/>
      <c r="AJ35" s="816"/>
      <c r="AK35" s="862"/>
      <c r="AL35" s="858"/>
      <c r="AM35" s="858"/>
      <c r="AN35" s="858"/>
      <c r="AO35" s="858"/>
      <c r="AP35" s="858"/>
      <c r="AQ35" s="858"/>
      <c r="AR35" s="858"/>
      <c r="AS35" s="858"/>
      <c r="AT35" s="858"/>
      <c r="AU35" s="858"/>
      <c r="AV35" s="858"/>
      <c r="AW35" s="858"/>
      <c r="AX35" s="858"/>
      <c r="AY35" s="858"/>
      <c r="AZ35" s="859"/>
      <c r="BA35" s="859"/>
      <c r="BB35" s="859"/>
      <c r="BC35" s="859"/>
      <c r="BD35" s="859"/>
      <c r="BE35" s="860"/>
      <c r="BF35" s="860"/>
      <c r="BG35" s="860"/>
      <c r="BH35" s="860"/>
      <c r="BI35" s="861"/>
      <c r="BJ35" s="235"/>
      <c r="BK35" s="235"/>
      <c r="BL35" s="235"/>
      <c r="BM35" s="235"/>
      <c r="BN35" s="235"/>
      <c r="BO35" s="244"/>
      <c r="BP35" s="244"/>
      <c r="BQ35" s="241">
        <v>29</v>
      </c>
      <c r="BR35" s="242"/>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33"/>
    </row>
    <row r="36" spans="1:131" ht="26.25" customHeight="1" x14ac:dyDescent="0.15">
      <c r="A36" s="245">
        <v>9</v>
      </c>
      <c r="B36" s="808"/>
      <c r="C36" s="809"/>
      <c r="D36" s="809"/>
      <c r="E36" s="809"/>
      <c r="F36" s="809"/>
      <c r="G36" s="809"/>
      <c r="H36" s="809"/>
      <c r="I36" s="809"/>
      <c r="J36" s="809"/>
      <c r="K36" s="809"/>
      <c r="L36" s="809"/>
      <c r="M36" s="809"/>
      <c r="N36" s="809"/>
      <c r="O36" s="809"/>
      <c r="P36" s="810"/>
      <c r="Q36" s="811"/>
      <c r="R36" s="812"/>
      <c r="S36" s="812"/>
      <c r="T36" s="812"/>
      <c r="U36" s="812"/>
      <c r="V36" s="812"/>
      <c r="W36" s="812"/>
      <c r="X36" s="812"/>
      <c r="Y36" s="812"/>
      <c r="Z36" s="812"/>
      <c r="AA36" s="812"/>
      <c r="AB36" s="812"/>
      <c r="AC36" s="812"/>
      <c r="AD36" s="812"/>
      <c r="AE36" s="813"/>
      <c r="AF36" s="814"/>
      <c r="AG36" s="815"/>
      <c r="AH36" s="815"/>
      <c r="AI36" s="815"/>
      <c r="AJ36" s="816"/>
      <c r="AK36" s="862"/>
      <c r="AL36" s="858"/>
      <c r="AM36" s="858"/>
      <c r="AN36" s="858"/>
      <c r="AO36" s="858"/>
      <c r="AP36" s="858"/>
      <c r="AQ36" s="858"/>
      <c r="AR36" s="858"/>
      <c r="AS36" s="858"/>
      <c r="AT36" s="858"/>
      <c r="AU36" s="858"/>
      <c r="AV36" s="858"/>
      <c r="AW36" s="858"/>
      <c r="AX36" s="858"/>
      <c r="AY36" s="858"/>
      <c r="AZ36" s="859"/>
      <c r="BA36" s="859"/>
      <c r="BB36" s="859"/>
      <c r="BC36" s="859"/>
      <c r="BD36" s="859"/>
      <c r="BE36" s="860"/>
      <c r="BF36" s="860"/>
      <c r="BG36" s="860"/>
      <c r="BH36" s="860"/>
      <c r="BI36" s="861"/>
      <c r="BJ36" s="235"/>
      <c r="BK36" s="235"/>
      <c r="BL36" s="235"/>
      <c r="BM36" s="235"/>
      <c r="BN36" s="235"/>
      <c r="BO36" s="244"/>
      <c r="BP36" s="244"/>
      <c r="BQ36" s="241">
        <v>30</v>
      </c>
      <c r="BR36" s="242"/>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33"/>
    </row>
    <row r="37" spans="1:131" ht="26.25" customHeight="1" x14ac:dyDescent="0.15">
      <c r="A37" s="245">
        <v>10</v>
      </c>
      <c r="B37" s="808"/>
      <c r="C37" s="809"/>
      <c r="D37" s="809"/>
      <c r="E37" s="809"/>
      <c r="F37" s="809"/>
      <c r="G37" s="809"/>
      <c r="H37" s="809"/>
      <c r="I37" s="809"/>
      <c r="J37" s="809"/>
      <c r="K37" s="809"/>
      <c r="L37" s="809"/>
      <c r="M37" s="809"/>
      <c r="N37" s="809"/>
      <c r="O37" s="809"/>
      <c r="P37" s="810"/>
      <c r="Q37" s="811"/>
      <c r="R37" s="812"/>
      <c r="S37" s="812"/>
      <c r="T37" s="812"/>
      <c r="U37" s="812"/>
      <c r="V37" s="812"/>
      <c r="W37" s="812"/>
      <c r="X37" s="812"/>
      <c r="Y37" s="812"/>
      <c r="Z37" s="812"/>
      <c r="AA37" s="812"/>
      <c r="AB37" s="812"/>
      <c r="AC37" s="812"/>
      <c r="AD37" s="812"/>
      <c r="AE37" s="813"/>
      <c r="AF37" s="814"/>
      <c r="AG37" s="815"/>
      <c r="AH37" s="815"/>
      <c r="AI37" s="815"/>
      <c r="AJ37" s="816"/>
      <c r="AK37" s="862"/>
      <c r="AL37" s="858"/>
      <c r="AM37" s="858"/>
      <c r="AN37" s="858"/>
      <c r="AO37" s="858"/>
      <c r="AP37" s="858"/>
      <c r="AQ37" s="858"/>
      <c r="AR37" s="858"/>
      <c r="AS37" s="858"/>
      <c r="AT37" s="858"/>
      <c r="AU37" s="858"/>
      <c r="AV37" s="858"/>
      <c r="AW37" s="858"/>
      <c r="AX37" s="858"/>
      <c r="AY37" s="858"/>
      <c r="AZ37" s="859"/>
      <c r="BA37" s="859"/>
      <c r="BB37" s="859"/>
      <c r="BC37" s="859"/>
      <c r="BD37" s="859"/>
      <c r="BE37" s="860"/>
      <c r="BF37" s="860"/>
      <c r="BG37" s="860"/>
      <c r="BH37" s="860"/>
      <c r="BI37" s="861"/>
      <c r="BJ37" s="235"/>
      <c r="BK37" s="235"/>
      <c r="BL37" s="235"/>
      <c r="BM37" s="235"/>
      <c r="BN37" s="235"/>
      <c r="BO37" s="244"/>
      <c r="BP37" s="244"/>
      <c r="BQ37" s="241">
        <v>31</v>
      </c>
      <c r="BR37" s="242"/>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33"/>
    </row>
    <row r="38" spans="1:131" ht="26.25" customHeight="1" x14ac:dyDescent="0.15">
      <c r="A38" s="245">
        <v>11</v>
      </c>
      <c r="B38" s="808"/>
      <c r="C38" s="809"/>
      <c r="D38" s="809"/>
      <c r="E38" s="809"/>
      <c r="F38" s="809"/>
      <c r="G38" s="809"/>
      <c r="H38" s="809"/>
      <c r="I38" s="809"/>
      <c r="J38" s="809"/>
      <c r="K38" s="809"/>
      <c r="L38" s="809"/>
      <c r="M38" s="809"/>
      <c r="N38" s="809"/>
      <c r="O38" s="809"/>
      <c r="P38" s="810"/>
      <c r="Q38" s="811"/>
      <c r="R38" s="812"/>
      <c r="S38" s="812"/>
      <c r="T38" s="812"/>
      <c r="U38" s="812"/>
      <c r="V38" s="812"/>
      <c r="W38" s="812"/>
      <c r="X38" s="812"/>
      <c r="Y38" s="812"/>
      <c r="Z38" s="812"/>
      <c r="AA38" s="812"/>
      <c r="AB38" s="812"/>
      <c r="AC38" s="812"/>
      <c r="AD38" s="812"/>
      <c r="AE38" s="813"/>
      <c r="AF38" s="814"/>
      <c r="AG38" s="815"/>
      <c r="AH38" s="815"/>
      <c r="AI38" s="815"/>
      <c r="AJ38" s="816"/>
      <c r="AK38" s="862"/>
      <c r="AL38" s="858"/>
      <c r="AM38" s="858"/>
      <c r="AN38" s="858"/>
      <c r="AO38" s="858"/>
      <c r="AP38" s="858"/>
      <c r="AQ38" s="858"/>
      <c r="AR38" s="858"/>
      <c r="AS38" s="858"/>
      <c r="AT38" s="858"/>
      <c r="AU38" s="858"/>
      <c r="AV38" s="858"/>
      <c r="AW38" s="858"/>
      <c r="AX38" s="858"/>
      <c r="AY38" s="858"/>
      <c r="AZ38" s="859"/>
      <c r="BA38" s="859"/>
      <c r="BB38" s="859"/>
      <c r="BC38" s="859"/>
      <c r="BD38" s="859"/>
      <c r="BE38" s="860"/>
      <c r="BF38" s="860"/>
      <c r="BG38" s="860"/>
      <c r="BH38" s="860"/>
      <c r="BI38" s="861"/>
      <c r="BJ38" s="235"/>
      <c r="BK38" s="235"/>
      <c r="BL38" s="235"/>
      <c r="BM38" s="235"/>
      <c r="BN38" s="235"/>
      <c r="BO38" s="244"/>
      <c r="BP38" s="244"/>
      <c r="BQ38" s="241">
        <v>32</v>
      </c>
      <c r="BR38" s="242"/>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33"/>
    </row>
    <row r="39" spans="1:131" ht="26.25" customHeight="1" x14ac:dyDescent="0.15">
      <c r="A39" s="245">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4"/>
      <c r="AG39" s="815"/>
      <c r="AH39" s="815"/>
      <c r="AI39" s="815"/>
      <c r="AJ39" s="816"/>
      <c r="AK39" s="862"/>
      <c r="AL39" s="858"/>
      <c r="AM39" s="858"/>
      <c r="AN39" s="858"/>
      <c r="AO39" s="858"/>
      <c r="AP39" s="858"/>
      <c r="AQ39" s="858"/>
      <c r="AR39" s="858"/>
      <c r="AS39" s="858"/>
      <c r="AT39" s="858"/>
      <c r="AU39" s="858"/>
      <c r="AV39" s="858"/>
      <c r="AW39" s="858"/>
      <c r="AX39" s="858"/>
      <c r="AY39" s="858"/>
      <c r="AZ39" s="859"/>
      <c r="BA39" s="859"/>
      <c r="BB39" s="859"/>
      <c r="BC39" s="859"/>
      <c r="BD39" s="859"/>
      <c r="BE39" s="860"/>
      <c r="BF39" s="860"/>
      <c r="BG39" s="860"/>
      <c r="BH39" s="860"/>
      <c r="BI39" s="861"/>
      <c r="BJ39" s="235"/>
      <c r="BK39" s="235"/>
      <c r="BL39" s="235"/>
      <c r="BM39" s="235"/>
      <c r="BN39" s="235"/>
      <c r="BO39" s="244"/>
      <c r="BP39" s="244"/>
      <c r="BQ39" s="241">
        <v>33</v>
      </c>
      <c r="BR39" s="242"/>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33"/>
    </row>
    <row r="40" spans="1:131" ht="26.25" customHeight="1" x14ac:dyDescent="0.15">
      <c r="A40" s="241">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2"/>
      <c r="AL40" s="858"/>
      <c r="AM40" s="858"/>
      <c r="AN40" s="858"/>
      <c r="AO40" s="858"/>
      <c r="AP40" s="858"/>
      <c r="AQ40" s="858"/>
      <c r="AR40" s="858"/>
      <c r="AS40" s="858"/>
      <c r="AT40" s="858"/>
      <c r="AU40" s="858"/>
      <c r="AV40" s="858"/>
      <c r="AW40" s="858"/>
      <c r="AX40" s="858"/>
      <c r="AY40" s="858"/>
      <c r="AZ40" s="859"/>
      <c r="BA40" s="859"/>
      <c r="BB40" s="859"/>
      <c r="BC40" s="859"/>
      <c r="BD40" s="859"/>
      <c r="BE40" s="860"/>
      <c r="BF40" s="860"/>
      <c r="BG40" s="860"/>
      <c r="BH40" s="860"/>
      <c r="BI40" s="861"/>
      <c r="BJ40" s="235"/>
      <c r="BK40" s="235"/>
      <c r="BL40" s="235"/>
      <c r="BM40" s="235"/>
      <c r="BN40" s="235"/>
      <c r="BO40" s="244"/>
      <c r="BP40" s="244"/>
      <c r="BQ40" s="241">
        <v>34</v>
      </c>
      <c r="BR40" s="242"/>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33"/>
    </row>
    <row r="41" spans="1:131" ht="26.25" customHeight="1" x14ac:dyDescent="0.15">
      <c r="A41" s="241">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2"/>
      <c r="AL41" s="858"/>
      <c r="AM41" s="858"/>
      <c r="AN41" s="858"/>
      <c r="AO41" s="858"/>
      <c r="AP41" s="858"/>
      <c r="AQ41" s="858"/>
      <c r="AR41" s="858"/>
      <c r="AS41" s="858"/>
      <c r="AT41" s="858"/>
      <c r="AU41" s="858"/>
      <c r="AV41" s="858"/>
      <c r="AW41" s="858"/>
      <c r="AX41" s="858"/>
      <c r="AY41" s="858"/>
      <c r="AZ41" s="859"/>
      <c r="BA41" s="859"/>
      <c r="BB41" s="859"/>
      <c r="BC41" s="859"/>
      <c r="BD41" s="859"/>
      <c r="BE41" s="860"/>
      <c r="BF41" s="860"/>
      <c r="BG41" s="860"/>
      <c r="BH41" s="860"/>
      <c r="BI41" s="861"/>
      <c r="BJ41" s="235"/>
      <c r="BK41" s="235"/>
      <c r="BL41" s="235"/>
      <c r="BM41" s="235"/>
      <c r="BN41" s="235"/>
      <c r="BO41" s="244"/>
      <c r="BP41" s="244"/>
      <c r="BQ41" s="241">
        <v>35</v>
      </c>
      <c r="BR41" s="242"/>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33"/>
    </row>
    <row r="42" spans="1:131" ht="26.25" customHeight="1" x14ac:dyDescent="0.15">
      <c r="A42" s="241">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2"/>
      <c r="AL42" s="858"/>
      <c r="AM42" s="858"/>
      <c r="AN42" s="858"/>
      <c r="AO42" s="858"/>
      <c r="AP42" s="858"/>
      <c r="AQ42" s="858"/>
      <c r="AR42" s="858"/>
      <c r="AS42" s="858"/>
      <c r="AT42" s="858"/>
      <c r="AU42" s="858"/>
      <c r="AV42" s="858"/>
      <c r="AW42" s="858"/>
      <c r="AX42" s="858"/>
      <c r="AY42" s="858"/>
      <c r="AZ42" s="859"/>
      <c r="BA42" s="859"/>
      <c r="BB42" s="859"/>
      <c r="BC42" s="859"/>
      <c r="BD42" s="859"/>
      <c r="BE42" s="860"/>
      <c r="BF42" s="860"/>
      <c r="BG42" s="860"/>
      <c r="BH42" s="860"/>
      <c r="BI42" s="861"/>
      <c r="BJ42" s="235"/>
      <c r="BK42" s="235"/>
      <c r="BL42" s="235"/>
      <c r="BM42" s="235"/>
      <c r="BN42" s="235"/>
      <c r="BO42" s="244"/>
      <c r="BP42" s="244"/>
      <c r="BQ42" s="241">
        <v>36</v>
      </c>
      <c r="BR42" s="242"/>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33"/>
    </row>
    <row r="43" spans="1:131" ht="26.25" customHeight="1" x14ac:dyDescent="0.15">
      <c r="A43" s="241">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2"/>
      <c r="AL43" s="858"/>
      <c r="AM43" s="858"/>
      <c r="AN43" s="858"/>
      <c r="AO43" s="858"/>
      <c r="AP43" s="858"/>
      <c r="AQ43" s="858"/>
      <c r="AR43" s="858"/>
      <c r="AS43" s="858"/>
      <c r="AT43" s="858"/>
      <c r="AU43" s="858"/>
      <c r="AV43" s="858"/>
      <c r="AW43" s="858"/>
      <c r="AX43" s="858"/>
      <c r="AY43" s="858"/>
      <c r="AZ43" s="859"/>
      <c r="BA43" s="859"/>
      <c r="BB43" s="859"/>
      <c r="BC43" s="859"/>
      <c r="BD43" s="859"/>
      <c r="BE43" s="860"/>
      <c r="BF43" s="860"/>
      <c r="BG43" s="860"/>
      <c r="BH43" s="860"/>
      <c r="BI43" s="861"/>
      <c r="BJ43" s="235"/>
      <c r="BK43" s="235"/>
      <c r="BL43" s="235"/>
      <c r="BM43" s="235"/>
      <c r="BN43" s="235"/>
      <c r="BO43" s="244"/>
      <c r="BP43" s="244"/>
      <c r="BQ43" s="241">
        <v>37</v>
      </c>
      <c r="BR43" s="242"/>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33"/>
    </row>
    <row r="44" spans="1:131" ht="26.25" customHeight="1" x14ac:dyDescent="0.15">
      <c r="A44" s="241">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2"/>
      <c r="AL44" s="858"/>
      <c r="AM44" s="858"/>
      <c r="AN44" s="858"/>
      <c r="AO44" s="858"/>
      <c r="AP44" s="858"/>
      <c r="AQ44" s="858"/>
      <c r="AR44" s="858"/>
      <c r="AS44" s="858"/>
      <c r="AT44" s="858"/>
      <c r="AU44" s="858"/>
      <c r="AV44" s="858"/>
      <c r="AW44" s="858"/>
      <c r="AX44" s="858"/>
      <c r="AY44" s="858"/>
      <c r="AZ44" s="859"/>
      <c r="BA44" s="859"/>
      <c r="BB44" s="859"/>
      <c r="BC44" s="859"/>
      <c r="BD44" s="859"/>
      <c r="BE44" s="860"/>
      <c r="BF44" s="860"/>
      <c r="BG44" s="860"/>
      <c r="BH44" s="860"/>
      <c r="BI44" s="861"/>
      <c r="BJ44" s="235"/>
      <c r="BK44" s="235"/>
      <c r="BL44" s="235"/>
      <c r="BM44" s="235"/>
      <c r="BN44" s="235"/>
      <c r="BO44" s="244"/>
      <c r="BP44" s="244"/>
      <c r="BQ44" s="241">
        <v>38</v>
      </c>
      <c r="BR44" s="242"/>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33"/>
    </row>
    <row r="45" spans="1:131" ht="26.25" customHeight="1" x14ac:dyDescent="0.15">
      <c r="A45" s="241">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2"/>
      <c r="AL45" s="858"/>
      <c r="AM45" s="858"/>
      <c r="AN45" s="858"/>
      <c r="AO45" s="858"/>
      <c r="AP45" s="858"/>
      <c r="AQ45" s="858"/>
      <c r="AR45" s="858"/>
      <c r="AS45" s="858"/>
      <c r="AT45" s="858"/>
      <c r="AU45" s="858"/>
      <c r="AV45" s="858"/>
      <c r="AW45" s="858"/>
      <c r="AX45" s="858"/>
      <c r="AY45" s="858"/>
      <c r="AZ45" s="859"/>
      <c r="BA45" s="859"/>
      <c r="BB45" s="859"/>
      <c r="BC45" s="859"/>
      <c r="BD45" s="859"/>
      <c r="BE45" s="860"/>
      <c r="BF45" s="860"/>
      <c r="BG45" s="860"/>
      <c r="BH45" s="860"/>
      <c r="BI45" s="861"/>
      <c r="BJ45" s="235"/>
      <c r="BK45" s="235"/>
      <c r="BL45" s="235"/>
      <c r="BM45" s="235"/>
      <c r="BN45" s="235"/>
      <c r="BO45" s="244"/>
      <c r="BP45" s="244"/>
      <c r="BQ45" s="241">
        <v>39</v>
      </c>
      <c r="BR45" s="242"/>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33"/>
    </row>
    <row r="46" spans="1:131" ht="26.25" customHeight="1" x14ac:dyDescent="0.15">
      <c r="A46" s="241">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2"/>
      <c r="AL46" s="858"/>
      <c r="AM46" s="858"/>
      <c r="AN46" s="858"/>
      <c r="AO46" s="858"/>
      <c r="AP46" s="858"/>
      <c r="AQ46" s="858"/>
      <c r="AR46" s="858"/>
      <c r="AS46" s="858"/>
      <c r="AT46" s="858"/>
      <c r="AU46" s="858"/>
      <c r="AV46" s="858"/>
      <c r="AW46" s="858"/>
      <c r="AX46" s="858"/>
      <c r="AY46" s="858"/>
      <c r="AZ46" s="859"/>
      <c r="BA46" s="859"/>
      <c r="BB46" s="859"/>
      <c r="BC46" s="859"/>
      <c r="BD46" s="859"/>
      <c r="BE46" s="860"/>
      <c r="BF46" s="860"/>
      <c r="BG46" s="860"/>
      <c r="BH46" s="860"/>
      <c r="BI46" s="861"/>
      <c r="BJ46" s="235"/>
      <c r="BK46" s="235"/>
      <c r="BL46" s="235"/>
      <c r="BM46" s="235"/>
      <c r="BN46" s="235"/>
      <c r="BO46" s="244"/>
      <c r="BP46" s="244"/>
      <c r="BQ46" s="241">
        <v>40</v>
      </c>
      <c r="BR46" s="242"/>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33"/>
    </row>
    <row r="47" spans="1:131" ht="26.25" customHeight="1" x14ac:dyDescent="0.15">
      <c r="A47" s="241">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2"/>
      <c r="AL47" s="858"/>
      <c r="AM47" s="858"/>
      <c r="AN47" s="858"/>
      <c r="AO47" s="858"/>
      <c r="AP47" s="858"/>
      <c r="AQ47" s="858"/>
      <c r="AR47" s="858"/>
      <c r="AS47" s="858"/>
      <c r="AT47" s="858"/>
      <c r="AU47" s="858"/>
      <c r="AV47" s="858"/>
      <c r="AW47" s="858"/>
      <c r="AX47" s="858"/>
      <c r="AY47" s="858"/>
      <c r="AZ47" s="859"/>
      <c r="BA47" s="859"/>
      <c r="BB47" s="859"/>
      <c r="BC47" s="859"/>
      <c r="BD47" s="859"/>
      <c r="BE47" s="860"/>
      <c r="BF47" s="860"/>
      <c r="BG47" s="860"/>
      <c r="BH47" s="860"/>
      <c r="BI47" s="861"/>
      <c r="BJ47" s="235"/>
      <c r="BK47" s="235"/>
      <c r="BL47" s="235"/>
      <c r="BM47" s="235"/>
      <c r="BN47" s="235"/>
      <c r="BO47" s="244"/>
      <c r="BP47" s="244"/>
      <c r="BQ47" s="241">
        <v>41</v>
      </c>
      <c r="BR47" s="242"/>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33"/>
    </row>
    <row r="48" spans="1:131" ht="26.25" customHeight="1" x14ac:dyDescent="0.15">
      <c r="A48" s="241">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2"/>
      <c r="AL48" s="858"/>
      <c r="AM48" s="858"/>
      <c r="AN48" s="858"/>
      <c r="AO48" s="858"/>
      <c r="AP48" s="858"/>
      <c r="AQ48" s="858"/>
      <c r="AR48" s="858"/>
      <c r="AS48" s="858"/>
      <c r="AT48" s="858"/>
      <c r="AU48" s="858"/>
      <c r="AV48" s="858"/>
      <c r="AW48" s="858"/>
      <c r="AX48" s="858"/>
      <c r="AY48" s="858"/>
      <c r="AZ48" s="859"/>
      <c r="BA48" s="859"/>
      <c r="BB48" s="859"/>
      <c r="BC48" s="859"/>
      <c r="BD48" s="859"/>
      <c r="BE48" s="860"/>
      <c r="BF48" s="860"/>
      <c r="BG48" s="860"/>
      <c r="BH48" s="860"/>
      <c r="BI48" s="861"/>
      <c r="BJ48" s="235"/>
      <c r="BK48" s="235"/>
      <c r="BL48" s="235"/>
      <c r="BM48" s="235"/>
      <c r="BN48" s="235"/>
      <c r="BO48" s="244"/>
      <c r="BP48" s="244"/>
      <c r="BQ48" s="241">
        <v>42</v>
      </c>
      <c r="BR48" s="242"/>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33"/>
    </row>
    <row r="49" spans="1:131" ht="26.25" customHeight="1" x14ac:dyDescent="0.15">
      <c r="A49" s="241">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2"/>
      <c r="AL49" s="858"/>
      <c r="AM49" s="858"/>
      <c r="AN49" s="858"/>
      <c r="AO49" s="858"/>
      <c r="AP49" s="858"/>
      <c r="AQ49" s="858"/>
      <c r="AR49" s="858"/>
      <c r="AS49" s="858"/>
      <c r="AT49" s="858"/>
      <c r="AU49" s="858"/>
      <c r="AV49" s="858"/>
      <c r="AW49" s="858"/>
      <c r="AX49" s="858"/>
      <c r="AY49" s="858"/>
      <c r="AZ49" s="859"/>
      <c r="BA49" s="859"/>
      <c r="BB49" s="859"/>
      <c r="BC49" s="859"/>
      <c r="BD49" s="859"/>
      <c r="BE49" s="860"/>
      <c r="BF49" s="860"/>
      <c r="BG49" s="860"/>
      <c r="BH49" s="860"/>
      <c r="BI49" s="861"/>
      <c r="BJ49" s="235"/>
      <c r="BK49" s="235"/>
      <c r="BL49" s="235"/>
      <c r="BM49" s="235"/>
      <c r="BN49" s="235"/>
      <c r="BO49" s="244"/>
      <c r="BP49" s="244"/>
      <c r="BQ49" s="241">
        <v>43</v>
      </c>
      <c r="BR49" s="242"/>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33"/>
    </row>
    <row r="50" spans="1:131" ht="26.25" customHeight="1" x14ac:dyDescent="0.15">
      <c r="A50" s="241">
        <v>23</v>
      </c>
      <c r="B50" s="808"/>
      <c r="C50" s="809"/>
      <c r="D50" s="809"/>
      <c r="E50" s="809"/>
      <c r="F50" s="809"/>
      <c r="G50" s="809"/>
      <c r="H50" s="809"/>
      <c r="I50" s="809"/>
      <c r="J50" s="809"/>
      <c r="K50" s="809"/>
      <c r="L50" s="809"/>
      <c r="M50" s="809"/>
      <c r="N50" s="809"/>
      <c r="O50" s="809"/>
      <c r="P50" s="810"/>
      <c r="Q50" s="863"/>
      <c r="R50" s="864"/>
      <c r="S50" s="864"/>
      <c r="T50" s="864"/>
      <c r="U50" s="864"/>
      <c r="V50" s="864"/>
      <c r="W50" s="864"/>
      <c r="X50" s="864"/>
      <c r="Y50" s="864"/>
      <c r="Z50" s="864"/>
      <c r="AA50" s="864"/>
      <c r="AB50" s="864"/>
      <c r="AC50" s="864"/>
      <c r="AD50" s="864"/>
      <c r="AE50" s="865"/>
      <c r="AF50" s="814"/>
      <c r="AG50" s="815"/>
      <c r="AH50" s="815"/>
      <c r="AI50" s="815"/>
      <c r="AJ50" s="816"/>
      <c r="AK50" s="867"/>
      <c r="AL50" s="864"/>
      <c r="AM50" s="864"/>
      <c r="AN50" s="864"/>
      <c r="AO50" s="864"/>
      <c r="AP50" s="864"/>
      <c r="AQ50" s="864"/>
      <c r="AR50" s="864"/>
      <c r="AS50" s="864"/>
      <c r="AT50" s="864"/>
      <c r="AU50" s="864"/>
      <c r="AV50" s="864"/>
      <c r="AW50" s="864"/>
      <c r="AX50" s="864"/>
      <c r="AY50" s="864"/>
      <c r="AZ50" s="866"/>
      <c r="BA50" s="866"/>
      <c r="BB50" s="866"/>
      <c r="BC50" s="866"/>
      <c r="BD50" s="866"/>
      <c r="BE50" s="860"/>
      <c r="BF50" s="860"/>
      <c r="BG50" s="860"/>
      <c r="BH50" s="860"/>
      <c r="BI50" s="861"/>
      <c r="BJ50" s="235"/>
      <c r="BK50" s="235"/>
      <c r="BL50" s="235"/>
      <c r="BM50" s="235"/>
      <c r="BN50" s="235"/>
      <c r="BO50" s="244"/>
      <c r="BP50" s="244"/>
      <c r="BQ50" s="241">
        <v>44</v>
      </c>
      <c r="BR50" s="242"/>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33"/>
    </row>
    <row r="51" spans="1:131" ht="26.25" customHeight="1" x14ac:dyDescent="0.15">
      <c r="A51" s="241">
        <v>24</v>
      </c>
      <c r="B51" s="808"/>
      <c r="C51" s="809"/>
      <c r="D51" s="809"/>
      <c r="E51" s="809"/>
      <c r="F51" s="809"/>
      <c r="G51" s="809"/>
      <c r="H51" s="809"/>
      <c r="I51" s="809"/>
      <c r="J51" s="809"/>
      <c r="K51" s="809"/>
      <c r="L51" s="809"/>
      <c r="M51" s="809"/>
      <c r="N51" s="809"/>
      <c r="O51" s="809"/>
      <c r="P51" s="810"/>
      <c r="Q51" s="863"/>
      <c r="R51" s="864"/>
      <c r="S51" s="864"/>
      <c r="T51" s="864"/>
      <c r="U51" s="864"/>
      <c r="V51" s="864"/>
      <c r="W51" s="864"/>
      <c r="X51" s="864"/>
      <c r="Y51" s="864"/>
      <c r="Z51" s="864"/>
      <c r="AA51" s="864"/>
      <c r="AB51" s="864"/>
      <c r="AC51" s="864"/>
      <c r="AD51" s="864"/>
      <c r="AE51" s="865"/>
      <c r="AF51" s="814"/>
      <c r="AG51" s="815"/>
      <c r="AH51" s="815"/>
      <c r="AI51" s="815"/>
      <c r="AJ51" s="816"/>
      <c r="AK51" s="867"/>
      <c r="AL51" s="864"/>
      <c r="AM51" s="864"/>
      <c r="AN51" s="864"/>
      <c r="AO51" s="864"/>
      <c r="AP51" s="864"/>
      <c r="AQ51" s="864"/>
      <c r="AR51" s="864"/>
      <c r="AS51" s="864"/>
      <c r="AT51" s="864"/>
      <c r="AU51" s="864"/>
      <c r="AV51" s="864"/>
      <c r="AW51" s="864"/>
      <c r="AX51" s="864"/>
      <c r="AY51" s="864"/>
      <c r="AZ51" s="866"/>
      <c r="BA51" s="866"/>
      <c r="BB51" s="866"/>
      <c r="BC51" s="866"/>
      <c r="BD51" s="866"/>
      <c r="BE51" s="860"/>
      <c r="BF51" s="860"/>
      <c r="BG51" s="860"/>
      <c r="BH51" s="860"/>
      <c r="BI51" s="861"/>
      <c r="BJ51" s="235"/>
      <c r="BK51" s="235"/>
      <c r="BL51" s="235"/>
      <c r="BM51" s="235"/>
      <c r="BN51" s="235"/>
      <c r="BO51" s="244"/>
      <c r="BP51" s="244"/>
      <c r="BQ51" s="241">
        <v>45</v>
      </c>
      <c r="BR51" s="242"/>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33"/>
    </row>
    <row r="52" spans="1:131" ht="26.25" customHeight="1" x14ac:dyDescent="0.15">
      <c r="A52" s="241">
        <v>25</v>
      </c>
      <c r="B52" s="808"/>
      <c r="C52" s="809"/>
      <c r="D52" s="809"/>
      <c r="E52" s="809"/>
      <c r="F52" s="809"/>
      <c r="G52" s="809"/>
      <c r="H52" s="809"/>
      <c r="I52" s="809"/>
      <c r="J52" s="809"/>
      <c r="K52" s="809"/>
      <c r="L52" s="809"/>
      <c r="M52" s="809"/>
      <c r="N52" s="809"/>
      <c r="O52" s="809"/>
      <c r="P52" s="810"/>
      <c r="Q52" s="863"/>
      <c r="R52" s="864"/>
      <c r="S52" s="864"/>
      <c r="T52" s="864"/>
      <c r="U52" s="864"/>
      <c r="V52" s="864"/>
      <c r="W52" s="864"/>
      <c r="X52" s="864"/>
      <c r="Y52" s="864"/>
      <c r="Z52" s="864"/>
      <c r="AA52" s="864"/>
      <c r="AB52" s="864"/>
      <c r="AC52" s="864"/>
      <c r="AD52" s="864"/>
      <c r="AE52" s="865"/>
      <c r="AF52" s="814"/>
      <c r="AG52" s="815"/>
      <c r="AH52" s="815"/>
      <c r="AI52" s="815"/>
      <c r="AJ52" s="816"/>
      <c r="AK52" s="867"/>
      <c r="AL52" s="864"/>
      <c r="AM52" s="864"/>
      <c r="AN52" s="864"/>
      <c r="AO52" s="864"/>
      <c r="AP52" s="864"/>
      <c r="AQ52" s="864"/>
      <c r="AR52" s="864"/>
      <c r="AS52" s="864"/>
      <c r="AT52" s="864"/>
      <c r="AU52" s="864"/>
      <c r="AV52" s="864"/>
      <c r="AW52" s="864"/>
      <c r="AX52" s="864"/>
      <c r="AY52" s="864"/>
      <c r="AZ52" s="866"/>
      <c r="BA52" s="866"/>
      <c r="BB52" s="866"/>
      <c r="BC52" s="866"/>
      <c r="BD52" s="866"/>
      <c r="BE52" s="860"/>
      <c r="BF52" s="860"/>
      <c r="BG52" s="860"/>
      <c r="BH52" s="860"/>
      <c r="BI52" s="861"/>
      <c r="BJ52" s="235"/>
      <c r="BK52" s="235"/>
      <c r="BL52" s="235"/>
      <c r="BM52" s="235"/>
      <c r="BN52" s="235"/>
      <c r="BO52" s="244"/>
      <c r="BP52" s="244"/>
      <c r="BQ52" s="241">
        <v>46</v>
      </c>
      <c r="BR52" s="242"/>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33"/>
    </row>
    <row r="53" spans="1:131" ht="26.25" customHeight="1" x14ac:dyDescent="0.15">
      <c r="A53" s="241">
        <v>26</v>
      </c>
      <c r="B53" s="808"/>
      <c r="C53" s="809"/>
      <c r="D53" s="809"/>
      <c r="E53" s="809"/>
      <c r="F53" s="809"/>
      <c r="G53" s="809"/>
      <c r="H53" s="809"/>
      <c r="I53" s="809"/>
      <c r="J53" s="809"/>
      <c r="K53" s="809"/>
      <c r="L53" s="809"/>
      <c r="M53" s="809"/>
      <c r="N53" s="809"/>
      <c r="O53" s="809"/>
      <c r="P53" s="810"/>
      <c r="Q53" s="863"/>
      <c r="R53" s="864"/>
      <c r="S53" s="864"/>
      <c r="T53" s="864"/>
      <c r="U53" s="864"/>
      <c r="V53" s="864"/>
      <c r="W53" s="864"/>
      <c r="X53" s="864"/>
      <c r="Y53" s="864"/>
      <c r="Z53" s="864"/>
      <c r="AA53" s="864"/>
      <c r="AB53" s="864"/>
      <c r="AC53" s="864"/>
      <c r="AD53" s="864"/>
      <c r="AE53" s="865"/>
      <c r="AF53" s="814"/>
      <c r="AG53" s="815"/>
      <c r="AH53" s="815"/>
      <c r="AI53" s="815"/>
      <c r="AJ53" s="816"/>
      <c r="AK53" s="867"/>
      <c r="AL53" s="864"/>
      <c r="AM53" s="864"/>
      <c r="AN53" s="864"/>
      <c r="AO53" s="864"/>
      <c r="AP53" s="864"/>
      <c r="AQ53" s="864"/>
      <c r="AR53" s="864"/>
      <c r="AS53" s="864"/>
      <c r="AT53" s="864"/>
      <c r="AU53" s="864"/>
      <c r="AV53" s="864"/>
      <c r="AW53" s="864"/>
      <c r="AX53" s="864"/>
      <c r="AY53" s="864"/>
      <c r="AZ53" s="866"/>
      <c r="BA53" s="866"/>
      <c r="BB53" s="866"/>
      <c r="BC53" s="866"/>
      <c r="BD53" s="866"/>
      <c r="BE53" s="860"/>
      <c r="BF53" s="860"/>
      <c r="BG53" s="860"/>
      <c r="BH53" s="860"/>
      <c r="BI53" s="861"/>
      <c r="BJ53" s="235"/>
      <c r="BK53" s="235"/>
      <c r="BL53" s="235"/>
      <c r="BM53" s="235"/>
      <c r="BN53" s="235"/>
      <c r="BO53" s="244"/>
      <c r="BP53" s="244"/>
      <c r="BQ53" s="241">
        <v>47</v>
      </c>
      <c r="BR53" s="242"/>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33"/>
    </row>
    <row r="54" spans="1:131" ht="26.25" customHeight="1" x14ac:dyDescent="0.15">
      <c r="A54" s="241">
        <v>27</v>
      </c>
      <c r="B54" s="808"/>
      <c r="C54" s="809"/>
      <c r="D54" s="809"/>
      <c r="E54" s="809"/>
      <c r="F54" s="809"/>
      <c r="G54" s="809"/>
      <c r="H54" s="809"/>
      <c r="I54" s="809"/>
      <c r="J54" s="809"/>
      <c r="K54" s="809"/>
      <c r="L54" s="809"/>
      <c r="M54" s="809"/>
      <c r="N54" s="809"/>
      <c r="O54" s="809"/>
      <c r="P54" s="810"/>
      <c r="Q54" s="863"/>
      <c r="R54" s="864"/>
      <c r="S54" s="864"/>
      <c r="T54" s="864"/>
      <c r="U54" s="864"/>
      <c r="V54" s="864"/>
      <c r="W54" s="864"/>
      <c r="X54" s="864"/>
      <c r="Y54" s="864"/>
      <c r="Z54" s="864"/>
      <c r="AA54" s="864"/>
      <c r="AB54" s="864"/>
      <c r="AC54" s="864"/>
      <c r="AD54" s="864"/>
      <c r="AE54" s="865"/>
      <c r="AF54" s="814"/>
      <c r="AG54" s="815"/>
      <c r="AH54" s="815"/>
      <c r="AI54" s="815"/>
      <c r="AJ54" s="816"/>
      <c r="AK54" s="867"/>
      <c r="AL54" s="864"/>
      <c r="AM54" s="864"/>
      <c r="AN54" s="864"/>
      <c r="AO54" s="864"/>
      <c r="AP54" s="864"/>
      <c r="AQ54" s="864"/>
      <c r="AR54" s="864"/>
      <c r="AS54" s="864"/>
      <c r="AT54" s="864"/>
      <c r="AU54" s="864"/>
      <c r="AV54" s="864"/>
      <c r="AW54" s="864"/>
      <c r="AX54" s="864"/>
      <c r="AY54" s="864"/>
      <c r="AZ54" s="866"/>
      <c r="BA54" s="866"/>
      <c r="BB54" s="866"/>
      <c r="BC54" s="866"/>
      <c r="BD54" s="866"/>
      <c r="BE54" s="860"/>
      <c r="BF54" s="860"/>
      <c r="BG54" s="860"/>
      <c r="BH54" s="860"/>
      <c r="BI54" s="861"/>
      <c r="BJ54" s="235"/>
      <c r="BK54" s="235"/>
      <c r="BL54" s="235"/>
      <c r="BM54" s="235"/>
      <c r="BN54" s="235"/>
      <c r="BO54" s="244"/>
      <c r="BP54" s="244"/>
      <c r="BQ54" s="241">
        <v>48</v>
      </c>
      <c r="BR54" s="242"/>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33"/>
    </row>
    <row r="55" spans="1:131" ht="26.25" customHeight="1" x14ac:dyDescent="0.15">
      <c r="A55" s="241">
        <v>28</v>
      </c>
      <c r="B55" s="808"/>
      <c r="C55" s="809"/>
      <c r="D55" s="809"/>
      <c r="E55" s="809"/>
      <c r="F55" s="809"/>
      <c r="G55" s="809"/>
      <c r="H55" s="809"/>
      <c r="I55" s="809"/>
      <c r="J55" s="809"/>
      <c r="K55" s="809"/>
      <c r="L55" s="809"/>
      <c r="M55" s="809"/>
      <c r="N55" s="809"/>
      <c r="O55" s="809"/>
      <c r="P55" s="810"/>
      <c r="Q55" s="863"/>
      <c r="R55" s="864"/>
      <c r="S55" s="864"/>
      <c r="T55" s="864"/>
      <c r="U55" s="864"/>
      <c r="V55" s="864"/>
      <c r="W55" s="864"/>
      <c r="X55" s="864"/>
      <c r="Y55" s="864"/>
      <c r="Z55" s="864"/>
      <c r="AA55" s="864"/>
      <c r="AB55" s="864"/>
      <c r="AC55" s="864"/>
      <c r="AD55" s="864"/>
      <c r="AE55" s="865"/>
      <c r="AF55" s="814"/>
      <c r="AG55" s="815"/>
      <c r="AH55" s="815"/>
      <c r="AI55" s="815"/>
      <c r="AJ55" s="816"/>
      <c r="AK55" s="867"/>
      <c r="AL55" s="864"/>
      <c r="AM55" s="864"/>
      <c r="AN55" s="864"/>
      <c r="AO55" s="864"/>
      <c r="AP55" s="864"/>
      <c r="AQ55" s="864"/>
      <c r="AR55" s="864"/>
      <c r="AS55" s="864"/>
      <c r="AT55" s="864"/>
      <c r="AU55" s="864"/>
      <c r="AV55" s="864"/>
      <c r="AW55" s="864"/>
      <c r="AX55" s="864"/>
      <c r="AY55" s="864"/>
      <c r="AZ55" s="866"/>
      <c r="BA55" s="866"/>
      <c r="BB55" s="866"/>
      <c r="BC55" s="866"/>
      <c r="BD55" s="866"/>
      <c r="BE55" s="860"/>
      <c r="BF55" s="860"/>
      <c r="BG55" s="860"/>
      <c r="BH55" s="860"/>
      <c r="BI55" s="861"/>
      <c r="BJ55" s="235"/>
      <c r="BK55" s="235"/>
      <c r="BL55" s="235"/>
      <c r="BM55" s="235"/>
      <c r="BN55" s="235"/>
      <c r="BO55" s="244"/>
      <c r="BP55" s="244"/>
      <c r="BQ55" s="241">
        <v>49</v>
      </c>
      <c r="BR55" s="242"/>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33"/>
    </row>
    <row r="56" spans="1:131" ht="26.25" customHeight="1" x14ac:dyDescent="0.15">
      <c r="A56" s="241">
        <v>29</v>
      </c>
      <c r="B56" s="808"/>
      <c r="C56" s="809"/>
      <c r="D56" s="809"/>
      <c r="E56" s="809"/>
      <c r="F56" s="809"/>
      <c r="G56" s="809"/>
      <c r="H56" s="809"/>
      <c r="I56" s="809"/>
      <c r="J56" s="809"/>
      <c r="K56" s="809"/>
      <c r="L56" s="809"/>
      <c r="M56" s="809"/>
      <c r="N56" s="809"/>
      <c r="O56" s="809"/>
      <c r="P56" s="810"/>
      <c r="Q56" s="863"/>
      <c r="R56" s="864"/>
      <c r="S56" s="864"/>
      <c r="T56" s="864"/>
      <c r="U56" s="864"/>
      <c r="V56" s="864"/>
      <c r="W56" s="864"/>
      <c r="X56" s="864"/>
      <c r="Y56" s="864"/>
      <c r="Z56" s="864"/>
      <c r="AA56" s="864"/>
      <c r="AB56" s="864"/>
      <c r="AC56" s="864"/>
      <c r="AD56" s="864"/>
      <c r="AE56" s="865"/>
      <c r="AF56" s="814"/>
      <c r="AG56" s="815"/>
      <c r="AH56" s="815"/>
      <c r="AI56" s="815"/>
      <c r="AJ56" s="816"/>
      <c r="AK56" s="867"/>
      <c r="AL56" s="864"/>
      <c r="AM56" s="864"/>
      <c r="AN56" s="864"/>
      <c r="AO56" s="864"/>
      <c r="AP56" s="864"/>
      <c r="AQ56" s="864"/>
      <c r="AR56" s="864"/>
      <c r="AS56" s="864"/>
      <c r="AT56" s="864"/>
      <c r="AU56" s="864"/>
      <c r="AV56" s="864"/>
      <c r="AW56" s="864"/>
      <c r="AX56" s="864"/>
      <c r="AY56" s="864"/>
      <c r="AZ56" s="866"/>
      <c r="BA56" s="866"/>
      <c r="BB56" s="866"/>
      <c r="BC56" s="866"/>
      <c r="BD56" s="866"/>
      <c r="BE56" s="860"/>
      <c r="BF56" s="860"/>
      <c r="BG56" s="860"/>
      <c r="BH56" s="860"/>
      <c r="BI56" s="861"/>
      <c r="BJ56" s="235"/>
      <c r="BK56" s="235"/>
      <c r="BL56" s="235"/>
      <c r="BM56" s="235"/>
      <c r="BN56" s="235"/>
      <c r="BO56" s="244"/>
      <c r="BP56" s="244"/>
      <c r="BQ56" s="241">
        <v>50</v>
      </c>
      <c r="BR56" s="242"/>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33"/>
    </row>
    <row r="57" spans="1:131" ht="26.25" customHeight="1" x14ac:dyDescent="0.15">
      <c r="A57" s="241">
        <v>30</v>
      </c>
      <c r="B57" s="808"/>
      <c r="C57" s="809"/>
      <c r="D57" s="809"/>
      <c r="E57" s="809"/>
      <c r="F57" s="809"/>
      <c r="G57" s="809"/>
      <c r="H57" s="809"/>
      <c r="I57" s="809"/>
      <c r="J57" s="809"/>
      <c r="K57" s="809"/>
      <c r="L57" s="809"/>
      <c r="M57" s="809"/>
      <c r="N57" s="809"/>
      <c r="O57" s="809"/>
      <c r="P57" s="810"/>
      <c r="Q57" s="863"/>
      <c r="R57" s="864"/>
      <c r="S57" s="864"/>
      <c r="T57" s="864"/>
      <c r="U57" s="864"/>
      <c r="V57" s="864"/>
      <c r="W57" s="864"/>
      <c r="X57" s="864"/>
      <c r="Y57" s="864"/>
      <c r="Z57" s="864"/>
      <c r="AA57" s="864"/>
      <c r="AB57" s="864"/>
      <c r="AC57" s="864"/>
      <c r="AD57" s="864"/>
      <c r="AE57" s="865"/>
      <c r="AF57" s="814"/>
      <c r="AG57" s="815"/>
      <c r="AH57" s="815"/>
      <c r="AI57" s="815"/>
      <c r="AJ57" s="816"/>
      <c r="AK57" s="867"/>
      <c r="AL57" s="864"/>
      <c r="AM57" s="864"/>
      <c r="AN57" s="864"/>
      <c r="AO57" s="864"/>
      <c r="AP57" s="864"/>
      <c r="AQ57" s="864"/>
      <c r="AR57" s="864"/>
      <c r="AS57" s="864"/>
      <c r="AT57" s="864"/>
      <c r="AU57" s="864"/>
      <c r="AV57" s="864"/>
      <c r="AW57" s="864"/>
      <c r="AX57" s="864"/>
      <c r="AY57" s="864"/>
      <c r="AZ57" s="866"/>
      <c r="BA57" s="866"/>
      <c r="BB57" s="866"/>
      <c r="BC57" s="866"/>
      <c r="BD57" s="866"/>
      <c r="BE57" s="860"/>
      <c r="BF57" s="860"/>
      <c r="BG57" s="860"/>
      <c r="BH57" s="860"/>
      <c r="BI57" s="861"/>
      <c r="BJ57" s="235"/>
      <c r="BK57" s="235"/>
      <c r="BL57" s="235"/>
      <c r="BM57" s="235"/>
      <c r="BN57" s="235"/>
      <c r="BO57" s="244"/>
      <c r="BP57" s="244"/>
      <c r="BQ57" s="241">
        <v>51</v>
      </c>
      <c r="BR57" s="242"/>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33"/>
    </row>
    <row r="58" spans="1:131" ht="26.25" customHeight="1" x14ac:dyDescent="0.15">
      <c r="A58" s="241">
        <v>31</v>
      </c>
      <c r="B58" s="808"/>
      <c r="C58" s="809"/>
      <c r="D58" s="809"/>
      <c r="E58" s="809"/>
      <c r="F58" s="809"/>
      <c r="G58" s="809"/>
      <c r="H58" s="809"/>
      <c r="I58" s="809"/>
      <c r="J58" s="809"/>
      <c r="K58" s="809"/>
      <c r="L58" s="809"/>
      <c r="M58" s="809"/>
      <c r="N58" s="809"/>
      <c r="O58" s="809"/>
      <c r="P58" s="810"/>
      <c r="Q58" s="863"/>
      <c r="R58" s="864"/>
      <c r="S58" s="864"/>
      <c r="T58" s="864"/>
      <c r="U58" s="864"/>
      <c r="V58" s="864"/>
      <c r="W58" s="864"/>
      <c r="X58" s="864"/>
      <c r="Y58" s="864"/>
      <c r="Z58" s="864"/>
      <c r="AA58" s="864"/>
      <c r="AB58" s="864"/>
      <c r="AC58" s="864"/>
      <c r="AD58" s="864"/>
      <c r="AE58" s="865"/>
      <c r="AF58" s="814"/>
      <c r="AG58" s="815"/>
      <c r="AH58" s="815"/>
      <c r="AI58" s="815"/>
      <c r="AJ58" s="816"/>
      <c r="AK58" s="867"/>
      <c r="AL58" s="864"/>
      <c r="AM58" s="864"/>
      <c r="AN58" s="864"/>
      <c r="AO58" s="864"/>
      <c r="AP58" s="864"/>
      <c r="AQ58" s="864"/>
      <c r="AR58" s="864"/>
      <c r="AS58" s="864"/>
      <c r="AT58" s="864"/>
      <c r="AU58" s="864"/>
      <c r="AV58" s="864"/>
      <c r="AW58" s="864"/>
      <c r="AX58" s="864"/>
      <c r="AY58" s="864"/>
      <c r="AZ58" s="866"/>
      <c r="BA58" s="866"/>
      <c r="BB58" s="866"/>
      <c r="BC58" s="866"/>
      <c r="BD58" s="866"/>
      <c r="BE58" s="860"/>
      <c r="BF58" s="860"/>
      <c r="BG58" s="860"/>
      <c r="BH58" s="860"/>
      <c r="BI58" s="861"/>
      <c r="BJ58" s="235"/>
      <c r="BK58" s="235"/>
      <c r="BL58" s="235"/>
      <c r="BM58" s="235"/>
      <c r="BN58" s="235"/>
      <c r="BO58" s="244"/>
      <c r="BP58" s="244"/>
      <c r="BQ58" s="241">
        <v>52</v>
      </c>
      <c r="BR58" s="242"/>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33"/>
    </row>
    <row r="59" spans="1:131" ht="26.25" customHeight="1" x14ac:dyDescent="0.15">
      <c r="A59" s="241">
        <v>32</v>
      </c>
      <c r="B59" s="808"/>
      <c r="C59" s="809"/>
      <c r="D59" s="809"/>
      <c r="E59" s="809"/>
      <c r="F59" s="809"/>
      <c r="G59" s="809"/>
      <c r="H59" s="809"/>
      <c r="I59" s="809"/>
      <c r="J59" s="809"/>
      <c r="K59" s="809"/>
      <c r="L59" s="809"/>
      <c r="M59" s="809"/>
      <c r="N59" s="809"/>
      <c r="O59" s="809"/>
      <c r="P59" s="810"/>
      <c r="Q59" s="863"/>
      <c r="R59" s="864"/>
      <c r="S59" s="864"/>
      <c r="T59" s="864"/>
      <c r="U59" s="864"/>
      <c r="V59" s="864"/>
      <c r="W59" s="864"/>
      <c r="X59" s="864"/>
      <c r="Y59" s="864"/>
      <c r="Z59" s="864"/>
      <c r="AA59" s="864"/>
      <c r="AB59" s="864"/>
      <c r="AC59" s="864"/>
      <c r="AD59" s="864"/>
      <c r="AE59" s="865"/>
      <c r="AF59" s="814"/>
      <c r="AG59" s="815"/>
      <c r="AH59" s="815"/>
      <c r="AI59" s="815"/>
      <c r="AJ59" s="816"/>
      <c r="AK59" s="867"/>
      <c r="AL59" s="864"/>
      <c r="AM59" s="864"/>
      <c r="AN59" s="864"/>
      <c r="AO59" s="864"/>
      <c r="AP59" s="864"/>
      <c r="AQ59" s="864"/>
      <c r="AR59" s="864"/>
      <c r="AS59" s="864"/>
      <c r="AT59" s="864"/>
      <c r="AU59" s="864"/>
      <c r="AV59" s="864"/>
      <c r="AW59" s="864"/>
      <c r="AX59" s="864"/>
      <c r="AY59" s="864"/>
      <c r="AZ59" s="866"/>
      <c r="BA59" s="866"/>
      <c r="BB59" s="866"/>
      <c r="BC59" s="866"/>
      <c r="BD59" s="866"/>
      <c r="BE59" s="860"/>
      <c r="BF59" s="860"/>
      <c r="BG59" s="860"/>
      <c r="BH59" s="860"/>
      <c r="BI59" s="861"/>
      <c r="BJ59" s="235"/>
      <c r="BK59" s="235"/>
      <c r="BL59" s="235"/>
      <c r="BM59" s="235"/>
      <c r="BN59" s="235"/>
      <c r="BO59" s="244"/>
      <c r="BP59" s="244"/>
      <c r="BQ59" s="241">
        <v>53</v>
      </c>
      <c r="BR59" s="242"/>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33"/>
    </row>
    <row r="60" spans="1:131" ht="26.25" customHeight="1" x14ac:dyDescent="0.15">
      <c r="A60" s="241">
        <v>33</v>
      </c>
      <c r="B60" s="808"/>
      <c r="C60" s="809"/>
      <c r="D60" s="809"/>
      <c r="E60" s="809"/>
      <c r="F60" s="809"/>
      <c r="G60" s="809"/>
      <c r="H60" s="809"/>
      <c r="I60" s="809"/>
      <c r="J60" s="809"/>
      <c r="K60" s="809"/>
      <c r="L60" s="809"/>
      <c r="M60" s="809"/>
      <c r="N60" s="809"/>
      <c r="O60" s="809"/>
      <c r="P60" s="810"/>
      <c r="Q60" s="863"/>
      <c r="R60" s="864"/>
      <c r="S60" s="864"/>
      <c r="T60" s="864"/>
      <c r="U60" s="864"/>
      <c r="V60" s="864"/>
      <c r="W60" s="864"/>
      <c r="X60" s="864"/>
      <c r="Y60" s="864"/>
      <c r="Z60" s="864"/>
      <c r="AA60" s="864"/>
      <c r="AB60" s="864"/>
      <c r="AC60" s="864"/>
      <c r="AD60" s="864"/>
      <c r="AE60" s="865"/>
      <c r="AF60" s="814"/>
      <c r="AG60" s="815"/>
      <c r="AH60" s="815"/>
      <c r="AI60" s="815"/>
      <c r="AJ60" s="816"/>
      <c r="AK60" s="867"/>
      <c r="AL60" s="864"/>
      <c r="AM60" s="864"/>
      <c r="AN60" s="864"/>
      <c r="AO60" s="864"/>
      <c r="AP60" s="864"/>
      <c r="AQ60" s="864"/>
      <c r="AR60" s="864"/>
      <c r="AS60" s="864"/>
      <c r="AT60" s="864"/>
      <c r="AU60" s="864"/>
      <c r="AV60" s="864"/>
      <c r="AW60" s="864"/>
      <c r="AX60" s="864"/>
      <c r="AY60" s="864"/>
      <c r="AZ60" s="866"/>
      <c r="BA60" s="866"/>
      <c r="BB60" s="866"/>
      <c r="BC60" s="866"/>
      <c r="BD60" s="866"/>
      <c r="BE60" s="860"/>
      <c r="BF60" s="860"/>
      <c r="BG60" s="860"/>
      <c r="BH60" s="860"/>
      <c r="BI60" s="861"/>
      <c r="BJ60" s="235"/>
      <c r="BK60" s="235"/>
      <c r="BL60" s="235"/>
      <c r="BM60" s="235"/>
      <c r="BN60" s="235"/>
      <c r="BO60" s="244"/>
      <c r="BP60" s="244"/>
      <c r="BQ60" s="241">
        <v>54</v>
      </c>
      <c r="BR60" s="242"/>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33"/>
    </row>
    <row r="61" spans="1:131" ht="26.25" customHeight="1" thickBot="1" x14ac:dyDescent="0.2">
      <c r="A61" s="241">
        <v>34</v>
      </c>
      <c r="B61" s="808"/>
      <c r="C61" s="809"/>
      <c r="D61" s="809"/>
      <c r="E61" s="809"/>
      <c r="F61" s="809"/>
      <c r="G61" s="809"/>
      <c r="H61" s="809"/>
      <c r="I61" s="809"/>
      <c r="J61" s="809"/>
      <c r="K61" s="809"/>
      <c r="L61" s="809"/>
      <c r="M61" s="809"/>
      <c r="N61" s="809"/>
      <c r="O61" s="809"/>
      <c r="P61" s="810"/>
      <c r="Q61" s="863"/>
      <c r="R61" s="864"/>
      <c r="S61" s="864"/>
      <c r="T61" s="864"/>
      <c r="U61" s="864"/>
      <c r="V61" s="864"/>
      <c r="W61" s="864"/>
      <c r="X61" s="864"/>
      <c r="Y61" s="864"/>
      <c r="Z61" s="864"/>
      <c r="AA61" s="864"/>
      <c r="AB61" s="864"/>
      <c r="AC61" s="864"/>
      <c r="AD61" s="864"/>
      <c r="AE61" s="865"/>
      <c r="AF61" s="814"/>
      <c r="AG61" s="815"/>
      <c r="AH61" s="815"/>
      <c r="AI61" s="815"/>
      <c r="AJ61" s="816"/>
      <c r="AK61" s="867"/>
      <c r="AL61" s="864"/>
      <c r="AM61" s="864"/>
      <c r="AN61" s="864"/>
      <c r="AO61" s="864"/>
      <c r="AP61" s="864"/>
      <c r="AQ61" s="864"/>
      <c r="AR61" s="864"/>
      <c r="AS61" s="864"/>
      <c r="AT61" s="864"/>
      <c r="AU61" s="864"/>
      <c r="AV61" s="864"/>
      <c r="AW61" s="864"/>
      <c r="AX61" s="864"/>
      <c r="AY61" s="864"/>
      <c r="AZ61" s="866"/>
      <c r="BA61" s="866"/>
      <c r="BB61" s="866"/>
      <c r="BC61" s="866"/>
      <c r="BD61" s="866"/>
      <c r="BE61" s="860"/>
      <c r="BF61" s="860"/>
      <c r="BG61" s="860"/>
      <c r="BH61" s="860"/>
      <c r="BI61" s="861"/>
      <c r="BJ61" s="235"/>
      <c r="BK61" s="235"/>
      <c r="BL61" s="235"/>
      <c r="BM61" s="235"/>
      <c r="BN61" s="235"/>
      <c r="BO61" s="244"/>
      <c r="BP61" s="244"/>
      <c r="BQ61" s="241">
        <v>55</v>
      </c>
      <c r="BR61" s="242"/>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33"/>
    </row>
    <row r="62" spans="1:131" ht="26.25" customHeight="1" x14ac:dyDescent="0.15">
      <c r="A62" s="241">
        <v>35</v>
      </c>
      <c r="B62" s="808"/>
      <c r="C62" s="809"/>
      <c r="D62" s="809"/>
      <c r="E62" s="809"/>
      <c r="F62" s="809"/>
      <c r="G62" s="809"/>
      <c r="H62" s="809"/>
      <c r="I62" s="809"/>
      <c r="J62" s="809"/>
      <c r="K62" s="809"/>
      <c r="L62" s="809"/>
      <c r="M62" s="809"/>
      <c r="N62" s="809"/>
      <c r="O62" s="809"/>
      <c r="P62" s="810"/>
      <c r="Q62" s="863"/>
      <c r="R62" s="864"/>
      <c r="S62" s="864"/>
      <c r="T62" s="864"/>
      <c r="U62" s="864"/>
      <c r="V62" s="864"/>
      <c r="W62" s="864"/>
      <c r="X62" s="864"/>
      <c r="Y62" s="864"/>
      <c r="Z62" s="864"/>
      <c r="AA62" s="864"/>
      <c r="AB62" s="864"/>
      <c r="AC62" s="864"/>
      <c r="AD62" s="864"/>
      <c r="AE62" s="865"/>
      <c r="AF62" s="814"/>
      <c r="AG62" s="815"/>
      <c r="AH62" s="815"/>
      <c r="AI62" s="815"/>
      <c r="AJ62" s="816"/>
      <c r="AK62" s="867"/>
      <c r="AL62" s="864"/>
      <c r="AM62" s="864"/>
      <c r="AN62" s="864"/>
      <c r="AO62" s="864"/>
      <c r="AP62" s="864"/>
      <c r="AQ62" s="864"/>
      <c r="AR62" s="864"/>
      <c r="AS62" s="864"/>
      <c r="AT62" s="864"/>
      <c r="AU62" s="864"/>
      <c r="AV62" s="864"/>
      <c r="AW62" s="864"/>
      <c r="AX62" s="864"/>
      <c r="AY62" s="864"/>
      <c r="AZ62" s="866"/>
      <c r="BA62" s="866"/>
      <c r="BB62" s="866"/>
      <c r="BC62" s="866"/>
      <c r="BD62" s="866"/>
      <c r="BE62" s="860"/>
      <c r="BF62" s="860"/>
      <c r="BG62" s="860"/>
      <c r="BH62" s="860"/>
      <c r="BI62" s="861"/>
      <c r="BJ62" s="875" t="s">
        <v>408</v>
      </c>
      <c r="BK62" s="834"/>
      <c r="BL62" s="834"/>
      <c r="BM62" s="834"/>
      <c r="BN62" s="835"/>
      <c r="BO62" s="244"/>
      <c r="BP62" s="244"/>
      <c r="BQ62" s="241">
        <v>56</v>
      </c>
      <c r="BR62" s="242"/>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33"/>
    </row>
    <row r="63" spans="1:131" ht="26.25" customHeight="1" thickBot="1" x14ac:dyDescent="0.2">
      <c r="A63" s="243" t="s">
        <v>389</v>
      </c>
      <c r="B63" s="817" t="s">
        <v>409</v>
      </c>
      <c r="C63" s="818"/>
      <c r="D63" s="818"/>
      <c r="E63" s="818"/>
      <c r="F63" s="818"/>
      <c r="G63" s="818"/>
      <c r="H63" s="818"/>
      <c r="I63" s="818"/>
      <c r="J63" s="818"/>
      <c r="K63" s="818"/>
      <c r="L63" s="818"/>
      <c r="M63" s="818"/>
      <c r="N63" s="818"/>
      <c r="O63" s="818"/>
      <c r="P63" s="819"/>
      <c r="Q63" s="868"/>
      <c r="R63" s="869"/>
      <c r="S63" s="869"/>
      <c r="T63" s="869"/>
      <c r="U63" s="869"/>
      <c r="V63" s="869"/>
      <c r="W63" s="869"/>
      <c r="X63" s="869"/>
      <c r="Y63" s="869"/>
      <c r="Z63" s="869"/>
      <c r="AA63" s="869"/>
      <c r="AB63" s="869"/>
      <c r="AC63" s="869"/>
      <c r="AD63" s="869"/>
      <c r="AE63" s="870"/>
      <c r="AF63" s="871">
        <v>824</v>
      </c>
      <c r="AG63" s="872"/>
      <c r="AH63" s="872"/>
      <c r="AI63" s="872"/>
      <c r="AJ63" s="873"/>
      <c r="AK63" s="874"/>
      <c r="AL63" s="869"/>
      <c r="AM63" s="869"/>
      <c r="AN63" s="869"/>
      <c r="AO63" s="869"/>
      <c r="AP63" s="872">
        <v>5343</v>
      </c>
      <c r="AQ63" s="872"/>
      <c r="AR63" s="872"/>
      <c r="AS63" s="872"/>
      <c r="AT63" s="872"/>
      <c r="AU63" s="872">
        <v>4113</v>
      </c>
      <c r="AV63" s="872"/>
      <c r="AW63" s="872"/>
      <c r="AX63" s="872"/>
      <c r="AY63" s="872"/>
      <c r="AZ63" s="876"/>
      <c r="BA63" s="876"/>
      <c r="BB63" s="876"/>
      <c r="BC63" s="876"/>
      <c r="BD63" s="876"/>
      <c r="BE63" s="877"/>
      <c r="BF63" s="877"/>
      <c r="BG63" s="877"/>
      <c r="BH63" s="877"/>
      <c r="BI63" s="878"/>
      <c r="BJ63" s="879" t="s">
        <v>410</v>
      </c>
      <c r="BK63" s="880"/>
      <c r="BL63" s="880"/>
      <c r="BM63" s="880"/>
      <c r="BN63" s="881"/>
      <c r="BO63" s="244"/>
      <c r="BP63" s="244"/>
      <c r="BQ63" s="241">
        <v>57</v>
      </c>
      <c r="BR63" s="242"/>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33"/>
    </row>
    <row r="65" spans="1:131" ht="26.25" customHeight="1" thickBot="1" x14ac:dyDescent="0.2">
      <c r="A65" s="235" t="s">
        <v>411</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33"/>
    </row>
    <row r="66" spans="1:131" ht="26.25" customHeight="1" x14ac:dyDescent="0.15">
      <c r="A66" s="755" t="s">
        <v>412</v>
      </c>
      <c r="B66" s="756"/>
      <c r="C66" s="756"/>
      <c r="D66" s="756"/>
      <c r="E66" s="756"/>
      <c r="F66" s="756"/>
      <c r="G66" s="756"/>
      <c r="H66" s="756"/>
      <c r="I66" s="756"/>
      <c r="J66" s="756"/>
      <c r="K66" s="756"/>
      <c r="L66" s="756"/>
      <c r="M66" s="756"/>
      <c r="N66" s="756"/>
      <c r="O66" s="756"/>
      <c r="P66" s="757"/>
      <c r="Q66" s="761" t="s">
        <v>394</v>
      </c>
      <c r="R66" s="762"/>
      <c r="S66" s="762"/>
      <c r="T66" s="762"/>
      <c r="U66" s="763"/>
      <c r="V66" s="761" t="s">
        <v>413</v>
      </c>
      <c r="W66" s="762"/>
      <c r="X66" s="762"/>
      <c r="Y66" s="762"/>
      <c r="Z66" s="763"/>
      <c r="AA66" s="761" t="s">
        <v>414</v>
      </c>
      <c r="AB66" s="762"/>
      <c r="AC66" s="762"/>
      <c r="AD66" s="762"/>
      <c r="AE66" s="763"/>
      <c r="AF66" s="882" t="s">
        <v>415</v>
      </c>
      <c r="AG66" s="843"/>
      <c r="AH66" s="843"/>
      <c r="AI66" s="843"/>
      <c r="AJ66" s="883"/>
      <c r="AK66" s="761" t="s">
        <v>416</v>
      </c>
      <c r="AL66" s="756"/>
      <c r="AM66" s="756"/>
      <c r="AN66" s="756"/>
      <c r="AO66" s="757"/>
      <c r="AP66" s="761" t="s">
        <v>417</v>
      </c>
      <c r="AQ66" s="762"/>
      <c r="AR66" s="762"/>
      <c r="AS66" s="762"/>
      <c r="AT66" s="763"/>
      <c r="AU66" s="761" t="s">
        <v>418</v>
      </c>
      <c r="AV66" s="762"/>
      <c r="AW66" s="762"/>
      <c r="AX66" s="762"/>
      <c r="AY66" s="763"/>
      <c r="AZ66" s="761" t="s">
        <v>377</v>
      </c>
      <c r="BA66" s="762"/>
      <c r="BB66" s="762"/>
      <c r="BC66" s="762"/>
      <c r="BD66" s="768"/>
      <c r="BE66" s="244"/>
      <c r="BF66" s="244"/>
      <c r="BG66" s="244"/>
      <c r="BH66" s="244"/>
      <c r="BI66" s="244"/>
      <c r="BJ66" s="244"/>
      <c r="BK66" s="244"/>
      <c r="BL66" s="244"/>
      <c r="BM66" s="244"/>
      <c r="BN66" s="244"/>
      <c r="BO66" s="244"/>
      <c r="BP66" s="244"/>
      <c r="BQ66" s="241">
        <v>60</v>
      </c>
      <c r="BR66" s="246"/>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33"/>
    </row>
    <row r="67" spans="1:131" ht="26.25" customHeight="1" thickBot="1" x14ac:dyDescent="0.2">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4"/>
      <c r="AG67" s="846"/>
      <c r="AH67" s="846"/>
      <c r="AI67" s="846"/>
      <c r="AJ67" s="885"/>
      <c r="AK67" s="886"/>
      <c r="AL67" s="759"/>
      <c r="AM67" s="759"/>
      <c r="AN67" s="759"/>
      <c r="AO67" s="760"/>
      <c r="AP67" s="764"/>
      <c r="AQ67" s="765"/>
      <c r="AR67" s="765"/>
      <c r="AS67" s="765"/>
      <c r="AT67" s="766"/>
      <c r="AU67" s="764"/>
      <c r="AV67" s="765"/>
      <c r="AW67" s="765"/>
      <c r="AX67" s="765"/>
      <c r="AY67" s="766"/>
      <c r="AZ67" s="764"/>
      <c r="BA67" s="765"/>
      <c r="BB67" s="765"/>
      <c r="BC67" s="765"/>
      <c r="BD67" s="770"/>
      <c r="BE67" s="244"/>
      <c r="BF67" s="244"/>
      <c r="BG67" s="244"/>
      <c r="BH67" s="244"/>
      <c r="BI67" s="244"/>
      <c r="BJ67" s="244"/>
      <c r="BK67" s="244"/>
      <c r="BL67" s="244"/>
      <c r="BM67" s="244"/>
      <c r="BN67" s="244"/>
      <c r="BO67" s="244"/>
      <c r="BP67" s="244"/>
      <c r="BQ67" s="241">
        <v>61</v>
      </c>
      <c r="BR67" s="246"/>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33"/>
    </row>
    <row r="68" spans="1:131" ht="26.25" customHeight="1" thickTop="1" x14ac:dyDescent="0.15">
      <c r="A68" s="239">
        <v>1</v>
      </c>
      <c r="B68" s="897" t="s">
        <v>587</v>
      </c>
      <c r="C68" s="898"/>
      <c r="D68" s="898"/>
      <c r="E68" s="898"/>
      <c r="F68" s="898"/>
      <c r="G68" s="898"/>
      <c r="H68" s="898"/>
      <c r="I68" s="898"/>
      <c r="J68" s="898"/>
      <c r="K68" s="898"/>
      <c r="L68" s="898"/>
      <c r="M68" s="898"/>
      <c r="N68" s="898"/>
      <c r="O68" s="898"/>
      <c r="P68" s="899"/>
      <c r="Q68" s="900">
        <v>1112</v>
      </c>
      <c r="R68" s="894"/>
      <c r="S68" s="894"/>
      <c r="T68" s="894"/>
      <c r="U68" s="894"/>
      <c r="V68" s="894">
        <v>1104</v>
      </c>
      <c r="W68" s="894"/>
      <c r="X68" s="894"/>
      <c r="Y68" s="894"/>
      <c r="Z68" s="894"/>
      <c r="AA68" s="894">
        <v>8</v>
      </c>
      <c r="AB68" s="894"/>
      <c r="AC68" s="894"/>
      <c r="AD68" s="894"/>
      <c r="AE68" s="894"/>
      <c r="AF68" s="894">
        <v>7</v>
      </c>
      <c r="AG68" s="894"/>
      <c r="AH68" s="894"/>
      <c r="AI68" s="894"/>
      <c r="AJ68" s="894"/>
      <c r="AK68" s="894">
        <v>29</v>
      </c>
      <c r="AL68" s="894"/>
      <c r="AM68" s="894"/>
      <c r="AN68" s="894"/>
      <c r="AO68" s="894"/>
      <c r="AP68" s="894">
        <v>402</v>
      </c>
      <c r="AQ68" s="894"/>
      <c r="AR68" s="894"/>
      <c r="AS68" s="894"/>
      <c r="AT68" s="894"/>
      <c r="AU68" s="894" t="s">
        <v>586</v>
      </c>
      <c r="AV68" s="894"/>
      <c r="AW68" s="894"/>
      <c r="AX68" s="894"/>
      <c r="AY68" s="894"/>
      <c r="AZ68" s="895"/>
      <c r="BA68" s="895"/>
      <c r="BB68" s="895"/>
      <c r="BC68" s="895"/>
      <c r="BD68" s="896"/>
      <c r="BE68" s="244"/>
      <c r="BF68" s="244"/>
      <c r="BG68" s="244"/>
      <c r="BH68" s="244"/>
      <c r="BI68" s="244"/>
      <c r="BJ68" s="244"/>
      <c r="BK68" s="244"/>
      <c r="BL68" s="244"/>
      <c r="BM68" s="244"/>
      <c r="BN68" s="244"/>
      <c r="BO68" s="244"/>
      <c r="BP68" s="244"/>
      <c r="BQ68" s="241">
        <v>62</v>
      </c>
      <c r="BR68" s="246"/>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33"/>
    </row>
    <row r="69" spans="1:131" ht="26.25" customHeight="1" x14ac:dyDescent="0.15">
      <c r="A69" s="241">
        <v>2</v>
      </c>
      <c r="B69" s="901" t="s">
        <v>588</v>
      </c>
      <c r="C69" s="902"/>
      <c r="D69" s="902"/>
      <c r="E69" s="902"/>
      <c r="F69" s="902"/>
      <c r="G69" s="902"/>
      <c r="H69" s="902"/>
      <c r="I69" s="902"/>
      <c r="J69" s="902"/>
      <c r="K69" s="902"/>
      <c r="L69" s="902"/>
      <c r="M69" s="902"/>
      <c r="N69" s="902"/>
      <c r="O69" s="902"/>
      <c r="P69" s="903"/>
      <c r="Q69" s="904">
        <v>7569</v>
      </c>
      <c r="R69" s="858"/>
      <c r="S69" s="858"/>
      <c r="T69" s="858"/>
      <c r="U69" s="858"/>
      <c r="V69" s="858">
        <v>7060</v>
      </c>
      <c r="W69" s="858"/>
      <c r="X69" s="858"/>
      <c r="Y69" s="858"/>
      <c r="Z69" s="858"/>
      <c r="AA69" s="858">
        <v>509</v>
      </c>
      <c r="AB69" s="858"/>
      <c r="AC69" s="858"/>
      <c r="AD69" s="858"/>
      <c r="AE69" s="858"/>
      <c r="AF69" s="858">
        <v>509</v>
      </c>
      <c r="AG69" s="858"/>
      <c r="AH69" s="858"/>
      <c r="AI69" s="858"/>
      <c r="AJ69" s="858"/>
      <c r="AK69" s="858">
        <v>3</v>
      </c>
      <c r="AL69" s="858"/>
      <c r="AM69" s="858"/>
      <c r="AN69" s="858"/>
      <c r="AO69" s="858"/>
      <c r="AP69" s="858" t="s">
        <v>586</v>
      </c>
      <c r="AQ69" s="858"/>
      <c r="AR69" s="858"/>
      <c r="AS69" s="858"/>
      <c r="AT69" s="858"/>
      <c r="AU69" s="858" t="s">
        <v>586</v>
      </c>
      <c r="AV69" s="858"/>
      <c r="AW69" s="858"/>
      <c r="AX69" s="858"/>
      <c r="AY69" s="858"/>
      <c r="AZ69" s="860"/>
      <c r="BA69" s="860"/>
      <c r="BB69" s="860"/>
      <c r="BC69" s="860"/>
      <c r="BD69" s="861"/>
      <c r="BE69" s="244"/>
      <c r="BF69" s="244"/>
      <c r="BG69" s="244"/>
      <c r="BH69" s="244"/>
      <c r="BI69" s="244"/>
      <c r="BJ69" s="244"/>
      <c r="BK69" s="244"/>
      <c r="BL69" s="244"/>
      <c r="BM69" s="244"/>
      <c r="BN69" s="244"/>
      <c r="BO69" s="244"/>
      <c r="BP69" s="244"/>
      <c r="BQ69" s="241">
        <v>63</v>
      </c>
      <c r="BR69" s="246"/>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33"/>
    </row>
    <row r="70" spans="1:131" ht="26.25" customHeight="1" x14ac:dyDescent="0.15">
      <c r="A70" s="241">
        <v>3</v>
      </c>
      <c r="B70" s="901" t="s">
        <v>589</v>
      </c>
      <c r="C70" s="902"/>
      <c r="D70" s="902"/>
      <c r="E70" s="902"/>
      <c r="F70" s="902"/>
      <c r="G70" s="902"/>
      <c r="H70" s="902"/>
      <c r="I70" s="902"/>
      <c r="J70" s="902"/>
      <c r="K70" s="902"/>
      <c r="L70" s="902"/>
      <c r="M70" s="902"/>
      <c r="N70" s="902"/>
      <c r="O70" s="902"/>
      <c r="P70" s="903"/>
      <c r="Q70" s="904">
        <v>757</v>
      </c>
      <c r="R70" s="858"/>
      <c r="S70" s="858"/>
      <c r="T70" s="858"/>
      <c r="U70" s="858"/>
      <c r="V70" s="858">
        <v>630</v>
      </c>
      <c r="W70" s="858"/>
      <c r="X70" s="858"/>
      <c r="Y70" s="858"/>
      <c r="Z70" s="858"/>
      <c r="AA70" s="858">
        <f>Q70-V70</f>
        <v>127</v>
      </c>
      <c r="AB70" s="858"/>
      <c r="AC70" s="858"/>
      <c r="AD70" s="858"/>
      <c r="AE70" s="858"/>
      <c r="AF70" s="858">
        <f>AA70</f>
        <v>127</v>
      </c>
      <c r="AG70" s="858"/>
      <c r="AH70" s="858"/>
      <c r="AI70" s="858"/>
      <c r="AJ70" s="858"/>
      <c r="AK70" s="858">
        <v>60</v>
      </c>
      <c r="AL70" s="858"/>
      <c r="AM70" s="858"/>
      <c r="AN70" s="858"/>
      <c r="AO70" s="858"/>
      <c r="AP70" s="858">
        <v>991</v>
      </c>
      <c r="AQ70" s="858"/>
      <c r="AR70" s="858"/>
      <c r="AS70" s="858"/>
      <c r="AT70" s="858"/>
      <c r="AU70" s="858" t="s">
        <v>586</v>
      </c>
      <c r="AV70" s="858"/>
      <c r="AW70" s="858"/>
      <c r="AX70" s="858"/>
      <c r="AY70" s="858"/>
      <c r="AZ70" s="860"/>
      <c r="BA70" s="860"/>
      <c r="BB70" s="860"/>
      <c r="BC70" s="860"/>
      <c r="BD70" s="861"/>
      <c r="BE70" s="244"/>
      <c r="BF70" s="244"/>
      <c r="BG70" s="244"/>
      <c r="BH70" s="244"/>
      <c r="BI70" s="244"/>
      <c r="BJ70" s="244"/>
      <c r="BK70" s="244"/>
      <c r="BL70" s="244"/>
      <c r="BM70" s="244"/>
      <c r="BN70" s="244"/>
      <c r="BO70" s="244"/>
      <c r="BP70" s="244"/>
      <c r="BQ70" s="241">
        <v>64</v>
      </c>
      <c r="BR70" s="246"/>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33"/>
    </row>
    <row r="71" spans="1:131" ht="26.25" customHeight="1" x14ac:dyDescent="0.15">
      <c r="A71" s="241">
        <v>4</v>
      </c>
      <c r="B71" s="901" t="s">
        <v>590</v>
      </c>
      <c r="C71" s="902"/>
      <c r="D71" s="902"/>
      <c r="E71" s="902"/>
      <c r="F71" s="902"/>
      <c r="G71" s="902"/>
      <c r="H71" s="902"/>
      <c r="I71" s="902"/>
      <c r="J71" s="902"/>
      <c r="K71" s="902"/>
      <c r="L71" s="902"/>
      <c r="M71" s="902"/>
      <c r="N71" s="902"/>
      <c r="O71" s="902"/>
      <c r="P71" s="903"/>
      <c r="Q71" s="904">
        <v>0</v>
      </c>
      <c r="R71" s="858"/>
      <c r="S71" s="858"/>
      <c r="T71" s="858"/>
      <c r="U71" s="858"/>
      <c r="V71" s="858">
        <v>18</v>
      </c>
      <c r="W71" s="858"/>
      <c r="X71" s="858"/>
      <c r="Y71" s="858"/>
      <c r="Z71" s="858"/>
      <c r="AA71" s="858">
        <f t="shared" ref="AA71:AA72" si="0">Q71-V71</f>
        <v>-18</v>
      </c>
      <c r="AB71" s="858"/>
      <c r="AC71" s="858"/>
      <c r="AD71" s="858"/>
      <c r="AE71" s="858"/>
      <c r="AF71" s="858">
        <f t="shared" ref="AF71:AF72" si="1">AA71</f>
        <v>-18</v>
      </c>
      <c r="AG71" s="858"/>
      <c r="AH71" s="858"/>
      <c r="AI71" s="858"/>
      <c r="AJ71" s="858"/>
      <c r="AK71" s="858" t="s">
        <v>586</v>
      </c>
      <c r="AL71" s="858"/>
      <c r="AM71" s="858"/>
      <c r="AN71" s="858"/>
      <c r="AO71" s="858"/>
      <c r="AP71" s="858">
        <v>36</v>
      </c>
      <c r="AQ71" s="858"/>
      <c r="AR71" s="858"/>
      <c r="AS71" s="858"/>
      <c r="AT71" s="858"/>
      <c r="AU71" s="858" t="s">
        <v>586</v>
      </c>
      <c r="AV71" s="858"/>
      <c r="AW71" s="858"/>
      <c r="AX71" s="858"/>
      <c r="AY71" s="858"/>
      <c r="AZ71" s="860"/>
      <c r="BA71" s="860"/>
      <c r="BB71" s="860"/>
      <c r="BC71" s="860"/>
      <c r="BD71" s="861"/>
      <c r="BE71" s="244"/>
      <c r="BF71" s="244"/>
      <c r="BG71" s="244"/>
      <c r="BH71" s="244"/>
      <c r="BI71" s="244"/>
      <c r="BJ71" s="244"/>
      <c r="BK71" s="244"/>
      <c r="BL71" s="244"/>
      <c r="BM71" s="244"/>
      <c r="BN71" s="244"/>
      <c r="BO71" s="244"/>
      <c r="BP71" s="244"/>
      <c r="BQ71" s="241">
        <v>65</v>
      </c>
      <c r="BR71" s="246"/>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33"/>
    </row>
    <row r="72" spans="1:131" ht="26.25" customHeight="1" x14ac:dyDescent="0.15">
      <c r="A72" s="241">
        <v>5</v>
      </c>
      <c r="B72" s="901" t="s">
        <v>602</v>
      </c>
      <c r="C72" s="902"/>
      <c r="D72" s="902"/>
      <c r="E72" s="902"/>
      <c r="F72" s="902"/>
      <c r="G72" s="902"/>
      <c r="H72" s="902"/>
      <c r="I72" s="902"/>
      <c r="J72" s="902"/>
      <c r="K72" s="902"/>
      <c r="L72" s="902"/>
      <c r="M72" s="902"/>
      <c r="N72" s="902"/>
      <c r="O72" s="902"/>
      <c r="P72" s="903"/>
      <c r="Q72" s="904">
        <v>1245</v>
      </c>
      <c r="R72" s="858"/>
      <c r="S72" s="858"/>
      <c r="T72" s="858"/>
      <c r="U72" s="858"/>
      <c r="V72" s="858">
        <v>1228</v>
      </c>
      <c r="W72" s="858"/>
      <c r="X72" s="858"/>
      <c r="Y72" s="858"/>
      <c r="Z72" s="858"/>
      <c r="AA72" s="858">
        <f t="shared" si="0"/>
        <v>17</v>
      </c>
      <c r="AB72" s="858"/>
      <c r="AC72" s="858"/>
      <c r="AD72" s="858"/>
      <c r="AE72" s="858"/>
      <c r="AF72" s="858">
        <f t="shared" si="1"/>
        <v>17</v>
      </c>
      <c r="AG72" s="858"/>
      <c r="AH72" s="858"/>
      <c r="AI72" s="858"/>
      <c r="AJ72" s="858"/>
      <c r="AK72" s="858">
        <v>70</v>
      </c>
      <c r="AL72" s="858"/>
      <c r="AM72" s="858"/>
      <c r="AN72" s="858"/>
      <c r="AO72" s="858"/>
      <c r="AP72" s="858">
        <v>792</v>
      </c>
      <c r="AQ72" s="858"/>
      <c r="AR72" s="858"/>
      <c r="AS72" s="858"/>
      <c r="AT72" s="858"/>
      <c r="AU72" s="858" t="s">
        <v>586</v>
      </c>
      <c r="AV72" s="858"/>
      <c r="AW72" s="858"/>
      <c r="AX72" s="858"/>
      <c r="AY72" s="858"/>
      <c r="AZ72" s="860"/>
      <c r="BA72" s="860"/>
      <c r="BB72" s="860"/>
      <c r="BC72" s="860"/>
      <c r="BD72" s="861"/>
      <c r="BE72" s="244"/>
      <c r="BF72" s="244"/>
      <c r="BG72" s="244"/>
      <c r="BH72" s="244"/>
      <c r="BI72" s="244"/>
      <c r="BJ72" s="244"/>
      <c r="BK72" s="244"/>
      <c r="BL72" s="244"/>
      <c r="BM72" s="244"/>
      <c r="BN72" s="244"/>
      <c r="BO72" s="244"/>
      <c r="BP72" s="244"/>
      <c r="BQ72" s="241">
        <v>66</v>
      </c>
      <c r="BR72" s="246"/>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33"/>
    </row>
    <row r="73" spans="1:131" ht="26.25" customHeight="1" x14ac:dyDescent="0.15">
      <c r="A73" s="241">
        <v>6</v>
      </c>
      <c r="B73" s="901" t="s">
        <v>591</v>
      </c>
      <c r="C73" s="902"/>
      <c r="D73" s="902"/>
      <c r="E73" s="902"/>
      <c r="F73" s="902"/>
      <c r="G73" s="902"/>
      <c r="H73" s="902"/>
      <c r="I73" s="902"/>
      <c r="J73" s="902"/>
      <c r="K73" s="902"/>
      <c r="L73" s="902"/>
      <c r="M73" s="902"/>
      <c r="N73" s="902"/>
      <c r="O73" s="902"/>
      <c r="P73" s="903"/>
      <c r="Q73" s="904">
        <v>794</v>
      </c>
      <c r="R73" s="858"/>
      <c r="S73" s="858"/>
      <c r="T73" s="858"/>
      <c r="U73" s="858"/>
      <c r="V73" s="858">
        <v>734</v>
      </c>
      <c r="W73" s="858"/>
      <c r="X73" s="858"/>
      <c r="Y73" s="858"/>
      <c r="Z73" s="858"/>
      <c r="AA73" s="858">
        <f t="shared" ref="AA73" si="2">Q73-V73</f>
        <v>60</v>
      </c>
      <c r="AB73" s="858"/>
      <c r="AC73" s="858"/>
      <c r="AD73" s="858"/>
      <c r="AE73" s="858"/>
      <c r="AF73" s="858">
        <f t="shared" ref="AF73" si="3">AA73</f>
        <v>60</v>
      </c>
      <c r="AG73" s="858"/>
      <c r="AH73" s="858"/>
      <c r="AI73" s="858"/>
      <c r="AJ73" s="858"/>
      <c r="AK73" s="858">
        <v>24</v>
      </c>
      <c r="AL73" s="858"/>
      <c r="AM73" s="858"/>
      <c r="AN73" s="858"/>
      <c r="AO73" s="858"/>
      <c r="AP73" s="858">
        <v>438</v>
      </c>
      <c r="AQ73" s="858"/>
      <c r="AR73" s="858"/>
      <c r="AS73" s="858"/>
      <c r="AT73" s="858"/>
      <c r="AU73" s="858" t="s">
        <v>586</v>
      </c>
      <c r="AV73" s="858"/>
      <c r="AW73" s="858"/>
      <c r="AX73" s="858"/>
      <c r="AY73" s="858"/>
      <c r="AZ73" s="908"/>
      <c r="BA73" s="902"/>
      <c r="BB73" s="902"/>
      <c r="BC73" s="902"/>
      <c r="BD73" s="909"/>
      <c r="BE73" s="244"/>
      <c r="BF73" s="244"/>
      <c r="BG73" s="244"/>
      <c r="BH73" s="244"/>
      <c r="BI73" s="244"/>
      <c r="BJ73" s="244"/>
      <c r="BK73" s="244"/>
      <c r="BL73" s="244"/>
      <c r="BM73" s="244"/>
      <c r="BN73" s="244"/>
      <c r="BO73" s="244"/>
      <c r="BP73" s="244"/>
      <c r="BQ73" s="241">
        <v>67</v>
      </c>
      <c r="BR73" s="246"/>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33"/>
    </row>
    <row r="74" spans="1:131" ht="26.25" customHeight="1" x14ac:dyDescent="0.15">
      <c r="A74" s="241">
        <v>7</v>
      </c>
      <c r="B74" s="901" t="s">
        <v>592</v>
      </c>
      <c r="C74" s="902"/>
      <c r="D74" s="902"/>
      <c r="E74" s="902"/>
      <c r="F74" s="902"/>
      <c r="G74" s="902"/>
      <c r="H74" s="902"/>
      <c r="I74" s="902"/>
      <c r="J74" s="902"/>
      <c r="K74" s="902"/>
      <c r="L74" s="902"/>
      <c r="M74" s="902"/>
      <c r="N74" s="902"/>
      <c r="O74" s="902"/>
      <c r="P74" s="903"/>
      <c r="Q74" s="905">
        <v>311</v>
      </c>
      <c r="R74" s="906"/>
      <c r="S74" s="906"/>
      <c r="T74" s="906"/>
      <c r="U74" s="862"/>
      <c r="V74" s="907">
        <v>286</v>
      </c>
      <c r="W74" s="906"/>
      <c r="X74" s="906"/>
      <c r="Y74" s="906"/>
      <c r="Z74" s="862"/>
      <c r="AA74" s="907">
        <f t="shared" ref="AA74" si="4">Q74-V74</f>
        <v>25</v>
      </c>
      <c r="AB74" s="906"/>
      <c r="AC74" s="906"/>
      <c r="AD74" s="906"/>
      <c r="AE74" s="862"/>
      <c r="AF74" s="907">
        <f t="shared" ref="AF74" si="5">AA74</f>
        <v>25</v>
      </c>
      <c r="AG74" s="906"/>
      <c r="AH74" s="906"/>
      <c r="AI74" s="906"/>
      <c r="AJ74" s="862"/>
      <c r="AK74" s="907">
        <v>4</v>
      </c>
      <c r="AL74" s="906"/>
      <c r="AM74" s="906"/>
      <c r="AN74" s="906"/>
      <c r="AO74" s="862"/>
      <c r="AP74" s="907">
        <v>162</v>
      </c>
      <c r="AQ74" s="906"/>
      <c r="AR74" s="906"/>
      <c r="AS74" s="906"/>
      <c r="AT74" s="862"/>
      <c r="AU74" s="907" t="s">
        <v>586</v>
      </c>
      <c r="AV74" s="906"/>
      <c r="AW74" s="906"/>
      <c r="AX74" s="906"/>
      <c r="AY74" s="862"/>
      <c r="AZ74" s="908"/>
      <c r="BA74" s="902"/>
      <c r="BB74" s="902"/>
      <c r="BC74" s="902"/>
      <c r="BD74" s="909"/>
      <c r="BE74" s="244"/>
      <c r="BF74" s="244"/>
      <c r="BG74" s="244"/>
      <c r="BH74" s="244"/>
      <c r="BI74" s="244"/>
      <c r="BJ74" s="244"/>
      <c r="BK74" s="244"/>
      <c r="BL74" s="244"/>
      <c r="BM74" s="244"/>
      <c r="BN74" s="244"/>
      <c r="BO74" s="244"/>
      <c r="BP74" s="244"/>
      <c r="BQ74" s="241">
        <v>68</v>
      </c>
      <c r="BR74" s="246"/>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33"/>
    </row>
    <row r="75" spans="1:131" ht="26.25" customHeight="1" x14ac:dyDescent="0.15">
      <c r="A75" s="241">
        <v>8</v>
      </c>
      <c r="B75" s="901" t="s">
        <v>593</v>
      </c>
      <c r="C75" s="902"/>
      <c r="D75" s="902"/>
      <c r="E75" s="902"/>
      <c r="F75" s="902"/>
      <c r="G75" s="902"/>
      <c r="H75" s="902"/>
      <c r="I75" s="902"/>
      <c r="J75" s="902"/>
      <c r="K75" s="902"/>
      <c r="L75" s="902"/>
      <c r="M75" s="902"/>
      <c r="N75" s="902"/>
      <c r="O75" s="902"/>
      <c r="P75" s="903"/>
      <c r="Q75" s="905">
        <v>1607</v>
      </c>
      <c r="R75" s="906"/>
      <c r="S75" s="906"/>
      <c r="T75" s="906"/>
      <c r="U75" s="862"/>
      <c r="V75" s="907">
        <v>1564</v>
      </c>
      <c r="W75" s="906"/>
      <c r="X75" s="906"/>
      <c r="Y75" s="906"/>
      <c r="Z75" s="862"/>
      <c r="AA75" s="907">
        <f>Q75-V75</f>
        <v>43</v>
      </c>
      <c r="AB75" s="906"/>
      <c r="AC75" s="906"/>
      <c r="AD75" s="906"/>
      <c r="AE75" s="862"/>
      <c r="AF75" s="907">
        <f>AA75</f>
        <v>43</v>
      </c>
      <c r="AG75" s="906"/>
      <c r="AH75" s="906"/>
      <c r="AI75" s="906"/>
      <c r="AJ75" s="862"/>
      <c r="AK75" s="907" t="s">
        <v>586</v>
      </c>
      <c r="AL75" s="906"/>
      <c r="AM75" s="906"/>
      <c r="AN75" s="906"/>
      <c r="AO75" s="862"/>
      <c r="AP75" s="907" t="s">
        <v>586</v>
      </c>
      <c r="AQ75" s="906"/>
      <c r="AR75" s="906"/>
      <c r="AS75" s="906"/>
      <c r="AT75" s="862"/>
      <c r="AU75" s="907" t="s">
        <v>586</v>
      </c>
      <c r="AV75" s="906"/>
      <c r="AW75" s="906"/>
      <c r="AX75" s="906"/>
      <c r="AY75" s="862"/>
      <c r="AZ75" s="908"/>
      <c r="BA75" s="902"/>
      <c r="BB75" s="902"/>
      <c r="BC75" s="902"/>
      <c r="BD75" s="909"/>
      <c r="BE75" s="244"/>
      <c r="BF75" s="244"/>
      <c r="BG75" s="244"/>
      <c r="BH75" s="244"/>
      <c r="BI75" s="244"/>
      <c r="BJ75" s="244"/>
      <c r="BK75" s="244"/>
      <c r="BL75" s="244"/>
      <c r="BM75" s="244"/>
      <c r="BN75" s="244"/>
      <c r="BO75" s="244"/>
      <c r="BP75" s="244"/>
      <c r="BQ75" s="241">
        <v>69</v>
      </c>
      <c r="BR75" s="246"/>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33"/>
    </row>
    <row r="76" spans="1:131" ht="26.25" customHeight="1" x14ac:dyDescent="0.15">
      <c r="A76" s="241">
        <v>9</v>
      </c>
      <c r="B76" s="901" t="s">
        <v>594</v>
      </c>
      <c r="C76" s="902"/>
      <c r="D76" s="902"/>
      <c r="E76" s="902"/>
      <c r="F76" s="902"/>
      <c r="G76" s="902"/>
      <c r="H76" s="902"/>
      <c r="I76" s="902"/>
      <c r="J76" s="902"/>
      <c r="K76" s="902"/>
      <c r="L76" s="902"/>
      <c r="M76" s="902"/>
      <c r="N76" s="902"/>
      <c r="O76" s="902"/>
      <c r="P76" s="903"/>
      <c r="Q76" s="905">
        <v>36417</v>
      </c>
      <c r="R76" s="906"/>
      <c r="S76" s="906"/>
      <c r="T76" s="906"/>
      <c r="U76" s="862"/>
      <c r="V76" s="907">
        <v>35257</v>
      </c>
      <c r="W76" s="906"/>
      <c r="X76" s="906"/>
      <c r="Y76" s="906"/>
      <c r="Z76" s="862"/>
      <c r="AA76" s="907">
        <f>Q76-V76</f>
        <v>1160</v>
      </c>
      <c r="AB76" s="906"/>
      <c r="AC76" s="906"/>
      <c r="AD76" s="906"/>
      <c r="AE76" s="862"/>
      <c r="AF76" s="907">
        <f>AA76</f>
        <v>1160</v>
      </c>
      <c r="AG76" s="906"/>
      <c r="AH76" s="906"/>
      <c r="AI76" s="906"/>
      <c r="AJ76" s="862"/>
      <c r="AK76" s="907">
        <v>771</v>
      </c>
      <c r="AL76" s="906"/>
      <c r="AM76" s="906"/>
      <c r="AN76" s="906"/>
      <c r="AO76" s="862"/>
      <c r="AP76" s="907" t="s">
        <v>586</v>
      </c>
      <c r="AQ76" s="906"/>
      <c r="AR76" s="906"/>
      <c r="AS76" s="906"/>
      <c r="AT76" s="862"/>
      <c r="AU76" s="907" t="s">
        <v>586</v>
      </c>
      <c r="AV76" s="906"/>
      <c r="AW76" s="906"/>
      <c r="AX76" s="906"/>
      <c r="AY76" s="862"/>
      <c r="AZ76" s="908"/>
      <c r="BA76" s="902"/>
      <c r="BB76" s="902"/>
      <c r="BC76" s="902"/>
      <c r="BD76" s="909"/>
      <c r="BE76" s="244"/>
      <c r="BF76" s="244"/>
      <c r="BG76" s="244"/>
      <c r="BH76" s="244"/>
      <c r="BI76" s="244"/>
      <c r="BJ76" s="244"/>
      <c r="BK76" s="244"/>
      <c r="BL76" s="244"/>
      <c r="BM76" s="244"/>
      <c r="BN76" s="244"/>
      <c r="BO76" s="244"/>
      <c r="BP76" s="244"/>
      <c r="BQ76" s="241">
        <v>70</v>
      </c>
      <c r="BR76" s="246"/>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33"/>
    </row>
    <row r="77" spans="1:131" ht="26.25" customHeight="1" x14ac:dyDescent="0.15">
      <c r="A77" s="241">
        <v>10</v>
      </c>
      <c r="B77" s="901" t="s">
        <v>597</v>
      </c>
      <c r="C77" s="902"/>
      <c r="D77" s="902"/>
      <c r="E77" s="902"/>
      <c r="F77" s="902"/>
      <c r="G77" s="902"/>
      <c r="H77" s="902"/>
      <c r="I77" s="902"/>
      <c r="J77" s="902"/>
      <c r="K77" s="902"/>
      <c r="L77" s="902"/>
      <c r="M77" s="902"/>
      <c r="N77" s="902"/>
      <c r="O77" s="902"/>
      <c r="P77" s="903"/>
      <c r="Q77" s="905">
        <v>31</v>
      </c>
      <c r="R77" s="906"/>
      <c r="S77" s="906"/>
      <c r="T77" s="906"/>
      <c r="U77" s="862"/>
      <c r="V77" s="907">
        <v>27</v>
      </c>
      <c r="W77" s="906"/>
      <c r="X77" s="906"/>
      <c r="Y77" s="906"/>
      <c r="Z77" s="862"/>
      <c r="AA77" s="907">
        <v>4</v>
      </c>
      <c r="AB77" s="906"/>
      <c r="AC77" s="906"/>
      <c r="AD77" s="906"/>
      <c r="AE77" s="862"/>
      <c r="AF77" s="907">
        <f>AA77</f>
        <v>4</v>
      </c>
      <c r="AG77" s="906"/>
      <c r="AH77" s="906"/>
      <c r="AI77" s="906"/>
      <c r="AJ77" s="862"/>
      <c r="AK77" s="907" t="s">
        <v>586</v>
      </c>
      <c r="AL77" s="906"/>
      <c r="AM77" s="906"/>
      <c r="AN77" s="906"/>
      <c r="AO77" s="862"/>
      <c r="AP77" s="907" t="s">
        <v>586</v>
      </c>
      <c r="AQ77" s="906"/>
      <c r="AR77" s="906"/>
      <c r="AS77" s="906"/>
      <c r="AT77" s="862"/>
      <c r="AU77" s="907" t="s">
        <v>586</v>
      </c>
      <c r="AV77" s="906"/>
      <c r="AW77" s="906"/>
      <c r="AX77" s="906"/>
      <c r="AY77" s="862"/>
      <c r="AZ77" s="908"/>
      <c r="BA77" s="902"/>
      <c r="BB77" s="902"/>
      <c r="BC77" s="902"/>
      <c r="BD77" s="909"/>
      <c r="BE77" s="244"/>
      <c r="BF77" s="244"/>
      <c r="BG77" s="244"/>
      <c r="BH77" s="244"/>
      <c r="BI77" s="244"/>
      <c r="BJ77" s="244"/>
      <c r="BK77" s="244"/>
      <c r="BL77" s="244"/>
      <c r="BM77" s="244"/>
      <c r="BN77" s="244"/>
      <c r="BO77" s="244"/>
      <c r="BP77" s="244"/>
      <c r="BQ77" s="241">
        <v>71</v>
      </c>
      <c r="BR77" s="246"/>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33"/>
    </row>
    <row r="78" spans="1:131" ht="26.25" customHeight="1" x14ac:dyDescent="0.15">
      <c r="A78" s="241">
        <v>11</v>
      </c>
      <c r="B78" s="901" t="s">
        <v>595</v>
      </c>
      <c r="C78" s="902"/>
      <c r="D78" s="902"/>
      <c r="E78" s="902"/>
      <c r="F78" s="902"/>
      <c r="G78" s="902"/>
      <c r="H78" s="902"/>
      <c r="I78" s="902"/>
      <c r="J78" s="902"/>
      <c r="K78" s="902"/>
      <c r="L78" s="902"/>
      <c r="M78" s="902"/>
      <c r="N78" s="902"/>
      <c r="O78" s="902"/>
      <c r="P78" s="903"/>
      <c r="Q78" s="905">
        <v>14769</v>
      </c>
      <c r="R78" s="906"/>
      <c r="S78" s="906"/>
      <c r="T78" s="906"/>
      <c r="U78" s="862"/>
      <c r="V78" s="907">
        <v>14295</v>
      </c>
      <c r="W78" s="906"/>
      <c r="X78" s="906"/>
      <c r="Y78" s="906"/>
      <c r="Z78" s="862"/>
      <c r="AA78" s="907">
        <v>474</v>
      </c>
      <c r="AB78" s="906"/>
      <c r="AC78" s="906"/>
      <c r="AD78" s="906"/>
      <c r="AE78" s="862"/>
      <c r="AF78" s="907">
        <v>474</v>
      </c>
      <c r="AG78" s="906"/>
      <c r="AH78" s="906"/>
      <c r="AI78" s="906"/>
      <c r="AJ78" s="862"/>
      <c r="AK78" s="907" t="s">
        <v>586</v>
      </c>
      <c r="AL78" s="906"/>
      <c r="AM78" s="906"/>
      <c r="AN78" s="906"/>
      <c r="AO78" s="862"/>
      <c r="AP78" s="907" t="s">
        <v>586</v>
      </c>
      <c r="AQ78" s="906"/>
      <c r="AR78" s="906"/>
      <c r="AS78" s="906"/>
      <c r="AT78" s="862"/>
      <c r="AU78" s="907" t="s">
        <v>586</v>
      </c>
      <c r="AV78" s="906"/>
      <c r="AW78" s="906"/>
      <c r="AX78" s="906"/>
      <c r="AY78" s="862"/>
      <c r="AZ78" s="908"/>
      <c r="BA78" s="902"/>
      <c r="BB78" s="902"/>
      <c r="BC78" s="902"/>
      <c r="BD78" s="909"/>
      <c r="BE78" s="244"/>
      <c r="BF78" s="244"/>
      <c r="BG78" s="244"/>
      <c r="BH78" s="244"/>
      <c r="BI78" s="244"/>
      <c r="BJ78" s="233"/>
      <c r="BK78" s="233"/>
      <c r="BL78" s="233"/>
      <c r="BM78" s="233"/>
      <c r="BN78" s="233"/>
      <c r="BO78" s="244"/>
      <c r="BP78" s="244"/>
      <c r="BQ78" s="241">
        <v>72</v>
      </c>
      <c r="BR78" s="246"/>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33"/>
    </row>
    <row r="79" spans="1:131" ht="26.25" customHeight="1" x14ac:dyDescent="0.15">
      <c r="A79" s="241">
        <v>12</v>
      </c>
      <c r="B79" s="901" t="s">
        <v>596</v>
      </c>
      <c r="C79" s="902"/>
      <c r="D79" s="902"/>
      <c r="E79" s="902"/>
      <c r="F79" s="902"/>
      <c r="G79" s="902"/>
      <c r="H79" s="902"/>
      <c r="I79" s="902"/>
      <c r="J79" s="902"/>
      <c r="K79" s="902"/>
      <c r="L79" s="902"/>
      <c r="M79" s="902"/>
      <c r="N79" s="902"/>
      <c r="O79" s="902"/>
      <c r="P79" s="903"/>
      <c r="Q79" s="905">
        <v>171</v>
      </c>
      <c r="R79" s="906"/>
      <c r="S79" s="906"/>
      <c r="T79" s="906"/>
      <c r="U79" s="862"/>
      <c r="V79" s="907">
        <v>151</v>
      </c>
      <c r="W79" s="906"/>
      <c r="X79" s="906"/>
      <c r="Y79" s="906"/>
      <c r="Z79" s="862"/>
      <c r="AA79" s="907">
        <f>Q79-V79</f>
        <v>20</v>
      </c>
      <c r="AB79" s="906"/>
      <c r="AC79" s="906"/>
      <c r="AD79" s="906"/>
      <c r="AE79" s="862"/>
      <c r="AF79" s="907">
        <v>20</v>
      </c>
      <c r="AG79" s="906"/>
      <c r="AH79" s="906"/>
      <c r="AI79" s="906"/>
      <c r="AJ79" s="862"/>
      <c r="AK79" s="907" t="s">
        <v>586</v>
      </c>
      <c r="AL79" s="906"/>
      <c r="AM79" s="906"/>
      <c r="AN79" s="906"/>
      <c r="AO79" s="862"/>
      <c r="AP79" s="907" t="s">
        <v>586</v>
      </c>
      <c r="AQ79" s="906"/>
      <c r="AR79" s="906"/>
      <c r="AS79" s="906"/>
      <c r="AT79" s="862"/>
      <c r="AU79" s="907" t="s">
        <v>586</v>
      </c>
      <c r="AV79" s="906"/>
      <c r="AW79" s="906"/>
      <c r="AX79" s="906"/>
      <c r="AY79" s="862"/>
      <c r="AZ79" s="908"/>
      <c r="BA79" s="902"/>
      <c r="BB79" s="902"/>
      <c r="BC79" s="902"/>
      <c r="BD79" s="909"/>
      <c r="BE79" s="244"/>
      <c r="BF79" s="244"/>
      <c r="BG79" s="244"/>
      <c r="BH79" s="244"/>
      <c r="BI79" s="244"/>
      <c r="BJ79" s="233"/>
      <c r="BK79" s="233"/>
      <c r="BL79" s="233"/>
      <c r="BM79" s="233"/>
      <c r="BN79" s="233"/>
      <c r="BO79" s="244"/>
      <c r="BP79" s="244"/>
      <c r="BQ79" s="241">
        <v>73</v>
      </c>
      <c r="BR79" s="246"/>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33"/>
    </row>
    <row r="80" spans="1:131" ht="26.25" customHeight="1" x14ac:dyDescent="0.15">
      <c r="A80" s="241">
        <v>13</v>
      </c>
      <c r="B80" s="901" t="s">
        <v>598</v>
      </c>
      <c r="C80" s="902"/>
      <c r="D80" s="902"/>
      <c r="E80" s="902"/>
      <c r="F80" s="902"/>
      <c r="G80" s="902"/>
      <c r="H80" s="902"/>
      <c r="I80" s="902"/>
      <c r="J80" s="902"/>
      <c r="K80" s="902"/>
      <c r="L80" s="902"/>
      <c r="M80" s="902"/>
      <c r="N80" s="902"/>
      <c r="O80" s="902"/>
      <c r="P80" s="903"/>
      <c r="Q80" s="905">
        <v>98</v>
      </c>
      <c r="R80" s="906"/>
      <c r="S80" s="906"/>
      <c r="T80" s="906"/>
      <c r="U80" s="862"/>
      <c r="V80" s="907">
        <v>94</v>
      </c>
      <c r="W80" s="906"/>
      <c r="X80" s="906"/>
      <c r="Y80" s="906"/>
      <c r="Z80" s="862"/>
      <c r="AA80" s="907">
        <v>4</v>
      </c>
      <c r="AB80" s="906"/>
      <c r="AC80" s="906"/>
      <c r="AD80" s="906"/>
      <c r="AE80" s="862"/>
      <c r="AF80" s="907">
        <f>AA80</f>
        <v>4</v>
      </c>
      <c r="AG80" s="906"/>
      <c r="AH80" s="906"/>
      <c r="AI80" s="906"/>
      <c r="AJ80" s="862"/>
      <c r="AK80" s="907" t="s">
        <v>586</v>
      </c>
      <c r="AL80" s="906"/>
      <c r="AM80" s="906"/>
      <c r="AN80" s="906"/>
      <c r="AO80" s="862"/>
      <c r="AP80" s="907" t="s">
        <v>586</v>
      </c>
      <c r="AQ80" s="906"/>
      <c r="AR80" s="906"/>
      <c r="AS80" s="906"/>
      <c r="AT80" s="862"/>
      <c r="AU80" s="907" t="s">
        <v>586</v>
      </c>
      <c r="AV80" s="906"/>
      <c r="AW80" s="906"/>
      <c r="AX80" s="906"/>
      <c r="AY80" s="862"/>
      <c r="AZ80" s="908"/>
      <c r="BA80" s="902"/>
      <c r="BB80" s="902"/>
      <c r="BC80" s="902"/>
      <c r="BD80" s="909"/>
      <c r="BE80" s="244"/>
      <c r="BF80" s="244"/>
      <c r="BG80" s="244"/>
      <c r="BH80" s="244"/>
      <c r="BI80" s="244"/>
      <c r="BJ80" s="244"/>
      <c r="BK80" s="244"/>
      <c r="BL80" s="244"/>
      <c r="BM80" s="244"/>
      <c r="BN80" s="244"/>
      <c r="BO80" s="244"/>
      <c r="BP80" s="244"/>
      <c r="BQ80" s="241">
        <v>74</v>
      </c>
      <c r="BR80" s="246"/>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33"/>
    </row>
    <row r="81" spans="1:131" ht="26.25" customHeight="1" x14ac:dyDescent="0.15">
      <c r="A81" s="241">
        <v>14</v>
      </c>
      <c r="B81" s="901" t="s">
        <v>600</v>
      </c>
      <c r="C81" s="902"/>
      <c r="D81" s="902"/>
      <c r="E81" s="902"/>
      <c r="F81" s="902"/>
      <c r="G81" s="902"/>
      <c r="H81" s="902"/>
      <c r="I81" s="902"/>
      <c r="J81" s="902"/>
      <c r="K81" s="902"/>
      <c r="L81" s="902"/>
      <c r="M81" s="902"/>
      <c r="N81" s="902"/>
      <c r="O81" s="902"/>
      <c r="P81" s="903"/>
      <c r="Q81" s="905">
        <v>906</v>
      </c>
      <c r="R81" s="906"/>
      <c r="S81" s="906"/>
      <c r="T81" s="906"/>
      <c r="U81" s="862"/>
      <c r="V81" s="907">
        <v>905</v>
      </c>
      <c r="W81" s="906"/>
      <c r="X81" s="906"/>
      <c r="Y81" s="906"/>
      <c r="Z81" s="862"/>
      <c r="AA81" s="907">
        <f>Q81-V81</f>
        <v>1</v>
      </c>
      <c r="AB81" s="906"/>
      <c r="AC81" s="906"/>
      <c r="AD81" s="906"/>
      <c r="AE81" s="862"/>
      <c r="AF81" s="907">
        <f>AA81</f>
        <v>1</v>
      </c>
      <c r="AG81" s="906"/>
      <c r="AH81" s="906"/>
      <c r="AI81" s="906"/>
      <c r="AJ81" s="862"/>
      <c r="AK81" s="907" t="s">
        <v>586</v>
      </c>
      <c r="AL81" s="906"/>
      <c r="AM81" s="906"/>
      <c r="AN81" s="906"/>
      <c r="AO81" s="862"/>
      <c r="AP81" s="907" t="s">
        <v>586</v>
      </c>
      <c r="AQ81" s="906"/>
      <c r="AR81" s="906"/>
      <c r="AS81" s="906"/>
      <c r="AT81" s="862"/>
      <c r="AU81" s="907" t="s">
        <v>586</v>
      </c>
      <c r="AV81" s="906"/>
      <c r="AW81" s="906"/>
      <c r="AX81" s="906"/>
      <c r="AY81" s="862"/>
      <c r="AZ81" s="908"/>
      <c r="BA81" s="902"/>
      <c r="BB81" s="902"/>
      <c r="BC81" s="902"/>
      <c r="BD81" s="909"/>
      <c r="BE81" s="244"/>
      <c r="BF81" s="244"/>
      <c r="BG81" s="244"/>
      <c r="BH81" s="244"/>
      <c r="BI81" s="244"/>
      <c r="BJ81" s="244"/>
      <c r="BK81" s="244"/>
      <c r="BL81" s="244"/>
      <c r="BM81" s="244"/>
      <c r="BN81" s="244"/>
      <c r="BO81" s="244"/>
      <c r="BP81" s="244"/>
      <c r="BQ81" s="241">
        <v>75</v>
      </c>
      <c r="BR81" s="246"/>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33"/>
    </row>
    <row r="82" spans="1:131" ht="26.25" customHeight="1" x14ac:dyDescent="0.15">
      <c r="A82" s="241">
        <v>15</v>
      </c>
      <c r="B82" s="901" t="s">
        <v>601</v>
      </c>
      <c r="C82" s="902"/>
      <c r="D82" s="902"/>
      <c r="E82" s="902"/>
      <c r="F82" s="902"/>
      <c r="G82" s="902"/>
      <c r="H82" s="902"/>
      <c r="I82" s="902"/>
      <c r="J82" s="902"/>
      <c r="K82" s="902"/>
      <c r="L82" s="902"/>
      <c r="M82" s="902"/>
      <c r="N82" s="902"/>
      <c r="O82" s="902"/>
      <c r="P82" s="903"/>
      <c r="Q82" s="905">
        <v>188</v>
      </c>
      <c r="R82" s="906"/>
      <c r="S82" s="906"/>
      <c r="T82" s="906"/>
      <c r="U82" s="862"/>
      <c r="V82" s="907">
        <v>158</v>
      </c>
      <c r="W82" s="906"/>
      <c r="X82" s="906"/>
      <c r="Y82" s="906"/>
      <c r="Z82" s="862"/>
      <c r="AA82" s="907">
        <f>Q82-V82</f>
        <v>30</v>
      </c>
      <c r="AB82" s="906"/>
      <c r="AC82" s="906"/>
      <c r="AD82" s="906"/>
      <c r="AE82" s="862"/>
      <c r="AF82" s="907">
        <f>AA82</f>
        <v>30</v>
      </c>
      <c r="AG82" s="906"/>
      <c r="AH82" s="906"/>
      <c r="AI82" s="906"/>
      <c r="AJ82" s="862"/>
      <c r="AK82" s="907" t="s">
        <v>586</v>
      </c>
      <c r="AL82" s="906"/>
      <c r="AM82" s="906"/>
      <c r="AN82" s="906"/>
      <c r="AO82" s="862"/>
      <c r="AP82" s="907" t="s">
        <v>586</v>
      </c>
      <c r="AQ82" s="906"/>
      <c r="AR82" s="906"/>
      <c r="AS82" s="906"/>
      <c r="AT82" s="862"/>
      <c r="AU82" s="907" t="s">
        <v>586</v>
      </c>
      <c r="AV82" s="906"/>
      <c r="AW82" s="906"/>
      <c r="AX82" s="906"/>
      <c r="AY82" s="862"/>
      <c r="AZ82" s="908"/>
      <c r="BA82" s="902"/>
      <c r="BB82" s="902"/>
      <c r="BC82" s="902"/>
      <c r="BD82" s="909"/>
      <c r="BE82" s="244"/>
      <c r="BF82" s="244"/>
      <c r="BG82" s="244"/>
      <c r="BH82" s="244"/>
      <c r="BI82" s="244"/>
      <c r="BJ82" s="244"/>
      <c r="BK82" s="244"/>
      <c r="BL82" s="244"/>
      <c r="BM82" s="244"/>
      <c r="BN82" s="244"/>
      <c r="BO82" s="244"/>
      <c r="BP82" s="244"/>
      <c r="BQ82" s="241">
        <v>76</v>
      </c>
      <c r="BR82" s="246"/>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33"/>
    </row>
    <row r="83" spans="1:131" ht="26.25" customHeight="1" x14ac:dyDescent="0.15">
      <c r="A83" s="241">
        <v>16</v>
      </c>
      <c r="B83" s="901" t="s">
        <v>599</v>
      </c>
      <c r="C83" s="902"/>
      <c r="D83" s="902"/>
      <c r="E83" s="902"/>
      <c r="F83" s="902"/>
      <c r="G83" s="902"/>
      <c r="H83" s="902"/>
      <c r="I83" s="902"/>
      <c r="J83" s="902"/>
      <c r="K83" s="902"/>
      <c r="L83" s="902"/>
      <c r="M83" s="902"/>
      <c r="N83" s="902"/>
      <c r="O83" s="902"/>
      <c r="P83" s="903"/>
      <c r="Q83" s="905">
        <v>272</v>
      </c>
      <c r="R83" s="906"/>
      <c r="S83" s="906"/>
      <c r="T83" s="906"/>
      <c r="U83" s="862"/>
      <c r="V83" s="907">
        <v>246</v>
      </c>
      <c r="W83" s="906"/>
      <c r="X83" s="906"/>
      <c r="Y83" s="906"/>
      <c r="Z83" s="862"/>
      <c r="AA83" s="907">
        <f>Q83-V83</f>
        <v>26</v>
      </c>
      <c r="AB83" s="906"/>
      <c r="AC83" s="906"/>
      <c r="AD83" s="906"/>
      <c r="AE83" s="862"/>
      <c r="AF83" s="907">
        <f>AA83</f>
        <v>26</v>
      </c>
      <c r="AG83" s="906"/>
      <c r="AH83" s="906"/>
      <c r="AI83" s="906"/>
      <c r="AJ83" s="862"/>
      <c r="AK83" s="907" t="s">
        <v>586</v>
      </c>
      <c r="AL83" s="906"/>
      <c r="AM83" s="906"/>
      <c r="AN83" s="906"/>
      <c r="AO83" s="862"/>
      <c r="AP83" s="907">
        <v>743</v>
      </c>
      <c r="AQ83" s="906"/>
      <c r="AR83" s="906"/>
      <c r="AS83" s="906"/>
      <c r="AT83" s="862"/>
      <c r="AU83" s="907" t="s">
        <v>586</v>
      </c>
      <c r="AV83" s="906"/>
      <c r="AW83" s="906"/>
      <c r="AX83" s="906"/>
      <c r="AY83" s="862"/>
      <c r="AZ83" s="908"/>
      <c r="BA83" s="902"/>
      <c r="BB83" s="902"/>
      <c r="BC83" s="902"/>
      <c r="BD83" s="909"/>
      <c r="BE83" s="244"/>
      <c r="BF83" s="244"/>
      <c r="BG83" s="244"/>
      <c r="BH83" s="244"/>
      <c r="BI83" s="244"/>
      <c r="BJ83" s="244"/>
      <c r="BK83" s="244"/>
      <c r="BL83" s="244"/>
      <c r="BM83" s="244"/>
      <c r="BN83" s="244"/>
      <c r="BO83" s="244"/>
      <c r="BP83" s="244"/>
      <c r="BQ83" s="241">
        <v>77</v>
      </c>
      <c r="BR83" s="246"/>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33"/>
    </row>
    <row r="84" spans="1:131" ht="26.25" customHeight="1" x14ac:dyDescent="0.15">
      <c r="A84" s="241">
        <v>17</v>
      </c>
      <c r="B84" s="901"/>
      <c r="C84" s="902"/>
      <c r="D84" s="902"/>
      <c r="E84" s="902"/>
      <c r="F84" s="902"/>
      <c r="G84" s="902"/>
      <c r="H84" s="902"/>
      <c r="I84" s="902"/>
      <c r="J84" s="902"/>
      <c r="K84" s="902"/>
      <c r="L84" s="902"/>
      <c r="M84" s="902"/>
      <c r="N84" s="902"/>
      <c r="O84" s="902"/>
      <c r="P84" s="903"/>
      <c r="Q84" s="904"/>
      <c r="R84" s="858"/>
      <c r="S84" s="858"/>
      <c r="T84" s="858"/>
      <c r="U84" s="858"/>
      <c r="V84" s="858"/>
      <c r="W84" s="858"/>
      <c r="X84" s="858"/>
      <c r="Y84" s="858"/>
      <c r="Z84" s="858"/>
      <c r="AA84" s="858"/>
      <c r="AB84" s="858"/>
      <c r="AC84" s="858"/>
      <c r="AD84" s="858"/>
      <c r="AE84" s="858"/>
      <c r="AF84" s="858"/>
      <c r="AG84" s="858"/>
      <c r="AH84" s="858"/>
      <c r="AI84" s="858"/>
      <c r="AJ84" s="858"/>
      <c r="AK84" s="858"/>
      <c r="AL84" s="858"/>
      <c r="AM84" s="858"/>
      <c r="AN84" s="858"/>
      <c r="AO84" s="858"/>
      <c r="AP84" s="858"/>
      <c r="AQ84" s="858"/>
      <c r="AR84" s="858"/>
      <c r="AS84" s="858"/>
      <c r="AT84" s="858"/>
      <c r="AU84" s="858"/>
      <c r="AV84" s="858"/>
      <c r="AW84" s="858"/>
      <c r="AX84" s="858"/>
      <c r="AY84" s="858"/>
      <c r="AZ84" s="860"/>
      <c r="BA84" s="860"/>
      <c r="BB84" s="860"/>
      <c r="BC84" s="860"/>
      <c r="BD84" s="861"/>
      <c r="BE84" s="244"/>
      <c r="BF84" s="244"/>
      <c r="BG84" s="244"/>
      <c r="BH84" s="244"/>
      <c r="BI84" s="244"/>
      <c r="BJ84" s="244"/>
      <c r="BK84" s="244"/>
      <c r="BL84" s="244"/>
      <c r="BM84" s="244"/>
      <c r="BN84" s="244"/>
      <c r="BO84" s="244"/>
      <c r="BP84" s="244"/>
      <c r="BQ84" s="241">
        <v>78</v>
      </c>
      <c r="BR84" s="246"/>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33"/>
    </row>
    <row r="85" spans="1:131" ht="26.25" customHeight="1" x14ac:dyDescent="0.15">
      <c r="A85" s="241">
        <v>18</v>
      </c>
      <c r="B85" s="901"/>
      <c r="C85" s="902"/>
      <c r="D85" s="902"/>
      <c r="E85" s="902"/>
      <c r="F85" s="902"/>
      <c r="G85" s="902"/>
      <c r="H85" s="902"/>
      <c r="I85" s="902"/>
      <c r="J85" s="902"/>
      <c r="K85" s="902"/>
      <c r="L85" s="902"/>
      <c r="M85" s="902"/>
      <c r="N85" s="902"/>
      <c r="O85" s="902"/>
      <c r="P85" s="903"/>
      <c r="Q85" s="904"/>
      <c r="R85" s="858"/>
      <c r="S85" s="858"/>
      <c r="T85" s="858"/>
      <c r="U85" s="858"/>
      <c r="V85" s="858"/>
      <c r="W85" s="858"/>
      <c r="X85" s="858"/>
      <c r="Y85" s="858"/>
      <c r="Z85" s="858"/>
      <c r="AA85" s="858"/>
      <c r="AB85" s="858"/>
      <c r="AC85" s="858"/>
      <c r="AD85" s="858"/>
      <c r="AE85" s="858"/>
      <c r="AF85" s="858"/>
      <c r="AG85" s="858"/>
      <c r="AH85" s="858"/>
      <c r="AI85" s="858"/>
      <c r="AJ85" s="858"/>
      <c r="AK85" s="858"/>
      <c r="AL85" s="858"/>
      <c r="AM85" s="858"/>
      <c r="AN85" s="858"/>
      <c r="AO85" s="858"/>
      <c r="AP85" s="858"/>
      <c r="AQ85" s="858"/>
      <c r="AR85" s="858"/>
      <c r="AS85" s="858"/>
      <c r="AT85" s="858"/>
      <c r="AU85" s="858"/>
      <c r="AV85" s="858"/>
      <c r="AW85" s="858"/>
      <c r="AX85" s="858"/>
      <c r="AY85" s="858"/>
      <c r="AZ85" s="860"/>
      <c r="BA85" s="860"/>
      <c r="BB85" s="860"/>
      <c r="BC85" s="860"/>
      <c r="BD85" s="861"/>
      <c r="BE85" s="244"/>
      <c r="BF85" s="244"/>
      <c r="BG85" s="244"/>
      <c r="BH85" s="244"/>
      <c r="BI85" s="244"/>
      <c r="BJ85" s="244"/>
      <c r="BK85" s="244"/>
      <c r="BL85" s="244"/>
      <c r="BM85" s="244"/>
      <c r="BN85" s="244"/>
      <c r="BO85" s="244"/>
      <c r="BP85" s="244"/>
      <c r="BQ85" s="241">
        <v>79</v>
      </c>
      <c r="BR85" s="246"/>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33"/>
    </row>
    <row r="86" spans="1:131" ht="26.25" customHeight="1" x14ac:dyDescent="0.15">
      <c r="A86" s="241">
        <v>19</v>
      </c>
      <c r="B86" s="901"/>
      <c r="C86" s="902"/>
      <c r="D86" s="902"/>
      <c r="E86" s="902"/>
      <c r="F86" s="902"/>
      <c r="G86" s="902"/>
      <c r="H86" s="902"/>
      <c r="I86" s="902"/>
      <c r="J86" s="902"/>
      <c r="K86" s="902"/>
      <c r="L86" s="902"/>
      <c r="M86" s="902"/>
      <c r="N86" s="902"/>
      <c r="O86" s="902"/>
      <c r="P86" s="903"/>
      <c r="Q86" s="904"/>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860"/>
      <c r="BA86" s="860"/>
      <c r="BB86" s="860"/>
      <c r="BC86" s="860"/>
      <c r="BD86" s="861"/>
      <c r="BE86" s="244"/>
      <c r="BF86" s="244"/>
      <c r="BG86" s="244"/>
      <c r="BH86" s="244"/>
      <c r="BI86" s="244"/>
      <c r="BJ86" s="244"/>
      <c r="BK86" s="244"/>
      <c r="BL86" s="244"/>
      <c r="BM86" s="244"/>
      <c r="BN86" s="244"/>
      <c r="BO86" s="244"/>
      <c r="BP86" s="244"/>
      <c r="BQ86" s="241">
        <v>80</v>
      </c>
      <c r="BR86" s="246"/>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33"/>
    </row>
    <row r="87" spans="1:131" ht="26.25" customHeight="1" x14ac:dyDescent="0.15">
      <c r="A87" s="247">
        <v>20</v>
      </c>
      <c r="B87" s="910"/>
      <c r="C87" s="911"/>
      <c r="D87" s="911"/>
      <c r="E87" s="911"/>
      <c r="F87" s="911"/>
      <c r="G87" s="911"/>
      <c r="H87" s="911"/>
      <c r="I87" s="911"/>
      <c r="J87" s="911"/>
      <c r="K87" s="911"/>
      <c r="L87" s="911"/>
      <c r="M87" s="911"/>
      <c r="N87" s="911"/>
      <c r="O87" s="911"/>
      <c r="P87" s="912"/>
      <c r="Q87" s="913"/>
      <c r="R87" s="914"/>
      <c r="S87" s="914"/>
      <c r="T87" s="914"/>
      <c r="U87" s="914"/>
      <c r="V87" s="914"/>
      <c r="W87" s="914"/>
      <c r="X87" s="914"/>
      <c r="Y87" s="914"/>
      <c r="Z87" s="914"/>
      <c r="AA87" s="914"/>
      <c r="AB87" s="914"/>
      <c r="AC87" s="914"/>
      <c r="AD87" s="914"/>
      <c r="AE87" s="914"/>
      <c r="AF87" s="914"/>
      <c r="AG87" s="914"/>
      <c r="AH87" s="914"/>
      <c r="AI87" s="914"/>
      <c r="AJ87" s="914"/>
      <c r="AK87" s="914"/>
      <c r="AL87" s="914"/>
      <c r="AM87" s="914"/>
      <c r="AN87" s="914"/>
      <c r="AO87" s="914"/>
      <c r="AP87" s="914"/>
      <c r="AQ87" s="914"/>
      <c r="AR87" s="914"/>
      <c r="AS87" s="914"/>
      <c r="AT87" s="914"/>
      <c r="AU87" s="914"/>
      <c r="AV87" s="914"/>
      <c r="AW87" s="914"/>
      <c r="AX87" s="914"/>
      <c r="AY87" s="914"/>
      <c r="AZ87" s="915"/>
      <c r="BA87" s="915"/>
      <c r="BB87" s="915"/>
      <c r="BC87" s="915"/>
      <c r="BD87" s="916"/>
      <c r="BE87" s="244"/>
      <c r="BF87" s="244"/>
      <c r="BG87" s="244"/>
      <c r="BH87" s="244"/>
      <c r="BI87" s="244"/>
      <c r="BJ87" s="244"/>
      <c r="BK87" s="244"/>
      <c r="BL87" s="244"/>
      <c r="BM87" s="244"/>
      <c r="BN87" s="244"/>
      <c r="BO87" s="244"/>
      <c r="BP87" s="244"/>
      <c r="BQ87" s="241">
        <v>81</v>
      </c>
      <c r="BR87" s="246"/>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33"/>
    </row>
    <row r="88" spans="1:131" ht="26.25" customHeight="1" thickBot="1" x14ac:dyDescent="0.2">
      <c r="A88" s="243" t="s">
        <v>389</v>
      </c>
      <c r="B88" s="817" t="s">
        <v>419</v>
      </c>
      <c r="C88" s="818"/>
      <c r="D88" s="818"/>
      <c r="E88" s="818"/>
      <c r="F88" s="818"/>
      <c r="G88" s="818"/>
      <c r="H88" s="818"/>
      <c r="I88" s="818"/>
      <c r="J88" s="818"/>
      <c r="K88" s="818"/>
      <c r="L88" s="818"/>
      <c r="M88" s="818"/>
      <c r="N88" s="818"/>
      <c r="O88" s="818"/>
      <c r="P88" s="819"/>
      <c r="Q88" s="868"/>
      <c r="R88" s="869"/>
      <c r="S88" s="869"/>
      <c r="T88" s="869"/>
      <c r="U88" s="869"/>
      <c r="V88" s="869"/>
      <c r="W88" s="869"/>
      <c r="X88" s="869"/>
      <c r="Y88" s="869"/>
      <c r="Z88" s="869"/>
      <c r="AA88" s="869"/>
      <c r="AB88" s="869"/>
      <c r="AC88" s="869"/>
      <c r="AD88" s="869"/>
      <c r="AE88" s="869"/>
      <c r="AF88" s="872">
        <v>2489</v>
      </c>
      <c r="AG88" s="872"/>
      <c r="AH88" s="872"/>
      <c r="AI88" s="872"/>
      <c r="AJ88" s="872"/>
      <c r="AK88" s="869"/>
      <c r="AL88" s="869"/>
      <c r="AM88" s="869"/>
      <c r="AN88" s="869"/>
      <c r="AO88" s="869"/>
      <c r="AP88" s="872">
        <v>3564</v>
      </c>
      <c r="AQ88" s="872"/>
      <c r="AR88" s="872"/>
      <c r="AS88" s="872"/>
      <c r="AT88" s="872"/>
      <c r="AU88" s="872"/>
      <c r="AV88" s="872"/>
      <c r="AW88" s="872"/>
      <c r="AX88" s="872"/>
      <c r="AY88" s="872"/>
      <c r="AZ88" s="877"/>
      <c r="BA88" s="877"/>
      <c r="BB88" s="877"/>
      <c r="BC88" s="877"/>
      <c r="BD88" s="878"/>
      <c r="BE88" s="244"/>
      <c r="BF88" s="244"/>
      <c r="BG88" s="244"/>
      <c r="BH88" s="244"/>
      <c r="BI88" s="244"/>
      <c r="BJ88" s="244"/>
      <c r="BK88" s="244"/>
      <c r="BL88" s="244"/>
      <c r="BM88" s="244"/>
      <c r="BN88" s="244"/>
      <c r="BO88" s="244"/>
      <c r="BP88" s="244"/>
      <c r="BQ88" s="241">
        <v>82</v>
      </c>
      <c r="BR88" s="246"/>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389</v>
      </c>
      <c r="BR102" s="817" t="s">
        <v>420</v>
      </c>
      <c r="BS102" s="818"/>
      <c r="BT102" s="818"/>
      <c r="BU102" s="818"/>
      <c r="BV102" s="818"/>
      <c r="BW102" s="818"/>
      <c r="BX102" s="818"/>
      <c r="BY102" s="818"/>
      <c r="BZ102" s="818"/>
      <c r="CA102" s="818"/>
      <c r="CB102" s="818"/>
      <c r="CC102" s="818"/>
      <c r="CD102" s="818"/>
      <c r="CE102" s="818"/>
      <c r="CF102" s="818"/>
      <c r="CG102" s="819"/>
      <c r="CH102" s="917"/>
      <c r="CI102" s="918"/>
      <c r="CJ102" s="918"/>
      <c r="CK102" s="918"/>
      <c r="CL102" s="919"/>
      <c r="CM102" s="917"/>
      <c r="CN102" s="918"/>
      <c r="CO102" s="918"/>
      <c r="CP102" s="918"/>
      <c r="CQ102" s="919"/>
      <c r="CR102" s="920">
        <v>19</v>
      </c>
      <c r="CS102" s="880"/>
      <c r="CT102" s="880"/>
      <c r="CU102" s="880"/>
      <c r="CV102" s="921"/>
      <c r="CW102" s="920">
        <v>0</v>
      </c>
      <c r="CX102" s="880"/>
      <c r="CY102" s="880"/>
      <c r="CZ102" s="880"/>
      <c r="DA102" s="921"/>
      <c r="DB102" s="920">
        <v>16</v>
      </c>
      <c r="DC102" s="880"/>
      <c r="DD102" s="880"/>
      <c r="DE102" s="880"/>
      <c r="DF102" s="921"/>
      <c r="DG102" s="920">
        <v>0</v>
      </c>
      <c r="DH102" s="880"/>
      <c r="DI102" s="880"/>
      <c r="DJ102" s="880"/>
      <c r="DK102" s="921"/>
      <c r="DL102" s="920">
        <v>0</v>
      </c>
      <c r="DM102" s="880"/>
      <c r="DN102" s="880"/>
      <c r="DO102" s="880"/>
      <c r="DP102" s="921"/>
      <c r="DQ102" s="920">
        <v>0</v>
      </c>
      <c r="DR102" s="880"/>
      <c r="DS102" s="880"/>
      <c r="DT102" s="880"/>
      <c r="DU102" s="921"/>
      <c r="DV102" s="817"/>
      <c r="DW102" s="818"/>
      <c r="DX102" s="818"/>
      <c r="DY102" s="818"/>
      <c r="DZ102" s="944"/>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45" t="s">
        <v>421</v>
      </c>
      <c r="BR103" s="945"/>
      <c r="BS103" s="945"/>
      <c r="BT103" s="945"/>
      <c r="BU103" s="945"/>
      <c r="BV103" s="945"/>
      <c r="BW103" s="945"/>
      <c r="BX103" s="945"/>
      <c r="BY103" s="945"/>
      <c r="BZ103" s="945"/>
      <c r="CA103" s="945"/>
      <c r="CB103" s="945"/>
      <c r="CC103" s="945"/>
      <c r="CD103" s="945"/>
      <c r="CE103" s="945"/>
      <c r="CF103" s="945"/>
      <c r="CG103" s="945"/>
      <c r="CH103" s="945"/>
      <c r="CI103" s="945"/>
      <c r="CJ103" s="945"/>
      <c r="CK103" s="945"/>
      <c r="CL103" s="945"/>
      <c r="CM103" s="945"/>
      <c r="CN103" s="945"/>
      <c r="CO103" s="945"/>
      <c r="CP103" s="945"/>
      <c r="CQ103" s="945"/>
      <c r="CR103" s="945"/>
      <c r="CS103" s="945"/>
      <c r="CT103" s="945"/>
      <c r="CU103" s="945"/>
      <c r="CV103" s="945"/>
      <c r="CW103" s="945"/>
      <c r="CX103" s="945"/>
      <c r="CY103" s="945"/>
      <c r="CZ103" s="945"/>
      <c r="DA103" s="945"/>
      <c r="DB103" s="945"/>
      <c r="DC103" s="945"/>
      <c r="DD103" s="945"/>
      <c r="DE103" s="945"/>
      <c r="DF103" s="945"/>
      <c r="DG103" s="945"/>
      <c r="DH103" s="945"/>
      <c r="DI103" s="945"/>
      <c r="DJ103" s="945"/>
      <c r="DK103" s="945"/>
      <c r="DL103" s="945"/>
      <c r="DM103" s="945"/>
      <c r="DN103" s="945"/>
      <c r="DO103" s="945"/>
      <c r="DP103" s="945"/>
      <c r="DQ103" s="945"/>
      <c r="DR103" s="945"/>
      <c r="DS103" s="945"/>
      <c r="DT103" s="945"/>
      <c r="DU103" s="945"/>
      <c r="DV103" s="945"/>
      <c r="DW103" s="945"/>
      <c r="DX103" s="945"/>
      <c r="DY103" s="945"/>
      <c r="DZ103" s="945"/>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46" t="s">
        <v>422</v>
      </c>
      <c r="BR104" s="946"/>
      <c r="BS104" s="946"/>
      <c r="BT104" s="946"/>
      <c r="BU104" s="946"/>
      <c r="BV104" s="946"/>
      <c r="BW104" s="946"/>
      <c r="BX104" s="946"/>
      <c r="BY104" s="946"/>
      <c r="BZ104" s="946"/>
      <c r="CA104" s="946"/>
      <c r="CB104" s="946"/>
      <c r="CC104" s="946"/>
      <c r="CD104" s="946"/>
      <c r="CE104" s="946"/>
      <c r="CF104" s="946"/>
      <c r="CG104" s="946"/>
      <c r="CH104" s="946"/>
      <c r="CI104" s="946"/>
      <c r="CJ104" s="946"/>
      <c r="CK104" s="946"/>
      <c r="CL104" s="946"/>
      <c r="CM104" s="946"/>
      <c r="CN104" s="946"/>
      <c r="CO104" s="946"/>
      <c r="CP104" s="946"/>
      <c r="CQ104" s="946"/>
      <c r="CR104" s="946"/>
      <c r="CS104" s="946"/>
      <c r="CT104" s="946"/>
      <c r="CU104" s="946"/>
      <c r="CV104" s="946"/>
      <c r="CW104" s="946"/>
      <c r="CX104" s="946"/>
      <c r="CY104" s="946"/>
      <c r="CZ104" s="946"/>
      <c r="DA104" s="946"/>
      <c r="DB104" s="946"/>
      <c r="DC104" s="946"/>
      <c r="DD104" s="946"/>
      <c r="DE104" s="946"/>
      <c r="DF104" s="946"/>
      <c r="DG104" s="946"/>
      <c r="DH104" s="946"/>
      <c r="DI104" s="946"/>
      <c r="DJ104" s="946"/>
      <c r="DK104" s="946"/>
      <c r="DL104" s="946"/>
      <c r="DM104" s="946"/>
      <c r="DN104" s="946"/>
      <c r="DO104" s="946"/>
      <c r="DP104" s="946"/>
      <c r="DQ104" s="946"/>
      <c r="DR104" s="946"/>
      <c r="DS104" s="946"/>
      <c r="DT104" s="946"/>
      <c r="DU104" s="946"/>
      <c r="DV104" s="946"/>
      <c r="DW104" s="946"/>
      <c r="DX104" s="946"/>
      <c r="DY104" s="946"/>
      <c r="DZ104" s="946"/>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423</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424</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47" t="s">
        <v>425</v>
      </c>
      <c r="B108" s="948"/>
      <c r="C108" s="948"/>
      <c r="D108" s="948"/>
      <c r="E108" s="948"/>
      <c r="F108" s="948"/>
      <c r="G108" s="948"/>
      <c r="H108" s="948"/>
      <c r="I108" s="948"/>
      <c r="J108" s="948"/>
      <c r="K108" s="948"/>
      <c r="L108" s="948"/>
      <c r="M108" s="948"/>
      <c r="N108" s="948"/>
      <c r="O108" s="948"/>
      <c r="P108" s="948"/>
      <c r="Q108" s="948"/>
      <c r="R108" s="948"/>
      <c r="S108" s="948"/>
      <c r="T108" s="948"/>
      <c r="U108" s="948"/>
      <c r="V108" s="948"/>
      <c r="W108" s="948"/>
      <c r="X108" s="948"/>
      <c r="Y108" s="948"/>
      <c r="Z108" s="948"/>
      <c r="AA108" s="948"/>
      <c r="AB108" s="948"/>
      <c r="AC108" s="948"/>
      <c r="AD108" s="948"/>
      <c r="AE108" s="948"/>
      <c r="AF108" s="948"/>
      <c r="AG108" s="948"/>
      <c r="AH108" s="948"/>
      <c r="AI108" s="948"/>
      <c r="AJ108" s="948"/>
      <c r="AK108" s="948"/>
      <c r="AL108" s="948"/>
      <c r="AM108" s="948"/>
      <c r="AN108" s="948"/>
      <c r="AO108" s="948"/>
      <c r="AP108" s="948"/>
      <c r="AQ108" s="948"/>
      <c r="AR108" s="948"/>
      <c r="AS108" s="948"/>
      <c r="AT108" s="949"/>
      <c r="AU108" s="947" t="s">
        <v>426</v>
      </c>
      <c r="AV108" s="948"/>
      <c r="AW108" s="948"/>
      <c r="AX108" s="948"/>
      <c r="AY108" s="948"/>
      <c r="AZ108" s="948"/>
      <c r="BA108" s="948"/>
      <c r="BB108" s="948"/>
      <c r="BC108" s="948"/>
      <c r="BD108" s="948"/>
      <c r="BE108" s="948"/>
      <c r="BF108" s="948"/>
      <c r="BG108" s="948"/>
      <c r="BH108" s="948"/>
      <c r="BI108" s="948"/>
      <c r="BJ108" s="948"/>
      <c r="BK108" s="948"/>
      <c r="BL108" s="948"/>
      <c r="BM108" s="948"/>
      <c r="BN108" s="948"/>
      <c r="BO108" s="948"/>
      <c r="BP108" s="948"/>
      <c r="BQ108" s="948"/>
      <c r="BR108" s="948"/>
      <c r="BS108" s="948"/>
      <c r="BT108" s="948"/>
      <c r="BU108" s="948"/>
      <c r="BV108" s="948"/>
      <c r="BW108" s="948"/>
      <c r="BX108" s="948"/>
      <c r="BY108" s="948"/>
      <c r="BZ108" s="948"/>
      <c r="CA108" s="948"/>
      <c r="CB108" s="948"/>
      <c r="CC108" s="948"/>
      <c r="CD108" s="948"/>
      <c r="CE108" s="948"/>
      <c r="CF108" s="948"/>
      <c r="CG108" s="948"/>
      <c r="CH108" s="948"/>
      <c r="CI108" s="948"/>
      <c r="CJ108" s="948"/>
      <c r="CK108" s="948"/>
      <c r="CL108" s="948"/>
      <c r="CM108" s="948"/>
      <c r="CN108" s="948"/>
      <c r="CO108" s="948"/>
      <c r="CP108" s="948"/>
      <c r="CQ108" s="948"/>
      <c r="CR108" s="948"/>
      <c r="CS108" s="948"/>
      <c r="CT108" s="948"/>
      <c r="CU108" s="948"/>
      <c r="CV108" s="948"/>
      <c r="CW108" s="948"/>
      <c r="CX108" s="948"/>
      <c r="CY108" s="948"/>
      <c r="CZ108" s="948"/>
      <c r="DA108" s="948"/>
      <c r="DB108" s="948"/>
      <c r="DC108" s="948"/>
      <c r="DD108" s="948"/>
      <c r="DE108" s="948"/>
      <c r="DF108" s="948"/>
      <c r="DG108" s="948"/>
      <c r="DH108" s="948"/>
      <c r="DI108" s="948"/>
      <c r="DJ108" s="948"/>
      <c r="DK108" s="948"/>
      <c r="DL108" s="948"/>
      <c r="DM108" s="948"/>
      <c r="DN108" s="948"/>
      <c r="DO108" s="948"/>
      <c r="DP108" s="948"/>
      <c r="DQ108" s="948"/>
      <c r="DR108" s="948"/>
      <c r="DS108" s="948"/>
      <c r="DT108" s="948"/>
      <c r="DU108" s="948"/>
      <c r="DV108" s="948"/>
      <c r="DW108" s="948"/>
      <c r="DX108" s="948"/>
      <c r="DY108" s="948"/>
      <c r="DZ108" s="949"/>
    </row>
    <row r="109" spans="1:131" s="233" customFormat="1" ht="26.25" customHeight="1" x14ac:dyDescent="0.15">
      <c r="A109" s="942" t="s">
        <v>427</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2" t="s">
        <v>428</v>
      </c>
      <c r="AB109" s="923"/>
      <c r="AC109" s="923"/>
      <c r="AD109" s="923"/>
      <c r="AE109" s="924"/>
      <c r="AF109" s="922" t="s">
        <v>429</v>
      </c>
      <c r="AG109" s="923"/>
      <c r="AH109" s="923"/>
      <c r="AI109" s="923"/>
      <c r="AJ109" s="924"/>
      <c r="AK109" s="922" t="s">
        <v>304</v>
      </c>
      <c r="AL109" s="923"/>
      <c r="AM109" s="923"/>
      <c r="AN109" s="923"/>
      <c r="AO109" s="924"/>
      <c r="AP109" s="922" t="s">
        <v>430</v>
      </c>
      <c r="AQ109" s="923"/>
      <c r="AR109" s="923"/>
      <c r="AS109" s="923"/>
      <c r="AT109" s="925"/>
      <c r="AU109" s="942" t="s">
        <v>427</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2" t="s">
        <v>428</v>
      </c>
      <c r="BR109" s="923"/>
      <c r="BS109" s="923"/>
      <c r="BT109" s="923"/>
      <c r="BU109" s="924"/>
      <c r="BV109" s="922" t="s">
        <v>429</v>
      </c>
      <c r="BW109" s="923"/>
      <c r="BX109" s="923"/>
      <c r="BY109" s="923"/>
      <c r="BZ109" s="924"/>
      <c r="CA109" s="922" t="s">
        <v>304</v>
      </c>
      <c r="CB109" s="923"/>
      <c r="CC109" s="923"/>
      <c r="CD109" s="923"/>
      <c r="CE109" s="924"/>
      <c r="CF109" s="943" t="s">
        <v>430</v>
      </c>
      <c r="CG109" s="943"/>
      <c r="CH109" s="943"/>
      <c r="CI109" s="943"/>
      <c r="CJ109" s="943"/>
      <c r="CK109" s="922" t="s">
        <v>431</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2" t="s">
        <v>428</v>
      </c>
      <c r="DH109" s="923"/>
      <c r="DI109" s="923"/>
      <c r="DJ109" s="923"/>
      <c r="DK109" s="924"/>
      <c r="DL109" s="922" t="s">
        <v>429</v>
      </c>
      <c r="DM109" s="923"/>
      <c r="DN109" s="923"/>
      <c r="DO109" s="923"/>
      <c r="DP109" s="924"/>
      <c r="DQ109" s="922" t="s">
        <v>304</v>
      </c>
      <c r="DR109" s="923"/>
      <c r="DS109" s="923"/>
      <c r="DT109" s="923"/>
      <c r="DU109" s="924"/>
      <c r="DV109" s="922" t="s">
        <v>430</v>
      </c>
      <c r="DW109" s="923"/>
      <c r="DX109" s="923"/>
      <c r="DY109" s="923"/>
      <c r="DZ109" s="925"/>
    </row>
    <row r="110" spans="1:131" s="233" customFormat="1" ht="26.25" customHeight="1" x14ac:dyDescent="0.15">
      <c r="A110" s="926" t="s">
        <v>432</v>
      </c>
      <c r="B110" s="927"/>
      <c r="C110" s="927"/>
      <c r="D110" s="927"/>
      <c r="E110" s="927"/>
      <c r="F110" s="927"/>
      <c r="G110" s="927"/>
      <c r="H110" s="927"/>
      <c r="I110" s="927"/>
      <c r="J110" s="927"/>
      <c r="K110" s="927"/>
      <c r="L110" s="927"/>
      <c r="M110" s="927"/>
      <c r="N110" s="927"/>
      <c r="O110" s="927"/>
      <c r="P110" s="927"/>
      <c r="Q110" s="927"/>
      <c r="R110" s="927"/>
      <c r="S110" s="927"/>
      <c r="T110" s="927"/>
      <c r="U110" s="927"/>
      <c r="V110" s="927"/>
      <c r="W110" s="927"/>
      <c r="X110" s="927"/>
      <c r="Y110" s="927"/>
      <c r="Z110" s="928"/>
      <c r="AA110" s="929">
        <v>2126486</v>
      </c>
      <c r="AB110" s="930"/>
      <c r="AC110" s="930"/>
      <c r="AD110" s="930"/>
      <c r="AE110" s="931"/>
      <c r="AF110" s="932">
        <v>2040199</v>
      </c>
      <c r="AG110" s="930"/>
      <c r="AH110" s="930"/>
      <c r="AI110" s="930"/>
      <c r="AJ110" s="931"/>
      <c r="AK110" s="932">
        <v>1998056</v>
      </c>
      <c r="AL110" s="930"/>
      <c r="AM110" s="930"/>
      <c r="AN110" s="930"/>
      <c r="AO110" s="931"/>
      <c r="AP110" s="933">
        <v>18.7</v>
      </c>
      <c r="AQ110" s="934"/>
      <c r="AR110" s="934"/>
      <c r="AS110" s="934"/>
      <c r="AT110" s="935"/>
      <c r="AU110" s="936" t="s">
        <v>73</v>
      </c>
      <c r="AV110" s="937"/>
      <c r="AW110" s="937"/>
      <c r="AX110" s="937"/>
      <c r="AY110" s="937"/>
      <c r="AZ110" s="959" t="s">
        <v>433</v>
      </c>
      <c r="BA110" s="927"/>
      <c r="BB110" s="927"/>
      <c r="BC110" s="927"/>
      <c r="BD110" s="927"/>
      <c r="BE110" s="927"/>
      <c r="BF110" s="927"/>
      <c r="BG110" s="927"/>
      <c r="BH110" s="927"/>
      <c r="BI110" s="927"/>
      <c r="BJ110" s="927"/>
      <c r="BK110" s="927"/>
      <c r="BL110" s="927"/>
      <c r="BM110" s="927"/>
      <c r="BN110" s="927"/>
      <c r="BO110" s="927"/>
      <c r="BP110" s="928"/>
      <c r="BQ110" s="960">
        <v>21541166</v>
      </c>
      <c r="BR110" s="961"/>
      <c r="BS110" s="961"/>
      <c r="BT110" s="961"/>
      <c r="BU110" s="961"/>
      <c r="BV110" s="961">
        <v>20873272</v>
      </c>
      <c r="BW110" s="961"/>
      <c r="BX110" s="961"/>
      <c r="BY110" s="961"/>
      <c r="BZ110" s="961"/>
      <c r="CA110" s="961">
        <v>20366911</v>
      </c>
      <c r="CB110" s="961"/>
      <c r="CC110" s="961"/>
      <c r="CD110" s="961"/>
      <c r="CE110" s="961"/>
      <c r="CF110" s="974">
        <v>190.3</v>
      </c>
      <c r="CG110" s="975"/>
      <c r="CH110" s="975"/>
      <c r="CI110" s="975"/>
      <c r="CJ110" s="975"/>
      <c r="CK110" s="976" t="s">
        <v>434</v>
      </c>
      <c r="CL110" s="977"/>
      <c r="CM110" s="959" t="s">
        <v>435</v>
      </c>
      <c r="CN110" s="927"/>
      <c r="CO110" s="927"/>
      <c r="CP110" s="927"/>
      <c r="CQ110" s="927"/>
      <c r="CR110" s="927"/>
      <c r="CS110" s="927"/>
      <c r="CT110" s="927"/>
      <c r="CU110" s="927"/>
      <c r="CV110" s="927"/>
      <c r="CW110" s="927"/>
      <c r="CX110" s="927"/>
      <c r="CY110" s="927"/>
      <c r="CZ110" s="927"/>
      <c r="DA110" s="927"/>
      <c r="DB110" s="927"/>
      <c r="DC110" s="927"/>
      <c r="DD110" s="927"/>
      <c r="DE110" s="927"/>
      <c r="DF110" s="928"/>
      <c r="DG110" s="960" t="s">
        <v>136</v>
      </c>
      <c r="DH110" s="961"/>
      <c r="DI110" s="961"/>
      <c r="DJ110" s="961"/>
      <c r="DK110" s="961"/>
      <c r="DL110" s="961" t="s">
        <v>436</v>
      </c>
      <c r="DM110" s="961"/>
      <c r="DN110" s="961"/>
      <c r="DO110" s="961"/>
      <c r="DP110" s="961"/>
      <c r="DQ110" s="961" t="s">
        <v>136</v>
      </c>
      <c r="DR110" s="961"/>
      <c r="DS110" s="961"/>
      <c r="DT110" s="961"/>
      <c r="DU110" s="961"/>
      <c r="DV110" s="962" t="s">
        <v>437</v>
      </c>
      <c r="DW110" s="962"/>
      <c r="DX110" s="962"/>
      <c r="DY110" s="962"/>
      <c r="DZ110" s="963"/>
    </row>
    <row r="111" spans="1:131" s="233" customFormat="1" ht="26.25" customHeight="1" x14ac:dyDescent="0.15">
      <c r="A111" s="964" t="s">
        <v>438</v>
      </c>
      <c r="B111" s="965"/>
      <c r="C111" s="965"/>
      <c r="D111" s="965"/>
      <c r="E111" s="965"/>
      <c r="F111" s="965"/>
      <c r="G111" s="965"/>
      <c r="H111" s="965"/>
      <c r="I111" s="965"/>
      <c r="J111" s="965"/>
      <c r="K111" s="965"/>
      <c r="L111" s="965"/>
      <c r="M111" s="965"/>
      <c r="N111" s="965"/>
      <c r="O111" s="965"/>
      <c r="P111" s="965"/>
      <c r="Q111" s="965"/>
      <c r="R111" s="965"/>
      <c r="S111" s="965"/>
      <c r="T111" s="965"/>
      <c r="U111" s="965"/>
      <c r="V111" s="965"/>
      <c r="W111" s="965"/>
      <c r="X111" s="965"/>
      <c r="Y111" s="965"/>
      <c r="Z111" s="966"/>
      <c r="AA111" s="967" t="s">
        <v>439</v>
      </c>
      <c r="AB111" s="968"/>
      <c r="AC111" s="968"/>
      <c r="AD111" s="968"/>
      <c r="AE111" s="969"/>
      <c r="AF111" s="970" t="s">
        <v>136</v>
      </c>
      <c r="AG111" s="968"/>
      <c r="AH111" s="968"/>
      <c r="AI111" s="968"/>
      <c r="AJ111" s="969"/>
      <c r="AK111" s="970" t="s">
        <v>440</v>
      </c>
      <c r="AL111" s="968"/>
      <c r="AM111" s="968"/>
      <c r="AN111" s="968"/>
      <c r="AO111" s="969"/>
      <c r="AP111" s="971" t="s">
        <v>441</v>
      </c>
      <c r="AQ111" s="972"/>
      <c r="AR111" s="972"/>
      <c r="AS111" s="972"/>
      <c r="AT111" s="973"/>
      <c r="AU111" s="938"/>
      <c r="AV111" s="939"/>
      <c r="AW111" s="939"/>
      <c r="AX111" s="939"/>
      <c r="AY111" s="939"/>
      <c r="AZ111" s="952" t="s">
        <v>442</v>
      </c>
      <c r="BA111" s="953"/>
      <c r="BB111" s="953"/>
      <c r="BC111" s="953"/>
      <c r="BD111" s="953"/>
      <c r="BE111" s="953"/>
      <c r="BF111" s="953"/>
      <c r="BG111" s="953"/>
      <c r="BH111" s="953"/>
      <c r="BI111" s="953"/>
      <c r="BJ111" s="953"/>
      <c r="BK111" s="953"/>
      <c r="BL111" s="953"/>
      <c r="BM111" s="953"/>
      <c r="BN111" s="953"/>
      <c r="BO111" s="953"/>
      <c r="BP111" s="954"/>
      <c r="BQ111" s="955" t="s">
        <v>443</v>
      </c>
      <c r="BR111" s="956"/>
      <c r="BS111" s="956"/>
      <c r="BT111" s="956"/>
      <c r="BU111" s="956"/>
      <c r="BV111" s="956" t="s">
        <v>136</v>
      </c>
      <c r="BW111" s="956"/>
      <c r="BX111" s="956"/>
      <c r="BY111" s="956"/>
      <c r="BZ111" s="956"/>
      <c r="CA111" s="956" t="s">
        <v>136</v>
      </c>
      <c r="CB111" s="956"/>
      <c r="CC111" s="956"/>
      <c r="CD111" s="956"/>
      <c r="CE111" s="956"/>
      <c r="CF111" s="950" t="s">
        <v>436</v>
      </c>
      <c r="CG111" s="951"/>
      <c r="CH111" s="951"/>
      <c r="CI111" s="951"/>
      <c r="CJ111" s="951"/>
      <c r="CK111" s="978"/>
      <c r="CL111" s="979"/>
      <c r="CM111" s="952" t="s">
        <v>444</v>
      </c>
      <c r="CN111" s="953"/>
      <c r="CO111" s="953"/>
      <c r="CP111" s="953"/>
      <c r="CQ111" s="953"/>
      <c r="CR111" s="953"/>
      <c r="CS111" s="953"/>
      <c r="CT111" s="953"/>
      <c r="CU111" s="953"/>
      <c r="CV111" s="953"/>
      <c r="CW111" s="953"/>
      <c r="CX111" s="953"/>
      <c r="CY111" s="953"/>
      <c r="CZ111" s="953"/>
      <c r="DA111" s="953"/>
      <c r="DB111" s="953"/>
      <c r="DC111" s="953"/>
      <c r="DD111" s="953"/>
      <c r="DE111" s="953"/>
      <c r="DF111" s="954"/>
      <c r="DG111" s="955" t="s">
        <v>440</v>
      </c>
      <c r="DH111" s="956"/>
      <c r="DI111" s="956"/>
      <c r="DJ111" s="956"/>
      <c r="DK111" s="956"/>
      <c r="DL111" s="956" t="s">
        <v>136</v>
      </c>
      <c r="DM111" s="956"/>
      <c r="DN111" s="956"/>
      <c r="DO111" s="956"/>
      <c r="DP111" s="956"/>
      <c r="DQ111" s="956" t="s">
        <v>136</v>
      </c>
      <c r="DR111" s="956"/>
      <c r="DS111" s="956"/>
      <c r="DT111" s="956"/>
      <c r="DU111" s="956"/>
      <c r="DV111" s="957" t="s">
        <v>136</v>
      </c>
      <c r="DW111" s="957"/>
      <c r="DX111" s="957"/>
      <c r="DY111" s="957"/>
      <c r="DZ111" s="958"/>
    </row>
    <row r="112" spans="1:131" s="233" customFormat="1" ht="26.25" customHeight="1" x14ac:dyDescent="0.15">
      <c r="A112" s="982" t="s">
        <v>445</v>
      </c>
      <c r="B112" s="983"/>
      <c r="C112" s="953" t="s">
        <v>446</v>
      </c>
      <c r="D112" s="953"/>
      <c r="E112" s="953"/>
      <c r="F112" s="953"/>
      <c r="G112" s="953"/>
      <c r="H112" s="953"/>
      <c r="I112" s="953"/>
      <c r="J112" s="953"/>
      <c r="K112" s="953"/>
      <c r="L112" s="953"/>
      <c r="M112" s="953"/>
      <c r="N112" s="953"/>
      <c r="O112" s="953"/>
      <c r="P112" s="953"/>
      <c r="Q112" s="953"/>
      <c r="R112" s="953"/>
      <c r="S112" s="953"/>
      <c r="T112" s="953"/>
      <c r="U112" s="953"/>
      <c r="V112" s="953"/>
      <c r="W112" s="953"/>
      <c r="X112" s="953"/>
      <c r="Y112" s="953"/>
      <c r="Z112" s="954"/>
      <c r="AA112" s="988" t="s">
        <v>136</v>
      </c>
      <c r="AB112" s="989"/>
      <c r="AC112" s="989"/>
      <c r="AD112" s="989"/>
      <c r="AE112" s="990"/>
      <c r="AF112" s="991" t="s">
        <v>441</v>
      </c>
      <c r="AG112" s="989"/>
      <c r="AH112" s="989"/>
      <c r="AI112" s="989"/>
      <c r="AJ112" s="990"/>
      <c r="AK112" s="991" t="s">
        <v>136</v>
      </c>
      <c r="AL112" s="989"/>
      <c r="AM112" s="989"/>
      <c r="AN112" s="989"/>
      <c r="AO112" s="990"/>
      <c r="AP112" s="992" t="s">
        <v>447</v>
      </c>
      <c r="AQ112" s="993"/>
      <c r="AR112" s="993"/>
      <c r="AS112" s="993"/>
      <c r="AT112" s="994"/>
      <c r="AU112" s="938"/>
      <c r="AV112" s="939"/>
      <c r="AW112" s="939"/>
      <c r="AX112" s="939"/>
      <c r="AY112" s="939"/>
      <c r="AZ112" s="952" t="s">
        <v>448</v>
      </c>
      <c r="BA112" s="953"/>
      <c r="BB112" s="953"/>
      <c r="BC112" s="953"/>
      <c r="BD112" s="953"/>
      <c r="BE112" s="953"/>
      <c r="BF112" s="953"/>
      <c r="BG112" s="953"/>
      <c r="BH112" s="953"/>
      <c r="BI112" s="953"/>
      <c r="BJ112" s="953"/>
      <c r="BK112" s="953"/>
      <c r="BL112" s="953"/>
      <c r="BM112" s="953"/>
      <c r="BN112" s="953"/>
      <c r="BO112" s="953"/>
      <c r="BP112" s="954"/>
      <c r="BQ112" s="955">
        <v>3781312</v>
      </c>
      <c r="BR112" s="956"/>
      <c r="BS112" s="956"/>
      <c r="BT112" s="956"/>
      <c r="BU112" s="956"/>
      <c r="BV112" s="956">
        <v>3575575</v>
      </c>
      <c r="BW112" s="956"/>
      <c r="BX112" s="956"/>
      <c r="BY112" s="956"/>
      <c r="BZ112" s="956"/>
      <c r="CA112" s="956">
        <v>3311884</v>
      </c>
      <c r="CB112" s="956"/>
      <c r="CC112" s="956"/>
      <c r="CD112" s="956"/>
      <c r="CE112" s="956"/>
      <c r="CF112" s="950">
        <v>30.9</v>
      </c>
      <c r="CG112" s="951"/>
      <c r="CH112" s="951"/>
      <c r="CI112" s="951"/>
      <c r="CJ112" s="951"/>
      <c r="CK112" s="978"/>
      <c r="CL112" s="979"/>
      <c r="CM112" s="952" t="s">
        <v>449</v>
      </c>
      <c r="CN112" s="953"/>
      <c r="CO112" s="953"/>
      <c r="CP112" s="953"/>
      <c r="CQ112" s="953"/>
      <c r="CR112" s="953"/>
      <c r="CS112" s="953"/>
      <c r="CT112" s="953"/>
      <c r="CU112" s="953"/>
      <c r="CV112" s="953"/>
      <c r="CW112" s="953"/>
      <c r="CX112" s="953"/>
      <c r="CY112" s="953"/>
      <c r="CZ112" s="953"/>
      <c r="DA112" s="953"/>
      <c r="DB112" s="953"/>
      <c r="DC112" s="953"/>
      <c r="DD112" s="953"/>
      <c r="DE112" s="953"/>
      <c r="DF112" s="954"/>
      <c r="DG112" s="955" t="s">
        <v>136</v>
      </c>
      <c r="DH112" s="956"/>
      <c r="DI112" s="956"/>
      <c r="DJ112" s="956"/>
      <c r="DK112" s="956"/>
      <c r="DL112" s="956" t="s">
        <v>450</v>
      </c>
      <c r="DM112" s="956"/>
      <c r="DN112" s="956"/>
      <c r="DO112" s="956"/>
      <c r="DP112" s="956"/>
      <c r="DQ112" s="956" t="s">
        <v>136</v>
      </c>
      <c r="DR112" s="956"/>
      <c r="DS112" s="956"/>
      <c r="DT112" s="956"/>
      <c r="DU112" s="956"/>
      <c r="DV112" s="957" t="s">
        <v>136</v>
      </c>
      <c r="DW112" s="957"/>
      <c r="DX112" s="957"/>
      <c r="DY112" s="957"/>
      <c r="DZ112" s="958"/>
    </row>
    <row r="113" spans="1:130" s="233" customFormat="1" ht="26.25" customHeight="1" x14ac:dyDescent="0.15">
      <c r="A113" s="984"/>
      <c r="B113" s="985"/>
      <c r="C113" s="953" t="s">
        <v>451</v>
      </c>
      <c r="D113" s="953"/>
      <c r="E113" s="953"/>
      <c r="F113" s="953"/>
      <c r="G113" s="953"/>
      <c r="H113" s="953"/>
      <c r="I113" s="953"/>
      <c r="J113" s="953"/>
      <c r="K113" s="953"/>
      <c r="L113" s="953"/>
      <c r="M113" s="953"/>
      <c r="N113" s="953"/>
      <c r="O113" s="953"/>
      <c r="P113" s="953"/>
      <c r="Q113" s="953"/>
      <c r="R113" s="953"/>
      <c r="S113" s="953"/>
      <c r="T113" s="953"/>
      <c r="U113" s="953"/>
      <c r="V113" s="953"/>
      <c r="W113" s="953"/>
      <c r="X113" s="953"/>
      <c r="Y113" s="953"/>
      <c r="Z113" s="954"/>
      <c r="AA113" s="967">
        <v>262093</v>
      </c>
      <c r="AB113" s="968"/>
      <c r="AC113" s="968"/>
      <c r="AD113" s="968"/>
      <c r="AE113" s="969"/>
      <c r="AF113" s="970">
        <v>250559</v>
      </c>
      <c r="AG113" s="968"/>
      <c r="AH113" s="968"/>
      <c r="AI113" s="968"/>
      <c r="AJ113" s="969"/>
      <c r="AK113" s="970">
        <v>242537</v>
      </c>
      <c r="AL113" s="968"/>
      <c r="AM113" s="968"/>
      <c r="AN113" s="968"/>
      <c r="AO113" s="969"/>
      <c r="AP113" s="971">
        <v>2.2999999999999998</v>
      </c>
      <c r="AQ113" s="972"/>
      <c r="AR113" s="972"/>
      <c r="AS113" s="972"/>
      <c r="AT113" s="973"/>
      <c r="AU113" s="938"/>
      <c r="AV113" s="939"/>
      <c r="AW113" s="939"/>
      <c r="AX113" s="939"/>
      <c r="AY113" s="939"/>
      <c r="AZ113" s="952" t="s">
        <v>452</v>
      </c>
      <c r="BA113" s="953"/>
      <c r="BB113" s="953"/>
      <c r="BC113" s="953"/>
      <c r="BD113" s="953"/>
      <c r="BE113" s="953"/>
      <c r="BF113" s="953"/>
      <c r="BG113" s="953"/>
      <c r="BH113" s="953"/>
      <c r="BI113" s="953"/>
      <c r="BJ113" s="953"/>
      <c r="BK113" s="953"/>
      <c r="BL113" s="953"/>
      <c r="BM113" s="953"/>
      <c r="BN113" s="953"/>
      <c r="BO113" s="953"/>
      <c r="BP113" s="954"/>
      <c r="BQ113" s="955">
        <v>389389</v>
      </c>
      <c r="BR113" s="956"/>
      <c r="BS113" s="956"/>
      <c r="BT113" s="956"/>
      <c r="BU113" s="956"/>
      <c r="BV113" s="956">
        <v>364299</v>
      </c>
      <c r="BW113" s="956"/>
      <c r="BX113" s="956"/>
      <c r="BY113" s="956"/>
      <c r="BZ113" s="956"/>
      <c r="CA113" s="956">
        <v>358468</v>
      </c>
      <c r="CB113" s="956"/>
      <c r="CC113" s="956"/>
      <c r="CD113" s="956"/>
      <c r="CE113" s="956"/>
      <c r="CF113" s="950">
        <v>3.3</v>
      </c>
      <c r="CG113" s="951"/>
      <c r="CH113" s="951"/>
      <c r="CI113" s="951"/>
      <c r="CJ113" s="951"/>
      <c r="CK113" s="978"/>
      <c r="CL113" s="979"/>
      <c r="CM113" s="952" t="s">
        <v>453</v>
      </c>
      <c r="CN113" s="953"/>
      <c r="CO113" s="953"/>
      <c r="CP113" s="953"/>
      <c r="CQ113" s="953"/>
      <c r="CR113" s="953"/>
      <c r="CS113" s="953"/>
      <c r="CT113" s="953"/>
      <c r="CU113" s="953"/>
      <c r="CV113" s="953"/>
      <c r="CW113" s="953"/>
      <c r="CX113" s="953"/>
      <c r="CY113" s="953"/>
      <c r="CZ113" s="953"/>
      <c r="DA113" s="953"/>
      <c r="DB113" s="953"/>
      <c r="DC113" s="953"/>
      <c r="DD113" s="953"/>
      <c r="DE113" s="953"/>
      <c r="DF113" s="954"/>
      <c r="DG113" s="988" t="s">
        <v>440</v>
      </c>
      <c r="DH113" s="989"/>
      <c r="DI113" s="989"/>
      <c r="DJ113" s="989"/>
      <c r="DK113" s="990"/>
      <c r="DL113" s="991" t="s">
        <v>437</v>
      </c>
      <c r="DM113" s="989"/>
      <c r="DN113" s="989"/>
      <c r="DO113" s="989"/>
      <c r="DP113" s="990"/>
      <c r="DQ113" s="991" t="s">
        <v>440</v>
      </c>
      <c r="DR113" s="989"/>
      <c r="DS113" s="989"/>
      <c r="DT113" s="989"/>
      <c r="DU113" s="990"/>
      <c r="DV113" s="992" t="s">
        <v>136</v>
      </c>
      <c r="DW113" s="993"/>
      <c r="DX113" s="993"/>
      <c r="DY113" s="993"/>
      <c r="DZ113" s="994"/>
    </row>
    <row r="114" spans="1:130" s="233" customFormat="1" ht="26.25" customHeight="1" x14ac:dyDescent="0.15">
      <c r="A114" s="984"/>
      <c r="B114" s="985"/>
      <c r="C114" s="953" t="s">
        <v>454</v>
      </c>
      <c r="D114" s="953"/>
      <c r="E114" s="953"/>
      <c r="F114" s="953"/>
      <c r="G114" s="953"/>
      <c r="H114" s="953"/>
      <c r="I114" s="953"/>
      <c r="J114" s="953"/>
      <c r="K114" s="953"/>
      <c r="L114" s="953"/>
      <c r="M114" s="953"/>
      <c r="N114" s="953"/>
      <c r="O114" s="953"/>
      <c r="P114" s="953"/>
      <c r="Q114" s="953"/>
      <c r="R114" s="953"/>
      <c r="S114" s="953"/>
      <c r="T114" s="953"/>
      <c r="U114" s="953"/>
      <c r="V114" s="953"/>
      <c r="W114" s="953"/>
      <c r="X114" s="953"/>
      <c r="Y114" s="953"/>
      <c r="Z114" s="954"/>
      <c r="AA114" s="988">
        <v>90412</v>
      </c>
      <c r="AB114" s="989"/>
      <c r="AC114" s="989"/>
      <c r="AD114" s="989"/>
      <c r="AE114" s="990"/>
      <c r="AF114" s="991">
        <v>94581</v>
      </c>
      <c r="AG114" s="989"/>
      <c r="AH114" s="989"/>
      <c r="AI114" s="989"/>
      <c r="AJ114" s="990"/>
      <c r="AK114" s="991">
        <v>83479</v>
      </c>
      <c r="AL114" s="989"/>
      <c r="AM114" s="989"/>
      <c r="AN114" s="989"/>
      <c r="AO114" s="990"/>
      <c r="AP114" s="992">
        <v>0.8</v>
      </c>
      <c r="AQ114" s="993"/>
      <c r="AR114" s="993"/>
      <c r="AS114" s="993"/>
      <c r="AT114" s="994"/>
      <c r="AU114" s="938"/>
      <c r="AV114" s="939"/>
      <c r="AW114" s="939"/>
      <c r="AX114" s="939"/>
      <c r="AY114" s="939"/>
      <c r="AZ114" s="952" t="s">
        <v>455</v>
      </c>
      <c r="BA114" s="953"/>
      <c r="BB114" s="953"/>
      <c r="BC114" s="953"/>
      <c r="BD114" s="953"/>
      <c r="BE114" s="953"/>
      <c r="BF114" s="953"/>
      <c r="BG114" s="953"/>
      <c r="BH114" s="953"/>
      <c r="BI114" s="953"/>
      <c r="BJ114" s="953"/>
      <c r="BK114" s="953"/>
      <c r="BL114" s="953"/>
      <c r="BM114" s="953"/>
      <c r="BN114" s="953"/>
      <c r="BO114" s="953"/>
      <c r="BP114" s="954"/>
      <c r="BQ114" s="955">
        <v>410499</v>
      </c>
      <c r="BR114" s="956"/>
      <c r="BS114" s="956"/>
      <c r="BT114" s="956"/>
      <c r="BU114" s="956"/>
      <c r="BV114" s="956">
        <v>452798</v>
      </c>
      <c r="BW114" s="956"/>
      <c r="BX114" s="956"/>
      <c r="BY114" s="956"/>
      <c r="BZ114" s="956"/>
      <c r="CA114" s="956">
        <v>454033</v>
      </c>
      <c r="CB114" s="956"/>
      <c r="CC114" s="956"/>
      <c r="CD114" s="956"/>
      <c r="CE114" s="956"/>
      <c r="CF114" s="950">
        <v>4.2</v>
      </c>
      <c r="CG114" s="951"/>
      <c r="CH114" s="951"/>
      <c r="CI114" s="951"/>
      <c r="CJ114" s="951"/>
      <c r="CK114" s="978"/>
      <c r="CL114" s="979"/>
      <c r="CM114" s="952" t="s">
        <v>456</v>
      </c>
      <c r="CN114" s="953"/>
      <c r="CO114" s="953"/>
      <c r="CP114" s="953"/>
      <c r="CQ114" s="953"/>
      <c r="CR114" s="953"/>
      <c r="CS114" s="953"/>
      <c r="CT114" s="953"/>
      <c r="CU114" s="953"/>
      <c r="CV114" s="953"/>
      <c r="CW114" s="953"/>
      <c r="CX114" s="953"/>
      <c r="CY114" s="953"/>
      <c r="CZ114" s="953"/>
      <c r="DA114" s="953"/>
      <c r="DB114" s="953"/>
      <c r="DC114" s="953"/>
      <c r="DD114" s="953"/>
      <c r="DE114" s="953"/>
      <c r="DF114" s="954"/>
      <c r="DG114" s="988" t="s">
        <v>450</v>
      </c>
      <c r="DH114" s="989"/>
      <c r="DI114" s="989"/>
      <c r="DJ114" s="989"/>
      <c r="DK114" s="990"/>
      <c r="DL114" s="991" t="s">
        <v>447</v>
      </c>
      <c r="DM114" s="989"/>
      <c r="DN114" s="989"/>
      <c r="DO114" s="989"/>
      <c r="DP114" s="990"/>
      <c r="DQ114" s="991" t="s">
        <v>441</v>
      </c>
      <c r="DR114" s="989"/>
      <c r="DS114" s="989"/>
      <c r="DT114" s="989"/>
      <c r="DU114" s="990"/>
      <c r="DV114" s="992" t="s">
        <v>447</v>
      </c>
      <c r="DW114" s="993"/>
      <c r="DX114" s="993"/>
      <c r="DY114" s="993"/>
      <c r="DZ114" s="994"/>
    </row>
    <row r="115" spans="1:130" s="233" customFormat="1" ht="26.25" customHeight="1" x14ac:dyDescent="0.15">
      <c r="A115" s="984"/>
      <c r="B115" s="985"/>
      <c r="C115" s="953" t="s">
        <v>457</v>
      </c>
      <c r="D115" s="953"/>
      <c r="E115" s="953"/>
      <c r="F115" s="953"/>
      <c r="G115" s="953"/>
      <c r="H115" s="953"/>
      <c r="I115" s="953"/>
      <c r="J115" s="953"/>
      <c r="K115" s="953"/>
      <c r="L115" s="953"/>
      <c r="M115" s="953"/>
      <c r="N115" s="953"/>
      <c r="O115" s="953"/>
      <c r="P115" s="953"/>
      <c r="Q115" s="953"/>
      <c r="R115" s="953"/>
      <c r="S115" s="953"/>
      <c r="T115" s="953"/>
      <c r="U115" s="953"/>
      <c r="V115" s="953"/>
      <c r="W115" s="953"/>
      <c r="X115" s="953"/>
      <c r="Y115" s="953"/>
      <c r="Z115" s="954"/>
      <c r="AA115" s="967" t="s">
        <v>136</v>
      </c>
      <c r="AB115" s="968"/>
      <c r="AC115" s="968"/>
      <c r="AD115" s="968"/>
      <c r="AE115" s="969"/>
      <c r="AF115" s="970" t="s">
        <v>450</v>
      </c>
      <c r="AG115" s="968"/>
      <c r="AH115" s="968"/>
      <c r="AI115" s="968"/>
      <c r="AJ115" s="969"/>
      <c r="AK115" s="970" t="s">
        <v>136</v>
      </c>
      <c r="AL115" s="968"/>
      <c r="AM115" s="968"/>
      <c r="AN115" s="968"/>
      <c r="AO115" s="969"/>
      <c r="AP115" s="971" t="s">
        <v>447</v>
      </c>
      <c r="AQ115" s="972"/>
      <c r="AR115" s="972"/>
      <c r="AS115" s="972"/>
      <c r="AT115" s="973"/>
      <c r="AU115" s="938"/>
      <c r="AV115" s="939"/>
      <c r="AW115" s="939"/>
      <c r="AX115" s="939"/>
      <c r="AY115" s="939"/>
      <c r="AZ115" s="952" t="s">
        <v>458</v>
      </c>
      <c r="BA115" s="953"/>
      <c r="BB115" s="953"/>
      <c r="BC115" s="953"/>
      <c r="BD115" s="953"/>
      <c r="BE115" s="953"/>
      <c r="BF115" s="953"/>
      <c r="BG115" s="953"/>
      <c r="BH115" s="953"/>
      <c r="BI115" s="953"/>
      <c r="BJ115" s="953"/>
      <c r="BK115" s="953"/>
      <c r="BL115" s="953"/>
      <c r="BM115" s="953"/>
      <c r="BN115" s="953"/>
      <c r="BO115" s="953"/>
      <c r="BP115" s="954"/>
      <c r="BQ115" s="955" t="s">
        <v>439</v>
      </c>
      <c r="BR115" s="956"/>
      <c r="BS115" s="956"/>
      <c r="BT115" s="956"/>
      <c r="BU115" s="956"/>
      <c r="BV115" s="956" t="s">
        <v>447</v>
      </c>
      <c r="BW115" s="956"/>
      <c r="BX115" s="956"/>
      <c r="BY115" s="956"/>
      <c r="BZ115" s="956"/>
      <c r="CA115" s="956" t="s">
        <v>136</v>
      </c>
      <c r="CB115" s="956"/>
      <c r="CC115" s="956"/>
      <c r="CD115" s="956"/>
      <c r="CE115" s="956"/>
      <c r="CF115" s="950" t="s">
        <v>136</v>
      </c>
      <c r="CG115" s="951"/>
      <c r="CH115" s="951"/>
      <c r="CI115" s="951"/>
      <c r="CJ115" s="951"/>
      <c r="CK115" s="978"/>
      <c r="CL115" s="979"/>
      <c r="CM115" s="952" t="s">
        <v>459</v>
      </c>
      <c r="CN115" s="953"/>
      <c r="CO115" s="953"/>
      <c r="CP115" s="953"/>
      <c r="CQ115" s="953"/>
      <c r="CR115" s="953"/>
      <c r="CS115" s="953"/>
      <c r="CT115" s="953"/>
      <c r="CU115" s="953"/>
      <c r="CV115" s="953"/>
      <c r="CW115" s="953"/>
      <c r="CX115" s="953"/>
      <c r="CY115" s="953"/>
      <c r="CZ115" s="953"/>
      <c r="DA115" s="953"/>
      <c r="DB115" s="953"/>
      <c r="DC115" s="953"/>
      <c r="DD115" s="953"/>
      <c r="DE115" s="953"/>
      <c r="DF115" s="954"/>
      <c r="DG115" s="988" t="s">
        <v>447</v>
      </c>
      <c r="DH115" s="989"/>
      <c r="DI115" s="989"/>
      <c r="DJ115" s="989"/>
      <c r="DK115" s="990"/>
      <c r="DL115" s="991" t="s">
        <v>136</v>
      </c>
      <c r="DM115" s="989"/>
      <c r="DN115" s="989"/>
      <c r="DO115" s="989"/>
      <c r="DP115" s="990"/>
      <c r="DQ115" s="991" t="s">
        <v>447</v>
      </c>
      <c r="DR115" s="989"/>
      <c r="DS115" s="989"/>
      <c r="DT115" s="989"/>
      <c r="DU115" s="990"/>
      <c r="DV115" s="992" t="s">
        <v>136</v>
      </c>
      <c r="DW115" s="993"/>
      <c r="DX115" s="993"/>
      <c r="DY115" s="993"/>
      <c r="DZ115" s="994"/>
    </row>
    <row r="116" spans="1:130" s="233" customFormat="1" ht="26.25" customHeight="1" x14ac:dyDescent="0.15">
      <c r="A116" s="986"/>
      <c r="B116" s="987"/>
      <c r="C116" s="995" t="s">
        <v>460</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2</v>
      </c>
      <c r="AB116" s="989"/>
      <c r="AC116" s="989"/>
      <c r="AD116" s="989"/>
      <c r="AE116" s="990"/>
      <c r="AF116" s="991">
        <v>2</v>
      </c>
      <c r="AG116" s="989"/>
      <c r="AH116" s="989"/>
      <c r="AI116" s="989"/>
      <c r="AJ116" s="990"/>
      <c r="AK116" s="991">
        <v>2</v>
      </c>
      <c r="AL116" s="989"/>
      <c r="AM116" s="989"/>
      <c r="AN116" s="989"/>
      <c r="AO116" s="990"/>
      <c r="AP116" s="992">
        <v>0</v>
      </c>
      <c r="AQ116" s="993"/>
      <c r="AR116" s="993"/>
      <c r="AS116" s="993"/>
      <c r="AT116" s="994"/>
      <c r="AU116" s="938"/>
      <c r="AV116" s="939"/>
      <c r="AW116" s="939"/>
      <c r="AX116" s="939"/>
      <c r="AY116" s="939"/>
      <c r="AZ116" s="997" t="s">
        <v>461</v>
      </c>
      <c r="BA116" s="998"/>
      <c r="BB116" s="998"/>
      <c r="BC116" s="998"/>
      <c r="BD116" s="998"/>
      <c r="BE116" s="998"/>
      <c r="BF116" s="998"/>
      <c r="BG116" s="998"/>
      <c r="BH116" s="998"/>
      <c r="BI116" s="998"/>
      <c r="BJ116" s="998"/>
      <c r="BK116" s="998"/>
      <c r="BL116" s="998"/>
      <c r="BM116" s="998"/>
      <c r="BN116" s="998"/>
      <c r="BO116" s="998"/>
      <c r="BP116" s="999"/>
      <c r="BQ116" s="955" t="s">
        <v>441</v>
      </c>
      <c r="BR116" s="956"/>
      <c r="BS116" s="956"/>
      <c r="BT116" s="956"/>
      <c r="BU116" s="956"/>
      <c r="BV116" s="956" t="s">
        <v>443</v>
      </c>
      <c r="BW116" s="956"/>
      <c r="BX116" s="956"/>
      <c r="BY116" s="956"/>
      <c r="BZ116" s="956"/>
      <c r="CA116" s="956" t="s">
        <v>136</v>
      </c>
      <c r="CB116" s="956"/>
      <c r="CC116" s="956"/>
      <c r="CD116" s="956"/>
      <c r="CE116" s="956"/>
      <c r="CF116" s="950" t="s">
        <v>447</v>
      </c>
      <c r="CG116" s="951"/>
      <c r="CH116" s="951"/>
      <c r="CI116" s="951"/>
      <c r="CJ116" s="951"/>
      <c r="CK116" s="978"/>
      <c r="CL116" s="979"/>
      <c r="CM116" s="952" t="s">
        <v>462</v>
      </c>
      <c r="CN116" s="953"/>
      <c r="CO116" s="953"/>
      <c r="CP116" s="953"/>
      <c r="CQ116" s="953"/>
      <c r="CR116" s="953"/>
      <c r="CS116" s="953"/>
      <c r="CT116" s="953"/>
      <c r="CU116" s="953"/>
      <c r="CV116" s="953"/>
      <c r="CW116" s="953"/>
      <c r="CX116" s="953"/>
      <c r="CY116" s="953"/>
      <c r="CZ116" s="953"/>
      <c r="DA116" s="953"/>
      <c r="DB116" s="953"/>
      <c r="DC116" s="953"/>
      <c r="DD116" s="953"/>
      <c r="DE116" s="953"/>
      <c r="DF116" s="954"/>
      <c r="DG116" s="988" t="s">
        <v>441</v>
      </c>
      <c r="DH116" s="989"/>
      <c r="DI116" s="989"/>
      <c r="DJ116" s="989"/>
      <c r="DK116" s="990"/>
      <c r="DL116" s="991" t="s">
        <v>440</v>
      </c>
      <c r="DM116" s="989"/>
      <c r="DN116" s="989"/>
      <c r="DO116" s="989"/>
      <c r="DP116" s="990"/>
      <c r="DQ116" s="991" t="s">
        <v>136</v>
      </c>
      <c r="DR116" s="989"/>
      <c r="DS116" s="989"/>
      <c r="DT116" s="989"/>
      <c r="DU116" s="990"/>
      <c r="DV116" s="992" t="s">
        <v>136</v>
      </c>
      <c r="DW116" s="993"/>
      <c r="DX116" s="993"/>
      <c r="DY116" s="993"/>
      <c r="DZ116" s="994"/>
    </row>
    <row r="117" spans="1:130" s="233" customFormat="1" ht="26.25" customHeight="1" x14ac:dyDescent="0.15">
      <c r="A117" s="942" t="s">
        <v>187</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1007" t="s">
        <v>463</v>
      </c>
      <c r="Z117" s="924"/>
      <c r="AA117" s="1008">
        <v>2478993</v>
      </c>
      <c r="AB117" s="1009"/>
      <c r="AC117" s="1009"/>
      <c r="AD117" s="1009"/>
      <c r="AE117" s="1010"/>
      <c r="AF117" s="1011">
        <v>2385341</v>
      </c>
      <c r="AG117" s="1009"/>
      <c r="AH117" s="1009"/>
      <c r="AI117" s="1009"/>
      <c r="AJ117" s="1010"/>
      <c r="AK117" s="1011">
        <v>2324074</v>
      </c>
      <c r="AL117" s="1009"/>
      <c r="AM117" s="1009"/>
      <c r="AN117" s="1009"/>
      <c r="AO117" s="1010"/>
      <c r="AP117" s="1012"/>
      <c r="AQ117" s="1013"/>
      <c r="AR117" s="1013"/>
      <c r="AS117" s="1013"/>
      <c r="AT117" s="1014"/>
      <c r="AU117" s="938"/>
      <c r="AV117" s="939"/>
      <c r="AW117" s="939"/>
      <c r="AX117" s="939"/>
      <c r="AY117" s="939"/>
      <c r="AZ117" s="1004" t="s">
        <v>464</v>
      </c>
      <c r="BA117" s="1005"/>
      <c r="BB117" s="1005"/>
      <c r="BC117" s="1005"/>
      <c r="BD117" s="1005"/>
      <c r="BE117" s="1005"/>
      <c r="BF117" s="1005"/>
      <c r="BG117" s="1005"/>
      <c r="BH117" s="1005"/>
      <c r="BI117" s="1005"/>
      <c r="BJ117" s="1005"/>
      <c r="BK117" s="1005"/>
      <c r="BL117" s="1005"/>
      <c r="BM117" s="1005"/>
      <c r="BN117" s="1005"/>
      <c r="BO117" s="1005"/>
      <c r="BP117" s="1006"/>
      <c r="BQ117" s="955" t="s">
        <v>136</v>
      </c>
      <c r="BR117" s="956"/>
      <c r="BS117" s="956"/>
      <c r="BT117" s="956"/>
      <c r="BU117" s="956"/>
      <c r="BV117" s="956" t="s">
        <v>447</v>
      </c>
      <c r="BW117" s="956"/>
      <c r="BX117" s="956"/>
      <c r="BY117" s="956"/>
      <c r="BZ117" s="956"/>
      <c r="CA117" s="956" t="s">
        <v>440</v>
      </c>
      <c r="CB117" s="956"/>
      <c r="CC117" s="956"/>
      <c r="CD117" s="956"/>
      <c r="CE117" s="956"/>
      <c r="CF117" s="950" t="s">
        <v>136</v>
      </c>
      <c r="CG117" s="951"/>
      <c r="CH117" s="951"/>
      <c r="CI117" s="951"/>
      <c r="CJ117" s="951"/>
      <c r="CK117" s="978"/>
      <c r="CL117" s="979"/>
      <c r="CM117" s="952" t="s">
        <v>465</v>
      </c>
      <c r="CN117" s="953"/>
      <c r="CO117" s="953"/>
      <c r="CP117" s="953"/>
      <c r="CQ117" s="953"/>
      <c r="CR117" s="953"/>
      <c r="CS117" s="953"/>
      <c r="CT117" s="953"/>
      <c r="CU117" s="953"/>
      <c r="CV117" s="953"/>
      <c r="CW117" s="953"/>
      <c r="CX117" s="953"/>
      <c r="CY117" s="953"/>
      <c r="CZ117" s="953"/>
      <c r="DA117" s="953"/>
      <c r="DB117" s="953"/>
      <c r="DC117" s="953"/>
      <c r="DD117" s="953"/>
      <c r="DE117" s="953"/>
      <c r="DF117" s="954"/>
      <c r="DG117" s="988" t="s">
        <v>136</v>
      </c>
      <c r="DH117" s="989"/>
      <c r="DI117" s="989"/>
      <c r="DJ117" s="989"/>
      <c r="DK117" s="990"/>
      <c r="DL117" s="991" t="s">
        <v>441</v>
      </c>
      <c r="DM117" s="989"/>
      <c r="DN117" s="989"/>
      <c r="DO117" s="989"/>
      <c r="DP117" s="990"/>
      <c r="DQ117" s="991" t="s">
        <v>136</v>
      </c>
      <c r="DR117" s="989"/>
      <c r="DS117" s="989"/>
      <c r="DT117" s="989"/>
      <c r="DU117" s="990"/>
      <c r="DV117" s="992" t="s">
        <v>136</v>
      </c>
      <c r="DW117" s="993"/>
      <c r="DX117" s="993"/>
      <c r="DY117" s="993"/>
      <c r="DZ117" s="994"/>
    </row>
    <row r="118" spans="1:130" s="233" customFormat="1" ht="26.25" customHeight="1" x14ac:dyDescent="0.15">
      <c r="A118" s="942" t="s">
        <v>431</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2" t="s">
        <v>428</v>
      </c>
      <c r="AB118" s="923"/>
      <c r="AC118" s="923"/>
      <c r="AD118" s="923"/>
      <c r="AE118" s="924"/>
      <c r="AF118" s="922" t="s">
        <v>429</v>
      </c>
      <c r="AG118" s="923"/>
      <c r="AH118" s="923"/>
      <c r="AI118" s="923"/>
      <c r="AJ118" s="924"/>
      <c r="AK118" s="922" t="s">
        <v>304</v>
      </c>
      <c r="AL118" s="923"/>
      <c r="AM118" s="923"/>
      <c r="AN118" s="923"/>
      <c r="AO118" s="924"/>
      <c r="AP118" s="1000" t="s">
        <v>430</v>
      </c>
      <c r="AQ118" s="1001"/>
      <c r="AR118" s="1001"/>
      <c r="AS118" s="1001"/>
      <c r="AT118" s="1002"/>
      <c r="AU118" s="938"/>
      <c r="AV118" s="939"/>
      <c r="AW118" s="939"/>
      <c r="AX118" s="939"/>
      <c r="AY118" s="939"/>
      <c r="AZ118" s="1003" t="s">
        <v>466</v>
      </c>
      <c r="BA118" s="995"/>
      <c r="BB118" s="995"/>
      <c r="BC118" s="995"/>
      <c r="BD118" s="995"/>
      <c r="BE118" s="995"/>
      <c r="BF118" s="995"/>
      <c r="BG118" s="995"/>
      <c r="BH118" s="995"/>
      <c r="BI118" s="995"/>
      <c r="BJ118" s="995"/>
      <c r="BK118" s="995"/>
      <c r="BL118" s="995"/>
      <c r="BM118" s="995"/>
      <c r="BN118" s="995"/>
      <c r="BO118" s="995"/>
      <c r="BP118" s="996"/>
      <c r="BQ118" s="1029" t="s">
        <v>136</v>
      </c>
      <c r="BR118" s="1030"/>
      <c r="BS118" s="1030"/>
      <c r="BT118" s="1030"/>
      <c r="BU118" s="1030"/>
      <c r="BV118" s="1030" t="s">
        <v>136</v>
      </c>
      <c r="BW118" s="1030"/>
      <c r="BX118" s="1030"/>
      <c r="BY118" s="1030"/>
      <c r="BZ118" s="1030"/>
      <c r="CA118" s="1030" t="s">
        <v>136</v>
      </c>
      <c r="CB118" s="1030"/>
      <c r="CC118" s="1030"/>
      <c r="CD118" s="1030"/>
      <c r="CE118" s="1030"/>
      <c r="CF118" s="950" t="s">
        <v>441</v>
      </c>
      <c r="CG118" s="951"/>
      <c r="CH118" s="951"/>
      <c r="CI118" s="951"/>
      <c r="CJ118" s="951"/>
      <c r="CK118" s="978"/>
      <c r="CL118" s="979"/>
      <c r="CM118" s="952" t="s">
        <v>467</v>
      </c>
      <c r="CN118" s="953"/>
      <c r="CO118" s="953"/>
      <c r="CP118" s="953"/>
      <c r="CQ118" s="953"/>
      <c r="CR118" s="953"/>
      <c r="CS118" s="953"/>
      <c r="CT118" s="953"/>
      <c r="CU118" s="953"/>
      <c r="CV118" s="953"/>
      <c r="CW118" s="953"/>
      <c r="CX118" s="953"/>
      <c r="CY118" s="953"/>
      <c r="CZ118" s="953"/>
      <c r="DA118" s="953"/>
      <c r="DB118" s="953"/>
      <c r="DC118" s="953"/>
      <c r="DD118" s="953"/>
      <c r="DE118" s="953"/>
      <c r="DF118" s="954"/>
      <c r="DG118" s="988" t="s">
        <v>136</v>
      </c>
      <c r="DH118" s="989"/>
      <c r="DI118" s="989"/>
      <c r="DJ118" s="989"/>
      <c r="DK118" s="990"/>
      <c r="DL118" s="991" t="s">
        <v>440</v>
      </c>
      <c r="DM118" s="989"/>
      <c r="DN118" s="989"/>
      <c r="DO118" s="989"/>
      <c r="DP118" s="990"/>
      <c r="DQ118" s="991" t="s">
        <v>447</v>
      </c>
      <c r="DR118" s="989"/>
      <c r="DS118" s="989"/>
      <c r="DT118" s="989"/>
      <c r="DU118" s="990"/>
      <c r="DV118" s="992" t="s">
        <v>450</v>
      </c>
      <c r="DW118" s="993"/>
      <c r="DX118" s="993"/>
      <c r="DY118" s="993"/>
      <c r="DZ118" s="994"/>
    </row>
    <row r="119" spans="1:130" s="233" customFormat="1" ht="26.25" customHeight="1" x14ac:dyDescent="0.15">
      <c r="A119" s="1086" t="s">
        <v>434</v>
      </c>
      <c r="B119" s="977"/>
      <c r="C119" s="959" t="s">
        <v>435</v>
      </c>
      <c r="D119" s="927"/>
      <c r="E119" s="927"/>
      <c r="F119" s="927"/>
      <c r="G119" s="927"/>
      <c r="H119" s="927"/>
      <c r="I119" s="927"/>
      <c r="J119" s="927"/>
      <c r="K119" s="927"/>
      <c r="L119" s="927"/>
      <c r="M119" s="927"/>
      <c r="N119" s="927"/>
      <c r="O119" s="927"/>
      <c r="P119" s="927"/>
      <c r="Q119" s="927"/>
      <c r="R119" s="927"/>
      <c r="S119" s="927"/>
      <c r="T119" s="927"/>
      <c r="U119" s="927"/>
      <c r="V119" s="927"/>
      <c r="W119" s="927"/>
      <c r="X119" s="927"/>
      <c r="Y119" s="927"/>
      <c r="Z119" s="928"/>
      <c r="AA119" s="929" t="s">
        <v>136</v>
      </c>
      <c r="AB119" s="930"/>
      <c r="AC119" s="930"/>
      <c r="AD119" s="930"/>
      <c r="AE119" s="931"/>
      <c r="AF119" s="932" t="s">
        <v>136</v>
      </c>
      <c r="AG119" s="930"/>
      <c r="AH119" s="930"/>
      <c r="AI119" s="930"/>
      <c r="AJ119" s="931"/>
      <c r="AK119" s="932" t="s">
        <v>450</v>
      </c>
      <c r="AL119" s="930"/>
      <c r="AM119" s="930"/>
      <c r="AN119" s="930"/>
      <c r="AO119" s="931"/>
      <c r="AP119" s="933" t="s">
        <v>136</v>
      </c>
      <c r="AQ119" s="934"/>
      <c r="AR119" s="934"/>
      <c r="AS119" s="934"/>
      <c r="AT119" s="935"/>
      <c r="AU119" s="940"/>
      <c r="AV119" s="941"/>
      <c r="AW119" s="941"/>
      <c r="AX119" s="941"/>
      <c r="AY119" s="941"/>
      <c r="AZ119" s="254" t="s">
        <v>187</v>
      </c>
      <c r="BA119" s="254"/>
      <c r="BB119" s="254"/>
      <c r="BC119" s="254"/>
      <c r="BD119" s="254"/>
      <c r="BE119" s="254"/>
      <c r="BF119" s="254"/>
      <c r="BG119" s="254"/>
      <c r="BH119" s="254"/>
      <c r="BI119" s="254"/>
      <c r="BJ119" s="254"/>
      <c r="BK119" s="254"/>
      <c r="BL119" s="254"/>
      <c r="BM119" s="254"/>
      <c r="BN119" s="254"/>
      <c r="BO119" s="1007" t="s">
        <v>468</v>
      </c>
      <c r="BP119" s="1035"/>
      <c r="BQ119" s="1029">
        <v>26122366</v>
      </c>
      <c r="BR119" s="1030"/>
      <c r="BS119" s="1030"/>
      <c r="BT119" s="1030"/>
      <c r="BU119" s="1030"/>
      <c r="BV119" s="1030">
        <v>25265944</v>
      </c>
      <c r="BW119" s="1030"/>
      <c r="BX119" s="1030"/>
      <c r="BY119" s="1030"/>
      <c r="BZ119" s="1030"/>
      <c r="CA119" s="1030">
        <v>24491296</v>
      </c>
      <c r="CB119" s="1030"/>
      <c r="CC119" s="1030"/>
      <c r="CD119" s="1030"/>
      <c r="CE119" s="1030"/>
      <c r="CF119" s="1031"/>
      <c r="CG119" s="1032"/>
      <c r="CH119" s="1032"/>
      <c r="CI119" s="1032"/>
      <c r="CJ119" s="1033"/>
      <c r="CK119" s="980"/>
      <c r="CL119" s="981"/>
      <c r="CM119" s="1003" t="s">
        <v>469</v>
      </c>
      <c r="CN119" s="995"/>
      <c r="CO119" s="995"/>
      <c r="CP119" s="995"/>
      <c r="CQ119" s="995"/>
      <c r="CR119" s="995"/>
      <c r="CS119" s="995"/>
      <c r="CT119" s="995"/>
      <c r="CU119" s="995"/>
      <c r="CV119" s="995"/>
      <c r="CW119" s="995"/>
      <c r="CX119" s="995"/>
      <c r="CY119" s="995"/>
      <c r="CZ119" s="995"/>
      <c r="DA119" s="995"/>
      <c r="DB119" s="995"/>
      <c r="DC119" s="995"/>
      <c r="DD119" s="995"/>
      <c r="DE119" s="995"/>
      <c r="DF119" s="996"/>
      <c r="DG119" s="1034" t="s">
        <v>136</v>
      </c>
      <c r="DH119" s="1016"/>
      <c r="DI119" s="1016"/>
      <c r="DJ119" s="1016"/>
      <c r="DK119" s="1017"/>
      <c r="DL119" s="1015" t="s">
        <v>447</v>
      </c>
      <c r="DM119" s="1016"/>
      <c r="DN119" s="1016"/>
      <c r="DO119" s="1016"/>
      <c r="DP119" s="1017"/>
      <c r="DQ119" s="1015" t="s">
        <v>136</v>
      </c>
      <c r="DR119" s="1016"/>
      <c r="DS119" s="1016"/>
      <c r="DT119" s="1016"/>
      <c r="DU119" s="1017"/>
      <c r="DV119" s="1018" t="s">
        <v>447</v>
      </c>
      <c r="DW119" s="1019"/>
      <c r="DX119" s="1019"/>
      <c r="DY119" s="1019"/>
      <c r="DZ119" s="1020"/>
    </row>
    <row r="120" spans="1:130" s="233" customFormat="1" ht="26.25" customHeight="1" x14ac:dyDescent="0.15">
      <c r="A120" s="1087"/>
      <c r="B120" s="979"/>
      <c r="C120" s="952" t="s">
        <v>444</v>
      </c>
      <c r="D120" s="953"/>
      <c r="E120" s="953"/>
      <c r="F120" s="953"/>
      <c r="G120" s="953"/>
      <c r="H120" s="953"/>
      <c r="I120" s="953"/>
      <c r="J120" s="953"/>
      <c r="K120" s="953"/>
      <c r="L120" s="953"/>
      <c r="M120" s="953"/>
      <c r="N120" s="953"/>
      <c r="O120" s="953"/>
      <c r="P120" s="953"/>
      <c r="Q120" s="953"/>
      <c r="R120" s="953"/>
      <c r="S120" s="953"/>
      <c r="T120" s="953"/>
      <c r="U120" s="953"/>
      <c r="V120" s="953"/>
      <c r="W120" s="953"/>
      <c r="X120" s="953"/>
      <c r="Y120" s="953"/>
      <c r="Z120" s="954"/>
      <c r="AA120" s="988" t="s">
        <v>440</v>
      </c>
      <c r="AB120" s="989"/>
      <c r="AC120" s="989"/>
      <c r="AD120" s="989"/>
      <c r="AE120" s="990"/>
      <c r="AF120" s="991" t="s">
        <v>441</v>
      </c>
      <c r="AG120" s="989"/>
      <c r="AH120" s="989"/>
      <c r="AI120" s="989"/>
      <c r="AJ120" s="990"/>
      <c r="AK120" s="991" t="s">
        <v>470</v>
      </c>
      <c r="AL120" s="989"/>
      <c r="AM120" s="989"/>
      <c r="AN120" s="989"/>
      <c r="AO120" s="990"/>
      <c r="AP120" s="992" t="s">
        <v>136</v>
      </c>
      <c r="AQ120" s="993"/>
      <c r="AR120" s="993"/>
      <c r="AS120" s="993"/>
      <c r="AT120" s="994"/>
      <c r="AU120" s="1021" t="s">
        <v>471</v>
      </c>
      <c r="AV120" s="1022"/>
      <c r="AW120" s="1022"/>
      <c r="AX120" s="1022"/>
      <c r="AY120" s="1023"/>
      <c r="AZ120" s="959" t="s">
        <v>472</v>
      </c>
      <c r="BA120" s="927"/>
      <c r="BB120" s="927"/>
      <c r="BC120" s="927"/>
      <c r="BD120" s="927"/>
      <c r="BE120" s="927"/>
      <c r="BF120" s="927"/>
      <c r="BG120" s="927"/>
      <c r="BH120" s="927"/>
      <c r="BI120" s="927"/>
      <c r="BJ120" s="927"/>
      <c r="BK120" s="927"/>
      <c r="BL120" s="927"/>
      <c r="BM120" s="927"/>
      <c r="BN120" s="927"/>
      <c r="BO120" s="927"/>
      <c r="BP120" s="928"/>
      <c r="BQ120" s="960">
        <v>6982486</v>
      </c>
      <c r="BR120" s="961"/>
      <c r="BS120" s="961"/>
      <c r="BT120" s="961"/>
      <c r="BU120" s="961"/>
      <c r="BV120" s="961">
        <v>6421847</v>
      </c>
      <c r="BW120" s="961"/>
      <c r="BX120" s="961"/>
      <c r="BY120" s="961"/>
      <c r="BZ120" s="961"/>
      <c r="CA120" s="961">
        <v>7370923</v>
      </c>
      <c r="CB120" s="961"/>
      <c r="CC120" s="961"/>
      <c r="CD120" s="961"/>
      <c r="CE120" s="961"/>
      <c r="CF120" s="974">
        <v>68.900000000000006</v>
      </c>
      <c r="CG120" s="975"/>
      <c r="CH120" s="975"/>
      <c r="CI120" s="975"/>
      <c r="CJ120" s="975"/>
      <c r="CK120" s="1036" t="s">
        <v>473</v>
      </c>
      <c r="CL120" s="1037"/>
      <c r="CM120" s="1037"/>
      <c r="CN120" s="1037"/>
      <c r="CO120" s="1038"/>
      <c r="CP120" s="1044" t="s">
        <v>474</v>
      </c>
      <c r="CQ120" s="1045"/>
      <c r="CR120" s="1045"/>
      <c r="CS120" s="1045"/>
      <c r="CT120" s="1045"/>
      <c r="CU120" s="1045"/>
      <c r="CV120" s="1045"/>
      <c r="CW120" s="1045"/>
      <c r="CX120" s="1045"/>
      <c r="CY120" s="1045"/>
      <c r="CZ120" s="1045"/>
      <c r="DA120" s="1045"/>
      <c r="DB120" s="1045"/>
      <c r="DC120" s="1045"/>
      <c r="DD120" s="1045"/>
      <c r="DE120" s="1045"/>
      <c r="DF120" s="1046"/>
      <c r="DG120" s="960">
        <v>3781312</v>
      </c>
      <c r="DH120" s="961"/>
      <c r="DI120" s="961"/>
      <c r="DJ120" s="961"/>
      <c r="DK120" s="961"/>
      <c r="DL120" s="961">
        <v>3575575</v>
      </c>
      <c r="DM120" s="961"/>
      <c r="DN120" s="961"/>
      <c r="DO120" s="961"/>
      <c r="DP120" s="961"/>
      <c r="DQ120" s="961">
        <v>3311884</v>
      </c>
      <c r="DR120" s="961"/>
      <c r="DS120" s="961"/>
      <c r="DT120" s="961"/>
      <c r="DU120" s="961"/>
      <c r="DV120" s="962">
        <v>30.9</v>
      </c>
      <c r="DW120" s="962"/>
      <c r="DX120" s="962"/>
      <c r="DY120" s="962"/>
      <c r="DZ120" s="963"/>
    </row>
    <row r="121" spans="1:130" s="233" customFormat="1" ht="26.25" customHeight="1" x14ac:dyDescent="0.15">
      <c r="A121" s="1087"/>
      <c r="B121" s="979"/>
      <c r="C121" s="1004" t="s">
        <v>475</v>
      </c>
      <c r="D121" s="1005"/>
      <c r="E121" s="1005"/>
      <c r="F121" s="1005"/>
      <c r="G121" s="1005"/>
      <c r="H121" s="1005"/>
      <c r="I121" s="1005"/>
      <c r="J121" s="1005"/>
      <c r="K121" s="1005"/>
      <c r="L121" s="1005"/>
      <c r="M121" s="1005"/>
      <c r="N121" s="1005"/>
      <c r="O121" s="1005"/>
      <c r="P121" s="1005"/>
      <c r="Q121" s="1005"/>
      <c r="R121" s="1005"/>
      <c r="S121" s="1005"/>
      <c r="T121" s="1005"/>
      <c r="U121" s="1005"/>
      <c r="V121" s="1005"/>
      <c r="W121" s="1005"/>
      <c r="X121" s="1005"/>
      <c r="Y121" s="1005"/>
      <c r="Z121" s="1006"/>
      <c r="AA121" s="988" t="s">
        <v>136</v>
      </c>
      <c r="AB121" s="989"/>
      <c r="AC121" s="989"/>
      <c r="AD121" s="989"/>
      <c r="AE121" s="990"/>
      <c r="AF121" s="991" t="s">
        <v>136</v>
      </c>
      <c r="AG121" s="989"/>
      <c r="AH121" s="989"/>
      <c r="AI121" s="989"/>
      <c r="AJ121" s="990"/>
      <c r="AK121" s="991" t="s">
        <v>136</v>
      </c>
      <c r="AL121" s="989"/>
      <c r="AM121" s="989"/>
      <c r="AN121" s="989"/>
      <c r="AO121" s="990"/>
      <c r="AP121" s="992" t="s">
        <v>136</v>
      </c>
      <c r="AQ121" s="993"/>
      <c r="AR121" s="993"/>
      <c r="AS121" s="993"/>
      <c r="AT121" s="994"/>
      <c r="AU121" s="1024"/>
      <c r="AV121" s="1025"/>
      <c r="AW121" s="1025"/>
      <c r="AX121" s="1025"/>
      <c r="AY121" s="1026"/>
      <c r="AZ121" s="952" t="s">
        <v>476</v>
      </c>
      <c r="BA121" s="953"/>
      <c r="BB121" s="953"/>
      <c r="BC121" s="953"/>
      <c r="BD121" s="953"/>
      <c r="BE121" s="953"/>
      <c r="BF121" s="953"/>
      <c r="BG121" s="953"/>
      <c r="BH121" s="953"/>
      <c r="BI121" s="953"/>
      <c r="BJ121" s="953"/>
      <c r="BK121" s="953"/>
      <c r="BL121" s="953"/>
      <c r="BM121" s="953"/>
      <c r="BN121" s="953"/>
      <c r="BO121" s="953"/>
      <c r="BP121" s="954"/>
      <c r="BQ121" s="955" t="s">
        <v>136</v>
      </c>
      <c r="BR121" s="956"/>
      <c r="BS121" s="956"/>
      <c r="BT121" s="956"/>
      <c r="BU121" s="956"/>
      <c r="BV121" s="956" t="s">
        <v>447</v>
      </c>
      <c r="BW121" s="956"/>
      <c r="BX121" s="956"/>
      <c r="BY121" s="956"/>
      <c r="BZ121" s="956"/>
      <c r="CA121" s="956" t="s">
        <v>440</v>
      </c>
      <c r="CB121" s="956"/>
      <c r="CC121" s="956"/>
      <c r="CD121" s="956"/>
      <c r="CE121" s="956"/>
      <c r="CF121" s="950" t="s">
        <v>136</v>
      </c>
      <c r="CG121" s="951"/>
      <c r="CH121" s="951"/>
      <c r="CI121" s="951"/>
      <c r="CJ121" s="951"/>
      <c r="CK121" s="1039"/>
      <c r="CL121" s="1040"/>
      <c r="CM121" s="1040"/>
      <c r="CN121" s="1040"/>
      <c r="CO121" s="1041"/>
      <c r="CP121" s="1049" t="s">
        <v>477</v>
      </c>
      <c r="CQ121" s="1050"/>
      <c r="CR121" s="1050"/>
      <c r="CS121" s="1050"/>
      <c r="CT121" s="1050"/>
      <c r="CU121" s="1050"/>
      <c r="CV121" s="1050"/>
      <c r="CW121" s="1050"/>
      <c r="CX121" s="1050"/>
      <c r="CY121" s="1050"/>
      <c r="CZ121" s="1050"/>
      <c r="DA121" s="1050"/>
      <c r="DB121" s="1050"/>
      <c r="DC121" s="1050"/>
      <c r="DD121" s="1050"/>
      <c r="DE121" s="1050"/>
      <c r="DF121" s="1051"/>
      <c r="DG121" s="955" t="s">
        <v>447</v>
      </c>
      <c r="DH121" s="956"/>
      <c r="DI121" s="956"/>
      <c r="DJ121" s="956"/>
      <c r="DK121" s="956"/>
      <c r="DL121" s="956" t="s">
        <v>136</v>
      </c>
      <c r="DM121" s="956"/>
      <c r="DN121" s="956"/>
      <c r="DO121" s="956"/>
      <c r="DP121" s="956"/>
      <c r="DQ121" s="956" t="s">
        <v>478</v>
      </c>
      <c r="DR121" s="956"/>
      <c r="DS121" s="956"/>
      <c r="DT121" s="956"/>
      <c r="DU121" s="956"/>
      <c r="DV121" s="957" t="s">
        <v>136</v>
      </c>
      <c r="DW121" s="957"/>
      <c r="DX121" s="957"/>
      <c r="DY121" s="957"/>
      <c r="DZ121" s="958"/>
    </row>
    <row r="122" spans="1:130" s="233" customFormat="1" ht="26.25" customHeight="1" x14ac:dyDescent="0.15">
      <c r="A122" s="1087"/>
      <c r="B122" s="979"/>
      <c r="C122" s="952" t="s">
        <v>456</v>
      </c>
      <c r="D122" s="953"/>
      <c r="E122" s="953"/>
      <c r="F122" s="953"/>
      <c r="G122" s="953"/>
      <c r="H122" s="953"/>
      <c r="I122" s="953"/>
      <c r="J122" s="953"/>
      <c r="K122" s="953"/>
      <c r="L122" s="953"/>
      <c r="M122" s="953"/>
      <c r="N122" s="953"/>
      <c r="O122" s="953"/>
      <c r="P122" s="953"/>
      <c r="Q122" s="953"/>
      <c r="R122" s="953"/>
      <c r="S122" s="953"/>
      <c r="T122" s="953"/>
      <c r="U122" s="953"/>
      <c r="V122" s="953"/>
      <c r="W122" s="953"/>
      <c r="X122" s="953"/>
      <c r="Y122" s="953"/>
      <c r="Z122" s="954"/>
      <c r="AA122" s="988" t="s">
        <v>136</v>
      </c>
      <c r="AB122" s="989"/>
      <c r="AC122" s="989"/>
      <c r="AD122" s="989"/>
      <c r="AE122" s="990"/>
      <c r="AF122" s="991" t="s">
        <v>440</v>
      </c>
      <c r="AG122" s="989"/>
      <c r="AH122" s="989"/>
      <c r="AI122" s="989"/>
      <c r="AJ122" s="990"/>
      <c r="AK122" s="991" t="s">
        <v>436</v>
      </c>
      <c r="AL122" s="989"/>
      <c r="AM122" s="989"/>
      <c r="AN122" s="989"/>
      <c r="AO122" s="990"/>
      <c r="AP122" s="992" t="s">
        <v>136</v>
      </c>
      <c r="AQ122" s="993"/>
      <c r="AR122" s="993"/>
      <c r="AS122" s="993"/>
      <c r="AT122" s="994"/>
      <c r="AU122" s="1024"/>
      <c r="AV122" s="1025"/>
      <c r="AW122" s="1025"/>
      <c r="AX122" s="1025"/>
      <c r="AY122" s="1026"/>
      <c r="AZ122" s="1003" t="s">
        <v>479</v>
      </c>
      <c r="BA122" s="995"/>
      <c r="BB122" s="995"/>
      <c r="BC122" s="995"/>
      <c r="BD122" s="995"/>
      <c r="BE122" s="995"/>
      <c r="BF122" s="995"/>
      <c r="BG122" s="995"/>
      <c r="BH122" s="995"/>
      <c r="BI122" s="995"/>
      <c r="BJ122" s="995"/>
      <c r="BK122" s="995"/>
      <c r="BL122" s="995"/>
      <c r="BM122" s="995"/>
      <c r="BN122" s="995"/>
      <c r="BO122" s="995"/>
      <c r="BP122" s="996"/>
      <c r="BQ122" s="1029">
        <v>19696596</v>
      </c>
      <c r="BR122" s="1030"/>
      <c r="BS122" s="1030"/>
      <c r="BT122" s="1030"/>
      <c r="BU122" s="1030"/>
      <c r="BV122" s="1030">
        <v>18888514</v>
      </c>
      <c r="BW122" s="1030"/>
      <c r="BX122" s="1030"/>
      <c r="BY122" s="1030"/>
      <c r="BZ122" s="1030"/>
      <c r="CA122" s="1030">
        <v>17961825</v>
      </c>
      <c r="CB122" s="1030"/>
      <c r="CC122" s="1030"/>
      <c r="CD122" s="1030"/>
      <c r="CE122" s="1030"/>
      <c r="CF122" s="1047">
        <v>167.8</v>
      </c>
      <c r="CG122" s="1048"/>
      <c r="CH122" s="1048"/>
      <c r="CI122" s="1048"/>
      <c r="CJ122" s="1048"/>
      <c r="CK122" s="1039"/>
      <c r="CL122" s="1040"/>
      <c r="CM122" s="1040"/>
      <c r="CN122" s="1040"/>
      <c r="CO122" s="1041"/>
      <c r="CP122" s="1049" t="s">
        <v>480</v>
      </c>
      <c r="CQ122" s="1050"/>
      <c r="CR122" s="1050"/>
      <c r="CS122" s="1050"/>
      <c r="CT122" s="1050"/>
      <c r="CU122" s="1050"/>
      <c r="CV122" s="1050"/>
      <c r="CW122" s="1050"/>
      <c r="CX122" s="1050"/>
      <c r="CY122" s="1050"/>
      <c r="CZ122" s="1050"/>
      <c r="DA122" s="1050"/>
      <c r="DB122" s="1050"/>
      <c r="DC122" s="1050"/>
      <c r="DD122" s="1050"/>
      <c r="DE122" s="1050"/>
      <c r="DF122" s="1051"/>
      <c r="DG122" s="955" t="s">
        <v>450</v>
      </c>
      <c r="DH122" s="956"/>
      <c r="DI122" s="956"/>
      <c r="DJ122" s="956"/>
      <c r="DK122" s="956"/>
      <c r="DL122" s="956" t="s">
        <v>136</v>
      </c>
      <c r="DM122" s="956"/>
      <c r="DN122" s="956"/>
      <c r="DO122" s="956"/>
      <c r="DP122" s="956"/>
      <c r="DQ122" s="956" t="s">
        <v>437</v>
      </c>
      <c r="DR122" s="956"/>
      <c r="DS122" s="956"/>
      <c r="DT122" s="956"/>
      <c r="DU122" s="956"/>
      <c r="DV122" s="957" t="s">
        <v>136</v>
      </c>
      <c r="DW122" s="957"/>
      <c r="DX122" s="957"/>
      <c r="DY122" s="957"/>
      <c r="DZ122" s="958"/>
    </row>
    <row r="123" spans="1:130" s="233" customFormat="1" ht="26.25" customHeight="1" x14ac:dyDescent="0.15">
      <c r="A123" s="1087"/>
      <c r="B123" s="979"/>
      <c r="C123" s="952" t="s">
        <v>462</v>
      </c>
      <c r="D123" s="953"/>
      <c r="E123" s="953"/>
      <c r="F123" s="953"/>
      <c r="G123" s="953"/>
      <c r="H123" s="953"/>
      <c r="I123" s="953"/>
      <c r="J123" s="953"/>
      <c r="K123" s="953"/>
      <c r="L123" s="953"/>
      <c r="M123" s="953"/>
      <c r="N123" s="953"/>
      <c r="O123" s="953"/>
      <c r="P123" s="953"/>
      <c r="Q123" s="953"/>
      <c r="R123" s="953"/>
      <c r="S123" s="953"/>
      <c r="T123" s="953"/>
      <c r="U123" s="953"/>
      <c r="V123" s="953"/>
      <c r="W123" s="953"/>
      <c r="X123" s="953"/>
      <c r="Y123" s="953"/>
      <c r="Z123" s="954"/>
      <c r="AA123" s="988" t="s">
        <v>136</v>
      </c>
      <c r="AB123" s="989"/>
      <c r="AC123" s="989"/>
      <c r="AD123" s="989"/>
      <c r="AE123" s="990"/>
      <c r="AF123" s="991" t="s">
        <v>136</v>
      </c>
      <c r="AG123" s="989"/>
      <c r="AH123" s="989"/>
      <c r="AI123" s="989"/>
      <c r="AJ123" s="990"/>
      <c r="AK123" s="991" t="s">
        <v>440</v>
      </c>
      <c r="AL123" s="989"/>
      <c r="AM123" s="989"/>
      <c r="AN123" s="989"/>
      <c r="AO123" s="990"/>
      <c r="AP123" s="992" t="s">
        <v>450</v>
      </c>
      <c r="AQ123" s="993"/>
      <c r="AR123" s="993"/>
      <c r="AS123" s="993"/>
      <c r="AT123" s="994"/>
      <c r="AU123" s="1027"/>
      <c r="AV123" s="1028"/>
      <c r="AW123" s="1028"/>
      <c r="AX123" s="1028"/>
      <c r="AY123" s="1028"/>
      <c r="AZ123" s="254" t="s">
        <v>187</v>
      </c>
      <c r="BA123" s="254"/>
      <c r="BB123" s="254"/>
      <c r="BC123" s="254"/>
      <c r="BD123" s="254"/>
      <c r="BE123" s="254"/>
      <c r="BF123" s="254"/>
      <c r="BG123" s="254"/>
      <c r="BH123" s="254"/>
      <c r="BI123" s="254"/>
      <c r="BJ123" s="254"/>
      <c r="BK123" s="254"/>
      <c r="BL123" s="254"/>
      <c r="BM123" s="254"/>
      <c r="BN123" s="254"/>
      <c r="BO123" s="1007" t="s">
        <v>481</v>
      </c>
      <c r="BP123" s="1035"/>
      <c r="BQ123" s="1093">
        <v>26679082</v>
      </c>
      <c r="BR123" s="1094"/>
      <c r="BS123" s="1094"/>
      <c r="BT123" s="1094"/>
      <c r="BU123" s="1094"/>
      <c r="BV123" s="1094">
        <v>25310361</v>
      </c>
      <c r="BW123" s="1094"/>
      <c r="BX123" s="1094"/>
      <c r="BY123" s="1094"/>
      <c r="BZ123" s="1094"/>
      <c r="CA123" s="1094">
        <v>25332748</v>
      </c>
      <c r="CB123" s="1094"/>
      <c r="CC123" s="1094"/>
      <c r="CD123" s="1094"/>
      <c r="CE123" s="1094"/>
      <c r="CF123" s="1031"/>
      <c r="CG123" s="1032"/>
      <c r="CH123" s="1032"/>
      <c r="CI123" s="1032"/>
      <c r="CJ123" s="1033"/>
      <c r="CK123" s="1039"/>
      <c r="CL123" s="1040"/>
      <c r="CM123" s="1040"/>
      <c r="CN123" s="1040"/>
      <c r="CO123" s="1041"/>
      <c r="CP123" s="1049" t="s">
        <v>482</v>
      </c>
      <c r="CQ123" s="1050"/>
      <c r="CR123" s="1050"/>
      <c r="CS123" s="1050"/>
      <c r="CT123" s="1050"/>
      <c r="CU123" s="1050"/>
      <c r="CV123" s="1050"/>
      <c r="CW123" s="1050"/>
      <c r="CX123" s="1050"/>
      <c r="CY123" s="1050"/>
      <c r="CZ123" s="1050"/>
      <c r="DA123" s="1050"/>
      <c r="DB123" s="1050"/>
      <c r="DC123" s="1050"/>
      <c r="DD123" s="1050"/>
      <c r="DE123" s="1050"/>
      <c r="DF123" s="1051"/>
      <c r="DG123" s="988" t="s">
        <v>450</v>
      </c>
      <c r="DH123" s="989"/>
      <c r="DI123" s="989"/>
      <c r="DJ123" s="989"/>
      <c r="DK123" s="990"/>
      <c r="DL123" s="991" t="s">
        <v>136</v>
      </c>
      <c r="DM123" s="989"/>
      <c r="DN123" s="989"/>
      <c r="DO123" s="989"/>
      <c r="DP123" s="990"/>
      <c r="DQ123" s="991" t="s">
        <v>450</v>
      </c>
      <c r="DR123" s="989"/>
      <c r="DS123" s="989"/>
      <c r="DT123" s="989"/>
      <c r="DU123" s="990"/>
      <c r="DV123" s="992" t="s">
        <v>136</v>
      </c>
      <c r="DW123" s="993"/>
      <c r="DX123" s="993"/>
      <c r="DY123" s="993"/>
      <c r="DZ123" s="994"/>
    </row>
    <row r="124" spans="1:130" s="233" customFormat="1" ht="26.25" customHeight="1" thickBot="1" x14ac:dyDescent="0.2">
      <c r="A124" s="1087"/>
      <c r="B124" s="979"/>
      <c r="C124" s="952" t="s">
        <v>465</v>
      </c>
      <c r="D124" s="953"/>
      <c r="E124" s="953"/>
      <c r="F124" s="953"/>
      <c r="G124" s="953"/>
      <c r="H124" s="953"/>
      <c r="I124" s="953"/>
      <c r="J124" s="953"/>
      <c r="K124" s="953"/>
      <c r="L124" s="953"/>
      <c r="M124" s="953"/>
      <c r="N124" s="953"/>
      <c r="O124" s="953"/>
      <c r="P124" s="953"/>
      <c r="Q124" s="953"/>
      <c r="R124" s="953"/>
      <c r="S124" s="953"/>
      <c r="T124" s="953"/>
      <c r="U124" s="953"/>
      <c r="V124" s="953"/>
      <c r="W124" s="953"/>
      <c r="X124" s="953"/>
      <c r="Y124" s="953"/>
      <c r="Z124" s="954"/>
      <c r="AA124" s="988" t="s">
        <v>437</v>
      </c>
      <c r="AB124" s="989"/>
      <c r="AC124" s="989"/>
      <c r="AD124" s="989"/>
      <c r="AE124" s="990"/>
      <c r="AF124" s="991" t="s">
        <v>136</v>
      </c>
      <c r="AG124" s="989"/>
      <c r="AH124" s="989"/>
      <c r="AI124" s="989"/>
      <c r="AJ124" s="990"/>
      <c r="AK124" s="991" t="s">
        <v>136</v>
      </c>
      <c r="AL124" s="989"/>
      <c r="AM124" s="989"/>
      <c r="AN124" s="989"/>
      <c r="AO124" s="990"/>
      <c r="AP124" s="992" t="s">
        <v>136</v>
      </c>
      <c r="AQ124" s="993"/>
      <c r="AR124" s="993"/>
      <c r="AS124" s="993"/>
      <c r="AT124" s="994"/>
      <c r="AU124" s="1089" t="s">
        <v>483</v>
      </c>
      <c r="AV124" s="1090"/>
      <c r="AW124" s="1090"/>
      <c r="AX124" s="1090"/>
      <c r="AY124" s="1090"/>
      <c r="AZ124" s="1090"/>
      <c r="BA124" s="1090"/>
      <c r="BB124" s="1090"/>
      <c r="BC124" s="1090"/>
      <c r="BD124" s="1090"/>
      <c r="BE124" s="1090"/>
      <c r="BF124" s="1090"/>
      <c r="BG124" s="1090"/>
      <c r="BH124" s="1090"/>
      <c r="BI124" s="1090"/>
      <c r="BJ124" s="1090"/>
      <c r="BK124" s="1090"/>
      <c r="BL124" s="1090"/>
      <c r="BM124" s="1090"/>
      <c r="BN124" s="1090"/>
      <c r="BO124" s="1090"/>
      <c r="BP124" s="1091"/>
      <c r="BQ124" s="1092" t="s">
        <v>450</v>
      </c>
      <c r="BR124" s="1057"/>
      <c r="BS124" s="1057"/>
      <c r="BT124" s="1057"/>
      <c r="BU124" s="1057"/>
      <c r="BV124" s="1057" t="s">
        <v>437</v>
      </c>
      <c r="BW124" s="1057"/>
      <c r="BX124" s="1057"/>
      <c r="BY124" s="1057"/>
      <c r="BZ124" s="1057"/>
      <c r="CA124" s="1057" t="s">
        <v>136</v>
      </c>
      <c r="CB124" s="1057"/>
      <c r="CC124" s="1057"/>
      <c r="CD124" s="1057"/>
      <c r="CE124" s="1057"/>
      <c r="CF124" s="1058"/>
      <c r="CG124" s="1059"/>
      <c r="CH124" s="1059"/>
      <c r="CI124" s="1059"/>
      <c r="CJ124" s="1060"/>
      <c r="CK124" s="1042"/>
      <c r="CL124" s="1042"/>
      <c r="CM124" s="1042"/>
      <c r="CN124" s="1042"/>
      <c r="CO124" s="1043"/>
      <c r="CP124" s="1049" t="s">
        <v>484</v>
      </c>
      <c r="CQ124" s="1050"/>
      <c r="CR124" s="1050"/>
      <c r="CS124" s="1050"/>
      <c r="CT124" s="1050"/>
      <c r="CU124" s="1050"/>
      <c r="CV124" s="1050"/>
      <c r="CW124" s="1050"/>
      <c r="CX124" s="1050"/>
      <c r="CY124" s="1050"/>
      <c r="CZ124" s="1050"/>
      <c r="DA124" s="1050"/>
      <c r="DB124" s="1050"/>
      <c r="DC124" s="1050"/>
      <c r="DD124" s="1050"/>
      <c r="DE124" s="1050"/>
      <c r="DF124" s="1051"/>
      <c r="DG124" s="1034" t="s">
        <v>136</v>
      </c>
      <c r="DH124" s="1016"/>
      <c r="DI124" s="1016"/>
      <c r="DJ124" s="1016"/>
      <c r="DK124" s="1017"/>
      <c r="DL124" s="1015" t="s">
        <v>440</v>
      </c>
      <c r="DM124" s="1016"/>
      <c r="DN124" s="1016"/>
      <c r="DO124" s="1016"/>
      <c r="DP124" s="1017"/>
      <c r="DQ124" s="1015" t="s">
        <v>440</v>
      </c>
      <c r="DR124" s="1016"/>
      <c r="DS124" s="1016"/>
      <c r="DT124" s="1016"/>
      <c r="DU124" s="1017"/>
      <c r="DV124" s="1018" t="s">
        <v>136</v>
      </c>
      <c r="DW124" s="1019"/>
      <c r="DX124" s="1019"/>
      <c r="DY124" s="1019"/>
      <c r="DZ124" s="1020"/>
    </row>
    <row r="125" spans="1:130" s="233" customFormat="1" ht="26.25" customHeight="1" x14ac:dyDescent="0.15">
      <c r="A125" s="1087"/>
      <c r="B125" s="979"/>
      <c r="C125" s="952" t="s">
        <v>467</v>
      </c>
      <c r="D125" s="953"/>
      <c r="E125" s="953"/>
      <c r="F125" s="953"/>
      <c r="G125" s="953"/>
      <c r="H125" s="953"/>
      <c r="I125" s="953"/>
      <c r="J125" s="953"/>
      <c r="K125" s="953"/>
      <c r="L125" s="953"/>
      <c r="M125" s="953"/>
      <c r="N125" s="953"/>
      <c r="O125" s="953"/>
      <c r="P125" s="953"/>
      <c r="Q125" s="953"/>
      <c r="R125" s="953"/>
      <c r="S125" s="953"/>
      <c r="T125" s="953"/>
      <c r="U125" s="953"/>
      <c r="V125" s="953"/>
      <c r="W125" s="953"/>
      <c r="X125" s="953"/>
      <c r="Y125" s="953"/>
      <c r="Z125" s="954"/>
      <c r="AA125" s="988" t="s">
        <v>478</v>
      </c>
      <c r="AB125" s="989"/>
      <c r="AC125" s="989"/>
      <c r="AD125" s="989"/>
      <c r="AE125" s="990"/>
      <c r="AF125" s="991" t="s">
        <v>440</v>
      </c>
      <c r="AG125" s="989"/>
      <c r="AH125" s="989"/>
      <c r="AI125" s="989"/>
      <c r="AJ125" s="990"/>
      <c r="AK125" s="991" t="s">
        <v>136</v>
      </c>
      <c r="AL125" s="989"/>
      <c r="AM125" s="989"/>
      <c r="AN125" s="989"/>
      <c r="AO125" s="990"/>
      <c r="AP125" s="992" t="s">
        <v>136</v>
      </c>
      <c r="AQ125" s="993"/>
      <c r="AR125" s="993"/>
      <c r="AS125" s="993"/>
      <c r="AT125" s="994"/>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52" t="s">
        <v>485</v>
      </c>
      <c r="CL125" s="1037"/>
      <c r="CM125" s="1037"/>
      <c r="CN125" s="1037"/>
      <c r="CO125" s="1038"/>
      <c r="CP125" s="959" t="s">
        <v>486</v>
      </c>
      <c r="CQ125" s="927"/>
      <c r="CR125" s="927"/>
      <c r="CS125" s="927"/>
      <c r="CT125" s="927"/>
      <c r="CU125" s="927"/>
      <c r="CV125" s="927"/>
      <c r="CW125" s="927"/>
      <c r="CX125" s="927"/>
      <c r="CY125" s="927"/>
      <c r="CZ125" s="927"/>
      <c r="DA125" s="927"/>
      <c r="DB125" s="927"/>
      <c r="DC125" s="927"/>
      <c r="DD125" s="927"/>
      <c r="DE125" s="927"/>
      <c r="DF125" s="928"/>
      <c r="DG125" s="960" t="s">
        <v>440</v>
      </c>
      <c r="DH125" s="961"/>
      <c r="DI125" s="961"/>
      <c r="DJ125" s="961"/>
      <c r="DK125" s="961"/>
      <c r="DL125" s="961" t="s">
        <v>450</v>
      </c>
      <c r="DM125" s="961"/>
      <c r="DN125" s="961"/>
      <c r="DO125" s="961"/>
      <c r="DP125" s="961"/>
      <c r="DQ125" s="961" t="s">
        <v>136</v>
      </c>
      <c r="DR125" s="961"/>
      <c r="DS125" s="961"/>
      <c r="DT125" s="961"/>
      <c r="DU125" s="961"/>
      <c r="DV125" s="962" t="s">
        <v>437</v>
      </c>
      <c r="DW125" s="962"/>
      <c r="DX125" s="962"/>
      <c r="DY125" s="962"/>
      <c r="DZ125" s="963"/>
    </row>
    <row r="126" spans="1:130" s="233" customFormat="1" ht="26.25" customHeight="1" thickBot="1" x14ac:dyDescent="0.2">
      <c r="A126" s="1087"/>
      <c r="B126" s="979"/>
      <c r="C126" s="952" t="s">
        <v>469</v>
      </c>
      <c r="D126" s="953"/>
      <c r="E126" s="953"/>
      <c r="F126" s="953"/>
      <c r="G126" s="953"/>
      <c r="H126" s="953"/>
      <c r="I126" s="953"/>
      <c r="J126" s="953"/>
      <c r="K126" s="953"/>
      <c r="L126" s="953"/>
      <c r="M126" s="953"/>
      <c r="N126" s="953"/>
      <c r="O126" s="953"/>
      <c r="P126" s="953"/>
      <c r="Q126" s="953"/>
      <c r="R126" s="953"/>
      <c r="S126" s="953"/>
      <c r="T126" s="953"/>
      <c r="U126" s="953"/>
      <c r="V126" s="953"/>
      <c r="W126" s="953"/>
      <c r="X126" s="953"/>
      <c r="Y126" s="953"/>
      <c r="Z126" s="954"/>
      <c r="AA126" s="988" t="s">
        <v>136</v>
      </c>
      <c r="AB126" s="989"/>
      <c r="AC126" s="989"/>
      <c r="AD126" s="989"/>
      <c r="AE126" s="990"/>
      <c r="AF126" s="991" t="s">
        <v>136</v>
      </c>
      <c r="AG126" s="989"/>
      <c r="AH126" s="989"/>
      <c r="AI126" s="989"/>
      <c r="AJ126" s="990"/>
      <c r="AK126" s="991" t="s">
        <v>447</v>
      </c>
      <c r="AL126" s="989"/>
      <c r="AM126" s="989"/>
      <c r="AN126" s="989"/>
      <c r="AO126" s="990"/>
      <c r="AP126" s="992" t="s">
        <v>136</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53"/>
      <c r="CL126" s="1040"/>
      <c r="CM126" s="1040"/>
      <c r="CN126" s="1040"/>
      <c r="CO126" s="1041"/>
      <c r="CP126" s="952" t="s">
        <v>487</v>
      </c>
      <c r="CQ126" s="953"/>
      <c r="CR126" s="953"/>
      <c r="CS126" s="953"/>
      <c r="CT126" s="953"/>
      <c r="CU126" s="953"/>
      <c r="CV126" s="953"/>
      <c r="CW126" s="953"/>
      <c r="CX126" s="953"/>
      <c r="CY126" s="953"/>
      <c r="CZ126" s="953"/>
      <c r="DA126" s="953"/>
      <c r="DB126" s="953"/>
      <c r="DC126" s="953"/>
      <c r="DD126" s="953"/>
      <c r="DE126" s="953"/>
      <c r="DF126" s="954"/>
      <c r="DG126" s="955" t="s">
        <v>450</v>
      </c>
      <c r="DH126" s="956"/>
      <c r="DI126" s="956"/>
      <c r="DJ126" s="956"/>
      <c r="DK126" s="956"/>
      <c r="DL126" s="956" t="s">
        <v>136</v>
      </c>
      <c r="DM126" s="956"/>
      <c r="DN126" s="956"/>
      <c r="DO126" s="956"/>
      <c r="DP126" s="956"/>
      <c r="DQ126" s="956" t="s">
        <v>439</v>
      </c>
      <c r="DR126" s="956"/>
      <c r="DS126" s="956"/>
      <c r="DT126" s="956"/>
      <c r="DU126" s="956"/>
      <c r="DV126" s="957" t="s">
        <v>439</v>
      </c>
      <c r="DW126" s="957"/>
      <c r="DX126" s="957"/>
      <c r="DY126" s="957"/>
      <c r="DZ126" s="958"/>
    </row>
    <row r="127" spans="1:130" s="233" customFormat="1" ht="26.25" customHeight="1" x14ac:dyDescent="0.15">
      <c r="A127" s="1088"/>
      <c r="B127" s="981"/>
      <c r="C127" s="1003" t="s">
        <v>488</v>
      </c>
      <c r="D127" s="995"/>
      <c r="E127" s="995"/>
      <c r="F127" s="995"/>
      <c r="G127" s="995"/>
      <c r="H127" s="995"/>
      <c r="I127" s="995"/>
      <c r="J127" s="995"/>
      <c r="K127" s="995"/>
      <c r="L127" s="995"/>
      <c r="M127" s="995"/>
      <c r="N127" s="995"/>
      <c r="O127" s="995"/>
      <c r="P127" s="995"/>
      <c r="Q127" s="995"/>
      <c r="R127" s="995"/>
      <c r="S127" s="995"/>
      <c r="T127" s="995"/>
      <c r="U127" s="995"/>
      <c r="V127" s="995"/>
      <c r="W127" s="995"/>
      <c r="X127" s="995"/>
      <c r="Y127" s="995"/>
      <c r="Z127" s="996"/>
      <c r="AA127" s="988" t="s">
        <v>136</v>
      </c>
      <c r="AB127" s="989"/>
      <c r="AC127" s="989"/>
      <c r="AD127" s="989"/>
      <c r="AE127" s="990"/>
      <c r="AF127" s="991" t="s">
        <v>478</v>
      </c>
      <c r="AG127" s="989"/>
      <c r="AH127" s="989"/>
      <c r="AI127" s="989"/>
      <c r="AJ127" s="990"/>
      <c r="AK127" s="991" t="s">
        <v>439</v>
      </c>
      <c r="AL127" s="989"/>
      <c r="AM127" s="989"/>
      <c r="AN127" s="989"/>
      <c r="AO127" s="990"/>
      <c r="AP127" s="992" t="s">
        <v>136</v>
      </c>
      <c r="AQ127" s="993"/>
      <c r="AR127" s="993"/>
      <c r="AS127" s="993"/>
      <c r="AT127" s="994"/>
      <c r="AU127" s="235"/>
      <c r="AV127" s="235"/>
      <c r="AW127" s="235"/>
      <c r="AX127" s="1061" t="s">
        <v>489</v>
      </c>
      <c r="AY127" s="1062"/>
      <c r="AZ127" s="1062"/>
      <c r="BA127" s="1062"/>
      <c r="BB127" s="1062"/>
      <c r="BC127" s="1062"/>
      <c r="BD127" s="1062"/>
      <c r="BE127" s="1063"/>
      <c r="BF127" s="1064" t="s">
        <v>490</v>
      </c>
      <c r="BG127" s="1062"/>
      <c r="BH127" s="1062"/>
      <c r="BI127" s="1062"/>
      <c r="BJ127" s="1062"/>
      <c r="BK127" s="1062"/>
      <c r="BL127" s="1063"/>
      <c r="BM127" s="1064" t="s">
        <v>491</v>
      </c>
      <c r="BN127" s="1062"/>
      <c r="BO127" s="1062"/>
      <c r="BP127" s="1062"/>
      <c r="BQ127" s="1062"/>
      <c r="BR127" s="1062"/>
      <c r="BS127" s="1063"/>
      <c r="BT127" s="1064" t="s">
        <v>492</v>
      </c>
      <c r="BU127" s="1062"/>
      <c r="BV127" s="1062"/>
      <c r="BW127" s="1062"/>
      <c r="BX127" s="1062"/>
      <c r="BY127" s="1062"/>
      <c r="BZ127" s="1085"/>
      <c r="CA127" s="235"/>
      <c r="CB127" s="235"/>
      <c r="CC127" s="235"/>
      <c r="CD127" s="258"/>
      <c r="CE127" s="258"/>
      <c r="CF127" s="258"/>
      <c r="CG127" s="235"/>
      <c r="CH127" s="235"/>
      <c r="CI127" s="235"/>
      <c r="CJ127" s="257"/>
      <c r="CK127" s="1053"/>
      <c r="CL127" s="1040"/>
      <c r="CM127" s="1040"/>
      <c r="CN127" s="1040"/>
      <c r="CO127" s="1041"/>
      <c r="CP127" s="952" t="s">
        <v>493</v>
      </c>
      <c r="CQ127" s="953"/>
      <c r="CR127" s="953"/>
      <c r="CS127" s="953"/>
      <c r="CT127" s="953"/>
      <c r="CU127" s="953"/>
      <c r="CV127" s="953"/>
      <c r="CW127" s="953"/>
      <c r="CX127" s="953"/>
      <c r="CY127" s="953"/>
      <c r="CZ127" s="953"/>
      <c r="DA127" s="953"/>
      <c r="DB127" s="953"/>
      <c r="DC127" s="953"/>
      <c r="DD127" s="953"/>
      <c r="DE127" s="953"/>
      <c r="DF127" s="954"/>
      <c r="DG127" s="955" t="s">
        <v>440</v>
      </c>
      <c r="DH127" s="956"/>
      <c r="DI127" s="956"/>
      <c r="DJ127" s="956"/>
      <c r="DK127" s="956"/>
      <c r="DL127" s="956" t="s">
        <v>136</v>
      </c>
      <c r="DM127" s="956"/>
      <c r="DN127" s="956"/>
      <c r="DO127" s="956"/>
      <c r="DP127" s="956"/>
      <c r="DQ127" s="956" t="s">
        <v>478</v>
      </c>
      <c r="DR127" s="956"/>
      <c r="DS127" s="956"/>
      <c r="DT127" s="956"/>
      <c r="DU127" s="956"/>
      <c r="DV127" s="957" t="s">
        <v>439</v>
      </c>
      <c r="DW127" s="957"/>
      <c r="DX127" s="957"/>
      <c r="DY127" s="957"/>
      <c r="DZ127" s="958"/>
    </row>
    <row r="128" spans="1:130" s="233" customFormat="1" ht="26.25" customHeight="1" thickBot="1" x14ac:dyDescent="0.2">
      <c r="A128" s="1071" t="s">
        <v>494</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495</v>
      </c>
      <c r="X128" s="1073"/>
      <c r="Y128" s="1073"/>
      <c r="Z128" s="1074"/>
      <c r="AA128" s="1075">
        <v>8714</v>
      </c>
      <c r="AB128" s="1076"/>
      <c r="AC128" s="1076"/>
      <c r="AD128" s="1076"/>
      <c r="AE128" s="1077"/>
      <c r="AF128" s="1078">
        <v>6766</v>
      </c>
      <c r="AG128" s="1076"/>
      <c r="AH128" s="1076"/>
      <c r="AI128" s="1076"/>
      <c r="AJ128" s="1077"/>
      <c r="AK128" s="1078">
        <v>6337</v>
      </c>
      <c r="AL128" s="1076"/>
      <c r="AM128" s="1076"/>
      <c r="AN128" s="1076"/>
      <c r="AO128" s="1077"/>
      <c r="AP128" s="1079"/>
      <c r="AQ128" s="1080"/>
      <c r="AR128" s="1080"/>
      <c r="AS128" s="1080"/>
      <c r="AT128" s="1081"/>
      <c r="AU128" s="235"/>
      <c r="AV128" s="235"/>
      <c r="AW128" s="235"/>
      <c r="AX128" s="926" t="s">
        <v>496</v>
      </c>
      <c r="AY128" s="927"/>
      <c r="AZ128" s="927"/>
      <c r="BA128" s="927"/>
      <c r="BB128" s="927"/>
      <c r="BC128" s="927"/>
      <c r="BD128" s="927"/>
      <c r="BE128" s="928"/>
      <c r="BF128" s="1082" t="s">
        <v>136</v>
      </c>
      <c r="BG128" s="1083"/>
      <c r="BH128" s="1083"/>
      <c r="BI128" s="1083"/>
      <c r="BJ128" s="1083"/>
      <c r="BK128" s="1083"/>
      <c r="BL128" s="1084"/>
      <c r="BM128" s="1082">
        <v>13.01</v>
      </c>
      <c r="BN128" s="1083"/>
      <c r="BO128" s="1083"/>
      <c r="BP128" s="1083"/>
      <c r="BQ128" s="1083"/>
      <c r="BR128" s="1083"/>
      <c r="BS128" s="1084"/>
      <c r="BT128" s="1082">
        <v>20</v>
      </c>
      <c r="BU128" s="1083"/>
      <c r="BV128" s="1083"/>
      <c r="BW128" s="1083"/>
      <c r="BX128" s="1083"/>
      <c r="BY128" s="1083"/>
      <c r="BZ128" s="1106"/>
      <c r="CA128" s="258"/>
      <c r="CB128" s="258"/>
      <c r="CC128" s="258"/>
      <c r="CD128" s="258"/>
      <c r="CE128" s="258"/>
      <c r="CF128" s="258"/>
      <c r="CG128" s="235"/>
      <c r="CH128" s="235"/>
      <c r="CI128" s="235"/>
      <c r="CJ128" s="257"/>
      <c r="CK128" s="1054"/>
      <c r="CL128" s="1055"/>
      <c r="CM128" s="1055"/>
      <c r="CN128" s="1055"/>
      <c r="CO128" s="1056"/>
      <c r="CP128" s="1065" t="s">
        <v>497</v>
      </c>
      <c r="CQ128" s="754"/>
      <c r="CR128" s="754"/>
      <c r="CS128" s="754"/>
      <c r="CT128" s="754"/>
      <c r="CU128" s="754"/>
      <c r="CV128" s="754"/>
      <c r="CW128" s="754"/>
      <c r="CX128" s="754"/>
      <c r="CY128" s="754"/>
      <c r="CZ128" s="754"/>
      <c r="DA128" s="754"/>
      <c r="DB128" s="754"/>
      <c r="DC128" s="754"/>
      <c r="DD128" s="754"/>
      <c r="DE128" s="754"/>
      <c r="DF128" s="1066"/>
      <c r="DG128" s="1067" t="s">
        <v>136</v>
      </c>
      <c r="DH128" s="1068"/>
      <c r="DI128" s="1068"/>
      <c r="DJ128" s="1068"/>
      <c r="DK128" s="1068"/>
      <c r="DL128" s="1068" t="s">
        <v>136</v>
      </c>
      <c r="DM128" s="1068"/>
      <c r="DN128" s="1068"/>
      <c r="DO128" s="1068"/>
      <c r="DP128" s="1068"/>
      <c r="DQ128" s="1068" t="s">
        <v>136</v>
      </c>
      <c r="DR128" s="1068"/>
      <c r="DS128" s="1068"/>
      <c r="DT128" s="1068"/>
      <c r="DU128" s="1068"/>
      <c r="DV128" s="1069" t="s">
        <v>136</v>
      </c>
      <c r="DW128" s="1069"/>
      <c r="DX128" s="1069"/>
      <c r="DY128" s="1069"/>
      <c r="DZ128" s="1070"/>
    </row>
    <row r="129" spans="1:131" s="233" customFormat="1" ht="26.25" customHeight="1" x14ac:dyDescent="0.15">
      <c r="A129" s="964" t="s">
        <v>107</v>
      </c>
      <c r="B129" s="965"/>
      <c r="C129" s="965"/>
      <c r="D129" s="965"/>
      <c r="E129" s="965"/>
      <c r="F129" s="965"/>
      <c r="G129" s="965"/>
      <c r="H129" s="965"/>
      <c r="I129" s="965"/>
      <c r="J129" s="965"/>
      <c r="K129" s="965"/>
      <c r="L129" s="965"/>
      <c r="M129" s="965"/>
      <c r="N129" s="965"/>
      <c r="O129" s="965"/>
      <c r="P129" s="965"/>
      <c r="Q129" s="965"/>
      <c r="R129" s="965"/>
      <c r="S129" s="965"/>
      <c r="T129" s="965"/>
      <c r="U129" s="965"/>
      <c r="V129" s="965"/>
      <c r="W129" s="1100" t="s">
        <v>498</v>
      </c>
      <c r="X129" s="1101"/>
      <c r="Y129" s="1101"/>
      <c r="Z129" s="1102"/>
      <c r="AA129" s="988">
        <v>11348888</v>
      </c>
      <c r="AB129" s="989"/>
      <c r="AC129" s="989"/>
      <c r="AD129" s="989"/>
      <c r="AE129" s="990"/>
      <c r="AF129" s="991">
        <v>11627158</v>
      </c>
      <c r="AG129" s="989"/>
      <c r="AH129" s="989"/>
      <c r="AI129" s="989"/>
      <c r="AJ129" s="990"/>
      <c r="AK129" s="991">
        <v>12446034</v>
      </c>
      <c r="AL129" s="989"/>
      <c r="AM129" s="989"/>
      <c r="AN129" s="989"/>
      <c r="AO129" s="990"/>
      <c r="AP129" s="1103"/>
      <c r="AQ129" s="1104"/>
      <c r="AR129" s="1104"/>
      <c r="AS129" s="1104"/>
      <c r="AT129" s="1105"/>
      <c r="AU129" s="236"/>
      <c r="AV129" s="236"/>
      <c r="AW129" s="236"/>
      <c r="AX129" s="1095" t="s">
        <v>499</v>
      </c>
      <c r="AY129" s="953"/>
      <c r="AZ129" s="953"/>
      <c r="BA129" s="953"/>
      <c r="BB129" s="953"/>
      <c r="BC129" s="953"/>
      <c r="BD129" s="953"/>
      <c r="BE129" s="954"/>
      <c r="BF129" s="1096" t="s">
        <v>436</v>
      </c>
      <c r="BG129" s="1097"/>
      <c r="BH129" s="1097"/>
      <c r="BI129" s="1097"/>
      <c r="BJ129" s="1097"/>
      <c r="BK129" s="1097"/>
      <c r="BL129" s="1098"/>
      <c r="BM129" s="1096">
        <v>18.010000000000002</v>
      </c>
      <c r="BN129" s="1097"/>
      <c r="BO129" s="1097"/>
      <c r="BP129" s="1097"/>
      <c r="BQ129" s="1097"/>
      <c r="BR129" s="1097"/>
      <c r="BS129" s="1098"/>
      <c r="BT129" s="1096">
        <v>30</v>
      </c>
      <c r="BU129" s="1097"/>
      <c r="BV129" s="1097"/>
      <c r="BW129" s="1097"/>
      <c r="BX129" s="1097"/>
      <c r="BY129" s="1097"/>
      <c r="BZ129" s="1099"/>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964" t="s">
        <v>500</v>
      </c>
      <c r="B130" s="965"/>
      <c r="C130" s="965"/>
      <c r="D130" s="965"/>
      <c r="E130" s="965"/>
      <c r="F130" s="965"/>
      <c r="G130" s="965"/>
      <c r="H130" s="965"/>
      <c r="I130" s="965"/>
      <c r="J130" s="965"/>
      <c r="K130" s="965"/>
      <c r="L130" s="965"/>
      <c r="M130" s="965"/>
      <c r="N130" s="965"/>
      <c r="O130" s="965"/>
      <c r="P130" s="965"/>
      <c r="Q130" s="965"/>
      <c r="R130" s="965"/>
      <c r="S130" s="965"/>
      <c r="T130" s="965"/>
      <c r="U130" s="965"/>
      <c r="V130" s="965"/>
      <c r="W130" s="1100" t="s">
        <v>501</v>
      </c>
      <c r="X130" s="1101"/>
      <c r="Y130" s="1101"/>
      <c r="Z130" s="1102"/>
      <c r="AA130" s="988">
        <v>1807784</v>
      </c>
      <c r="AB130" s="989"/>
      <c r="AC130" s="989"/>
      <c r="AD130" s="989"/>
      <c r="AE130" s="990"/>
      <c r="AF130" s="991">
        <v>1760619</v>
      </c>
      <c r="AG130" s="989"/>
      <c r="AH130" s="989"/>
      <c r="AI130" s="989"/>
      <c r="AJ130" s="990"/>
      <c r="AK130" s="991">
        <v>1742807</v>
      </c>
      <c r="AL130" s="989"/>
      <c r="AM130" s="989"/>
      <c r="AN130" s="989"/>
      <c r="AO130" s="990"/>
      <c r="AP130" s="1103"/>
      <c r="AQ130" s="1104"/>
      <c r="AR130" s="1104"/>
      <c r="AS130" s="1104"/>
      <c r="AT130" s="1105"/>
      <c r="AU130" s="236"/>
      <c r="AV130" s="236"/>
      <c r="AW130" s="236"/>
      <c r="AX130" s="1095" t="s">
        <v>502</v>
      </c>
      <c r="AY130" s="953"/>
      <c r="AZ130" s="953"/>
      <c r="BA130" s="953"/>
      <c r="BB130" s="953"/>
      <c r="BC130" s="953"/>
      <c r="BD130" s="953"/>
      <c r="BE130" s="954"/>
      <c r="BF130" s="1131">
        <v>6.1</v>
      </c>
      <c r="BG130" s="1132"/>
      <c r="BH130" s="1132"/>
      <c r="BI130" s="1132"/>
      <c r="BJ130" s="1132"/>
      <c r="BK130" s="1132"/>
      <c r="BL130" s="1133"/>
      <c r="BM130" s="1131">
        <v>25</v>
      </c>
      <c r="BN130" s="1132"/>
      <c r="BO130" s="1132"/>
      <c r="BP130" s="1132"/>
      <c r="BQ130" s="1132"/>
      <c r="BR130" s="1132"/>
      <c r="BS130" s="1133"/>
      <c r="BT130" s="1131">
        <v>35</v>
      </c>
      <c r="BU130" s="1132"/>
      <c r="BV130" s="1132"/>
      <c r="BW130" s="1132"/>
      <c r="BX130" s="1132"/>
      <c r="BY130" s="1132"/>
      <c r="BZ130" s="1134"/>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1135"/>
      <c r="B131" s="1136"/>
      <c r="C131" s="1136"/>
      <c r="D131" s="1136"/>
      <c r="E131" s="1136"/>
      <c r="F131" s="1136"/>
      <c r="G131" s="1136"/>
      <c r="H131" s="1136"/>
      <c r="I131" s="1136"/>
      <c r="J131" s="1136"/>
      <c r="K131" s="1136"/>
      <c r="L131" s="1136"/>
      <c r="M131" s="1136"/>
      <c r="N131" s="1136"/>
      <c r="O131" s="1136"/>
      <c r="P131" s="1136"/>
      <c r="Q131" s="1136"/>
      <c r="R131" s="1136"/>
      <c r="S131" s="1136"/>
      <c r="T131" s="1136"/>
      <c r="U131" s="1136"/>
      <c r="V131" s="1136"/>
      <c r="W131" s="1137" t="s">
        <v>503</v>
      </c>
      <c r="X131" s="1138"/>
      <c r="Y131" s="1138"/>
      <c r="Z131" s="1139"/>
      <c r="AA131" s="1034">
        <v>9541104</v>
      </c>
      <c r="AB131" s="1016"/>
      <c r="AC131" s="1016"/>
      <c r="AD131" s="1016"/>
      <c r="AE131" s="1017"/>
      <c r="AF131" s="1015">
        <v>9866539</v>
      </c>
      <c r="AG131" s="1016"/>
      <c r="AH131" s="1016"/>
      <c r="AI131" s="1016"/>
      <c r="AJ131" s="1017"/>
      <c r="AK131" s="1015">
        <v>10703227</v>
      </c>
      <c r="AL131" s="1016"/>
      <c r="AM131" s="1016"/>
      <c r="AN131" s="1016"/>
      <c r="AO131" s="1017"/>
      <c r="AP131" s="1140"/>
      <c r="AQ131" s="1141"/>
      <c r="AR131" s="1141"/>
      <c r="AS131" s="1141"/>
      <c r="AT131" s="1142"/>
      <c r="AU131" s="236"/>
      <c r="AV131" s="236"/>
      <c r="AW131" s="236"/>
      <c r="AX131" s="1113" t="s">
        <v>504</v>
      </c>
      <c r="AY131" s="754"/>
      <c r="AZ131" s="754"/>
      <c r="BA131" s="754"/>
      <c r="BB131" s="754"/>
      <c r="BC131" s="754"/>
      <c r="BD131" s="754"/>
      <c r="BE131" s="1066"/>
      <c r="BF131" s="1114" t="s">
        <v>136</v>
      </c>
      <c r="BG131" s="1115"/>
      <c r="BH131" s="1115"/>
      <c r="BI131" s="1115"/>
      <c r="BJ131" s="1115"/>
      <c r="BK131" s="1115"/>
      <c r="BL131" s="1116"/>
      <c r="BM131" s="1114">
        <v>350</v>
      </c>
      <c r="BN131" s="1115"/>
      <c r="BO131" s="1115"/>
      <c r="BP131" s="1115"/>
      <c r="BQ131" s="1115"/>
      <c r="BR131" s="1115"/>
      <c r="BS131" s="1116"/>
      <c r="BT131" s="1117"/>
      <c r="BU131" s="1118"/>
      <c r="BV131" s="1118"/>
      <c r="BW131" s="1118"/>
      <c r="BX131" s="1118"/>
      <c r="BY131" s="1118"/>
      <c r="BZ131" s="1119"/>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1120" t="s">
        <v>505</v>
      </c>
      <c r="B132" s="1121"/>
      <c r="C132" s="1121"/>
      <c r="D132" s="1121"/>
      <c r="E132" s="1121"/>
      <c r="F132" s="1121"/>
      <c r="G132" s="1121"/>
      <c r="H132" s="1121"/>
      <c r="I132" s="1121"/>
      <c r="J132" s="1121"/>
      <c r="K132" s="1121"/>
      <c r="L132" s="1121"/>
      <c r="M132" s="1121"/>
      <c r="N132" s="1121"/>
      <c r="O132" s="1121"/>
      <c r="P132" s="1121"/>
      <c r="Q132" s="1121"/>
      <c r="R132" s="1121"/>
      <c r="S132" s="1121"/>
      <c r="T132" s="1121"/>
      <c r="U132" s="1121"/>
      <c r="V132" s="1124" t="s">
        <v>506</v>
      </c>
      <c r="W132" s="1124"/>
      <c r="X132" s="1124"/>
      <c r="Y132" s="1124"/>
      <c r="Z132" s="1125"/>
      <c r="AA132" s="1126">
        <v>6.9435884989999996</v>
      </c>
      <c r="AB132" s="1127"/>
      <c r="AC132" s="1127"/>
      <c r="AD132" s="1127"/>
      <c r="AE132" s="1128"/>
      <c r="AF132" s="1129">
        <v>6.2631486079999998</v>
      </c>
      <c r="AG132" s="1127"/>
      <c r="AH132" s="1127"/>
      <c r="AI132" s="1127"/>
      <c r="AJ132" s="1128"/>
      <c r="AK132" s="1129">
        <v>5.3715575690000001</v>
      </c>
      <c r="AL132" s="1127"/>
      <c r="AM132" s="1127"/>
      <c r="AN132" s="1127"/>
      <c r="AO132" s="1128"/>
      <c r="AP132" s="1031"/>
      <c r="AQ132" s="1032"/>
      <c r="AR132" s="1032"/>
      <c r="AS132" s="1032"/>
      <c r="AT132" s="1130"/>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1122"/>
      <c r="B133" s="1123"/>
      <c r="C133" s="1123"/>
      <c r="D133" s="1123"/>
      <c r="E133" s="1123"/>
      <c r="F133" s="1123"/>
      <c r="G133" s="1123"/>
      <c r="H133" s="1123"/>
      <c r="I133" s="1123"/>
      <c r="J133" s="1123"/>
      <c r="K133" s="1123"/>
      <c r="L133" s="1123"/>
      <c r="M133" s="1123"/>
      <c r="N133" s="1123"/>
      <c r="O133" s="1123"/>
      <c r="P133" s="1123"/>
      <c r="Q133" s="1123"/>
      <c r="R133" s="1123"/>
      <c r="S133" s="1123"/>
      <c r="T133" s="1123"/>
      <c r="U133" s="1123"/>
      <c r="V133" s="1107" t="s">
        <v>507</v>
      </c>
      <c r="W133" s="1107"/>
      <c r="X133" s="1107"/>
      <c r="Y133" s="1107"/>
      <c r="Z133" s="1108"/>
      <c r="AA133" s="1109">
        <v>7.1</v>
      </c>
      <c r="AB133" s="1110"/>
      <c r="AC133" s="1110"/>
      <c r="AD133" s="1110"/>
      <c r="AE133" s="1111"/>
      <c r="AF133" s="1109">
        <v>6.8</v>
      </c>
      <c r="AG133" s="1110"/>
      <c r="AH133" s="1110"/>
      <c r="AI133" s="1110"/>
      <c r="AJ133" s="1111"/>
      <c r="AK133" s="1109">
        <v>6.1</v>
      </c>
      <c r="AL133" s="1110"/>
      <c r="AM133" s="1110"/>
      <c r="AN133" s="1110"/>
      <c r="AO133" s="1111"/>
      <c r="AP133" s="1058"/>
      <c r="AQ133" s="1059"/>
      <c r="AR133" s="1059"/>
      <c r="AS133" s="1059"/>
      <c r="AT133" s="1112"/>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6ZyzzK+77vpz8ilCVjgMlAoGTreZ5sNF6sDt3lnBzVGytNrqnuIqlELsz0T9uo+1uhPyXtCh274/SAVhUYm57Q==" saltValue="zighpiTSENIl4B4Pb2B7O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28" zoomScale="70" zoomScaleNormal="85" zoomScaleSheetLayoutView="70" workbookViewId="0"/>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508</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algorithmName="SHA-512" hashValue="FF7Ntw2FqmLHUYniZWaSA7D9jsBpPZiQknajr8C4Vjv523K3TvZwz3aVfqGyAHb6z9OB3HekgykhVd4sDtbUcQ==" saltValue="5zlDVckHJ7b/fum08+4p8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otbRVRpbvWMW9bSk6HWv3Wd3ADQkQELn8MLeJMH9LLBNCNigNxze8Pswyl9+mWSr8U0crwhsI1rkKpkhvBtmw==" saltValue="ixjLd61hYDv/FlAcb2LgA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509</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510</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4" t="s">
        <v>511</v>
      </c>
      <c r="AP7" s="275"/>
      <c r="AQ7" s="276" t="s">
        <v>512</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5"/>
      <c r="AP8" s="281" t="s">
        <v>513</v>
      </c>
      <c r="AQ8" s="282" t="s">
        <v>514</v>
      </c>
      <c r="AR8" s="283" t="s">
        <v>515</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46" t="s">
        <v>516</v>
      </c>
      <c r="AL9" s="1147"/>
      <c r="AM9" s="1147"/>
      <c r="AN9" s="1148"/>
      <c r="AO9" s="284">
        <v>2775660</v>
      </c>
      <c r="AP9" s="284">
        <v>60900</v>
      </c>
      <c r="AQ9" s="285">
        <v>89252</v>
      </c>
      <c r="AR9" s="286">
        <v>-31.8</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46" t="s">
        <v>517</v>
      </c>
      <c r="AL10" s="1147"/>
      <c r="AM10" s="1147"/>
      <c r="AN10" s="1148"/>
      <c r="AO10" s="287">
        <v>437282</v>
      </c>
      <c r="AP10" s="287">
        <v>9594</v>
      </c>
      <c r="AQ10" s="288">
        <v>11439</v>
      </c>
      <c r="AR10" s="289">
        <v>-16.100000000000001</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46" t="s">
        <v>518</v>
      </c>
      <c r="AL11" s="1147"/>
      <c r="AM11" s="1147"/>
      <c r="AN11" s="1148"/>
      <c r="AO11" s="287">
        <v>72187</v>
      </c>
      <c r="AP11" s="287">
        <v>1584</v>
      </c>
      <c r="AQ11" s="288">
        <v>869</v>
      </c>
      <c r="AR11" s="289">
        <v>82.3</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46" t="s">
        <v>519</v>
      </c>
      <c r="AL12" s="1147"/>
      <c r="AM12" s="1147"/>
      <c r="AN12" s="1148"/>
      <c r="AO12" s="287" t="s">
        <v>520</v>
      </c>
      <c r="AP12" s="287" t="s">
        <v>520</v>
      </c>
      <c r="AQ12" s="288">
        <v>1</v>
      </c>
      <c r="AR12" s="289" t="s">
        <v>520</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46" t="s">
        <v>521</v>
      </c>
      <c r="AL13" s="1147"/>
      <c r="AM13" s="1147"/>
      <c r="AN13" s="1148"/>
      <c r="AO13" s="287" t="s">
        <v>520</v>
      </c>
      <c r="AP13" s="287" t="s">
        <v>520</v>
      </c>
      <c r="AQ13" s="288">
        <v>3581</v>
      </c>
      <c r="AR13" s="289" t="s">
        <v>520</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46" t="s">
        <v>522</v>
      </c>
      <c r="AL14" s="1147"/>
      <c r="AM14" s="1147"/>
      <c r="AN14" s="1148"/>
      <c r="AO14" s="287">
        <v>54922</v>
      </c>
      <c r="AP14" s="287">
        <v>1205</v>
      </c>
      <c r="AQ14" s="288">
        <v>1527</v>
      </c>
      <c r="AR14" s="289">
        <v>-21.1</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49" t="s">
        <v>523</v>
      </c>
      <c r="AL15" s="1150"/>
      <c r="AM15" s="1150"/>
      <c r="AN15" s="1151"/>
      <c r="AO15" s="287">
        <v>-239488</v>
      </c>
      <c r="AP15" s="287">
        <v>-5255</v>
      </c>
      <c r="AQ15" s="288">
        <v>-6588</v>
      </c>
      <c r="AR15" s="289">
        <v>-20.2</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49" t="s">
        <v>187</v>
      </c>
      <c r="AL16" s="1150"/>
      <c r="AM16" s="1150"/>
      <c r="AN16" s="1151"/>
      <c r="AO16" s="287">
        <v>3100563</v>
      </c>
      <c r="AP16" s="287">
        <v>68029</v>
      </c>
      <c r="AQ16" s="288">
        <v>100080</v>
      </c>
      <c r="AR16" s="289">
        <v>-32</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524</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525</v>
      </c>
      <c r="AP20" s="296" t="s">
        <v>526</v>
      </c>
      <c r="AQ20" s="297" t="s">
        <v>527</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52" t="s">
        <v>528</v>
      </c>
      <c r="AL21" s="1153"/>
      <c r="AM21" s="1153"/>
      <c r="AN21" s="1154"/>
      <c r="AO21" s="300">
        <v>6.76</v>
      </c>
      <c r="AP21" s="301">
        <v>9.0299999999999994</v>
      </c>
      <c r="AQ21" s="302">
        <v>-2.27</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52" t="s">
        <v>529</v>
      </c>
      <c r="AL22" s="1153"/>
      <c r="AM22" s="1153"/>
      <c r="AN22" s="1154"/>
      <c r="AO22" s="305">
        <v>97.6</v>
      </c>
      <c r="AP22" s="306">
        <v>97.7</v>
      </c>
      <c r="AQ22" s="307">
        <v>-0.1</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43" t="s">
        <v>530</v>
      </c>
      <c r="B26" s="1143"/>
      <c r="C26" s="1143"/>
      <c r="D26" s="1143"/>
      <c r="E26" s="1143"/>
      <c r="F26" s="1143"/>
      <c r="G26" s="1143"/>
      <c r="H26" s="1143"/>
      <c r="I26" s="1143"/>
      <c r="J26" s="1143"/>
      <c r="K26" s="1143"/>
      <c r="L26" s="1143"/>
      <c r="M26" s="1143"/>
      <c r="N26" s="1143"/>
      <c r="O26" s="1143"/>
      <c r="P26" s="1143"/>
      <c r="Q26" s="1143"/>
      <c r="R26" s="1143"/>
      <c r="S26" s="1143"/>
      <c r="T26" s="1143"/>
      <c r="U26" s="1143"/>
      <c r="V26" s="1143"/>
      <c r="W26" s="1143"/>
      <c r="X26" s="1143"/>
      <c r="Y26" s="1143"/>
      <c r="Z26" s="1143"/>
      <c r="AA26" s="1143"/>
      <c r="AB26" s="1143"/>
      <c r="AC26" s="1143"/>
      <c r="AD26" s="1143"/>
      <c r="AE26" s="1143"/>
      <c r="AF26" s="1143"/>
      <c r="AG26" s="1143"/>
      <c r="AH26" s="1143"/>
      <c r="AI26" s="1143"/>
      <c r="AJ26" s="1143"/>
      <c r="AK26" s="1143"/>
      <c r="AL26" s="1143"/>
      <c r="AM26" s="1143"/>
      <c r="AN26" s="1143"/>
      <c r="AO26" s="1143"/>
      <c r="AP26" s="1143"/>
      <c r="AQ26" s="1143"/>
      <c r="AR26" s="1143"/>
      <c r="AS26" s="1143"/>
      <c r="AT26" s="270"/>
    </row>
    <row r="27" spans="1:46" x14ac:dyDescent="0.15">
      <c r="A27" s="312"/>
      <c r="AO27" s="265"/>
      <c r="AP27" s="265"/>
      <c r="AQ27" s="265"/>
      <c r="AR27" s="265"/>
      <c r="AS27" s="265"/>
      <c r="AT27" s="265"/>
    </row>
    <row r="28" spans="1:46" ht="17.25" x14ac:dyDescent="0.15">
      <c r="A28" s="266" t="s">
        <v>531</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532</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4" t="s">
        <v>511</v>
      </c>
      <c r="AP30" s="275"/>
      <c r="AQ30" s="276" t="s">
        <v>512</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5"/>
      <c r="AP31" s="281" t="s">
        <v>513</v>
      </c>
      <c r="AQ31" s="282" t="s">
        <v>514</v>
      </c>
      <c r="AR31" s="283" t="s">
        <v>515</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60" t="s">
        <v>533</v>
      </c>
      <c r="AL32" s="1161"/>
      <c r="AM32" s="1161"/>
      <c r="AN32" s="1162"/>
      <c r="AO32" s="315">
        <v>1998056</v>
      </c>
      <c r="AP32" s="315">
        <v>43839</v>
      </c>
      <c r="AQ32" s="316">
        <v>56817</v>
      </c>
      <c r="AR32" s="317">
        <v>-22.8</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60" t="s">
        <v>534</v>
      </c>
      <c r="AL33" s="1161"/>
      <c r="AM33" s="1161"/>
      <c r="AN33" s="1162"/>
      <c r="AO33" s="315" t="s">
        <v>520</v>
      </c>
      <c r="AP33" s="315" t="s">
        <v>520</v>
      </c>
      <c r="AQ33" s="316" t="s">
        <v>520</v>
      </c>
      <c r="AR33" s="317" t="s">
        <v>520</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60" t="s">
        <v>535</v>
      </c>
      <c r="AL34" s="1161"/>
      <c r="AM34" s="1161"/>
      <c r="AN34" s="1162"/>
      <c r="AO34" s="315" t="s">
        <v>520</v>
      </c>
      <c r="AP34" s="315" t="s">
        <v>520</v>
      </c>
      <c r="AQ34" s="316">
        <v>1</v>
      </c>
      <c r="AR34" s="317" t="s">
        <v>520</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60" t="s">
        <v>536</v>
      </c>
      <c r="AL35" s="1161"/>
      <c r="AM35" s="1161"/>
      <c r="AN35" s="1162"/>
      <c r="AO35" s="315">
        <v>242537</v>
      </c>
      <c r="AP35" s="315">
        <v>5321</v>
      </c>
      <c r="AQ35" s="316">
        <v>14495</v>
      </c>
      <c r="AR35" s="317">
        <v>-63.3</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60" t="s">
        <v>537</v>
      </c>
      <c r="AL36" s="1161"/>
      <c r="AM36" s="1161"/>
      <c r="AN36" s="1162"/>
      <c r="AO36" s="315">
        <v>83479</v>
      </c>
      <c r="AP36" s="315">
        <v>1832</v>
      </c>
      <c r="AQ36" s="316">
        <v>2703</v>
      </c>
      <c r="AR36" s="317">
        <v>-32.200000000000003</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60" t="s">
        <v>538</v>
      </c>
      <c r="AL37" s="1161"/>
      <c r="AM37" s="1161"/>
      <c r="AN37" s="1162"/>
      <c r="AO37" s="315" t="s">
        <v>520</v>
      </c>
      <c r="AP37" s="315" t="s">
        <v>520</v>
      </c>
      <c r="AQ37" s="316">
        <v>273</v>
      </c>
      <c r="AR37" s="317" t="s">
        <v>520</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63" t="s">
        <v>539</v>
      </c>
      <c r="AL38" s="1164"/>
      <c r="AM38" s="1164"/>
      <c r="AN38" s="1165"/>
      <c r="AO38" s="318">
        <v>2</v>
      </c>
      <c r="AP38" s="318">
        <v>0</v>
      </c>
      <c r="AQ38" s="319">
        <v>2</v>
      </c>
      <c r="AR38" s="307">
        <v>-100</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63" t="s">
        <v>540</v>
      </c>
      <c r="AL39" s="1164"/>
      <c r="AM39" s="1164"/>
      <c r="AN39" s="1165"/>
      <c r="AO39" s="315">
        <v>-6337</v>
      </c>
      <c r="AP39" s="315">
        <v>-139</v>
      </c>
      <c r="AQ39" s="316">
        <v>-4629</v>
      </c>
      <c r="AR39" s="317">
        <v>-97</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60" t="s">
        <v>541</v>
      </c>
      <c r="AL40" s="1161"/>
      <c r="AM40" s="1161"/>
      <c r="AN40" s="1162"/>
      <c r="AO40" s="315">
        <v>-1742807</v>
      </c>
      <c r="AP40" s="315">
        <v>-38239</v>
      </c>
      <c r="AQ40" s="316">
        <v>-48266</v>
      </c>
      <c r="AR40" s="317">
        <v>-20.8</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66" t="s">
        <v>297</v>
      </c>
      <c r="AL41" s="1167"/>
      <c r="AM41" s="1167"/>
      <c r="AN41" s="1168"/>
      <c r="AO41" s="315">
        <v>574930</v>
      </c>
      <c r="AP41" s="315">
        <v>12614</v>
      </c>
      <c r="AQ41" s="316">
        <v>21396</v>
      </c>
      <c r="AR41" s="317">
        <v>-41</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542</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543</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544</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55" t="s">
        <v>511</v>
      </c>
      <c r="AN49" s="1157" t="s">
        <v>545</v>
      </c>
      <c r="AO49" s="1158"/>
      <c r="AP49" s="1158"/>
      <c r="AQ49" s="1158"/>
      <c r="AR49" s="1159"/>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56"/>
      <c r="AN50" s="331" t="s">
        <v>546</v>
      </c>
      <c r="AO50" s="332" t="s">
        <v>547</v>
      </c>
      <c r="AP50" s="333" t="s">
        <v>548</v>
      </c>
      <c r="AQ50" s="334" t="s">
        <v>549</v>
      </c>
      <c r="AR50" s="335" t="s">
        <v>550</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551</v>
      </c>
      <c r="AL51" s="328"/>
      <c r="AM51" s="336">
        <v>5338934</v>
      </c>
      <c r="AN51" s="337">
        <v>122259</v>
      </c>
      <c r="AO51" s="338">
        <v>2.1</v>
      </c>
      <c r="AP51" s="339">
        <v>88968</v>
      </c>
      <c r="AQ51" s="340">
        <v>6.8</v>
      </c>
      <c r="AR51" s="341">
        <v>-4.7</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552</v>
      </c>
      <c r="AM52" s="344">
        <v>2978866</v>
      </c>
      <c r="AN52" s="345">
        <v>68215</v>
      </c>
      <c r="AO52" s="346">
        <v>-8.1</v>
      </c>
      <c r="AP52" s="347">
        <v>45482</v>
      </c>
      <c r="AQ52" s="348">
        <v>5.5</v>
      </c>
      <c r="AR52" s="349">
        <v>-13.6</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553</v>
      </c>
      <c r="AL53" s="328"/>
      <c r="AM53" s="336">
        <v>6278470</v>
      </c>
      <c r="AN53" s="337">
        <v>142871</v>
      </c>
      <c r="AO53" s="338">
        <v>16.899999999999999</v>
      </c>
      <c r="AP53" s="339">
        <v>85173</v>
      </c>
      <c r="AQ53" s="340">
        <v>-4.3</v>
      </c>
      <c r="AR53" s="341">
        <v>21.2</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552</v>
      </c>
      <c r="AM54" s="344">
        <v>4174741</v>
      </c>
      <c r="AN54" s="345">
        <v>94999</v>
      </c>
      <c r="AO54" s="346">
        <v>39.299999999999997</v>
      </c>
      <c r="AP54" s="347">
        <v>43913</v>
      </c>
      <c r="AQ54" s="348">
        <v>-3.4</v>
      </c>
      <c r="AR54" s="349">
        <v>42.7</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554</v>
      </c>
      <c r="AL55" s="328"/>
      <c r="AM55" s="336">
        <v>3639032</v>
      </c>
      <c r="AN55" s="337">
        <v>82247</v>
      </c>
      <c r="AO55" s="338">
        <v>-42.4</v>
      </c>
      <c r="AP55" s="339">
        <v>94081</v>
      </c>
      <c r="AQ55" s="340">
        <v>10.5</v>
      </c>
      <c r="AR55" s="341">
        <v>-52.9</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552</v>
      </c>
      <c r="AM56" s="344">
        <v>1408021</v>
      </c>
      <c r="AN56" s="345">
        <v>31823</v>
      </c>
      <c r="AO56" s="346">
        <v>-66.5</v>
      </c>
      <c r="AP56" s="347">
        <v>48949</v>
      </c>
      <c r="AQ56" s="348">
        <v>11.5</v>
      </c>
      <c r="AR56" s="349">
        <v>-78</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555</v>
      </c>
      <c r="AL57" s="328"/>
      <c r="AM57" s="336">
        <v>3021369</v>
      </c>
      <c r="AN57" s="337">
        <v>67255</v>
      </c>
      <c r="AO57" s="338">
        <v>-18.2</v>
      </c>
      <c r="AP57" s="339">
        <v>92632</v>
      </c>
      <c r="AQ57" s="340">
        <v>-1.5</v>
      </c>
      <c r="AR57" s="341">
        <v>-16.7</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552</v>
      </c>
      <c r="AM58" s="344">
        <v>586559</v>
      </c>
      <c r="AN58" s="345">
        <v>13057</v>
      </c>
      <c r="AO58" s="346">
        <v>-59</v>
      </c>
      <c r="AP58" s="347">
        <v>47978</v>
      </c>
      <c r="AQ58" s="348">
        <v>-2</v>
      </c>
      <c r="AR58" s="349">
        <v>-57</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556</v>
      </c>
      <c r="AL59" s="328"/>
      <c r="AM59" s="336">
        <v>3451979</v>
      </c>
      <c r="AN59" s="337">
        <v>75739</v>
      </c>
      <c r="AO59" s="338">
        <v>12.6</v>
      </c>
      <c r="AP59" s="339">
        <v>71279</v>
      </c>
      <c r="AQ59" s="340">
        <v>-23.1</v>
      </c>
      <c r="AR59" s="341">
        <v>35.700000000000003</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552</v>
      </c>
      <c r="AM60" s="344">
        <v>945675</v>
      </c>
      <c r="AN60" s="345">
        <v>20749</v>
      </c>
      <c r="AO60" s="346">
        <v>58.9</v>
      </c>
      <c r="AP60" s="347">
        <v>36731</v>
      </c>
      <c r="AQ60" s="348">
        <v>-23.4</v>
      </c>
      <c r="AR60" s="349">
        <v>82.3</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557</v>
      </c>
      <c r="AL61" s="350"/>
      <c r="AM61" s="351">
        <v>4345957</v>
      </c>
      <c r="AN61" s="352">
        <v>98074</v>
      </c>
      <c r="AO61" s="353">
        <v>-5.8</v>
      </c>
      <c r="AP61" s="354">
        <v>86427</v>
      </c>
      <c r="AQ61" s="355">
        <v>-2.2999999999999998</v>
      </c>
      <c r="AR61" s="341">
        <v>-3.5</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552</v>
      </c>
      <c r="AM62" s="344">
        <v>2018772</v>
      </c>
      <c r="AN62" s="345">
        <v>45769</v>
      </c>
      <c r="AO62" s="346">
        <v>-7.1</v>
      </c>
      <c r="AP62" s="347">
        <v>44611</v>
      </c>
      <c r="AQ62" s="348">
        <v>-2.4</v>
      </c>
      <c r="AR62" s="349">
        <v>-4.7</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Pg3YUYwCS9n+Uul60C2JUlUtapNYig8+Jw45zSAzwbquIH8PLxoujktTOLkdQF1cKZWOfijxDwvdFR4YoojL/w==" saltValue="q0btve72+8QUQ0NQGXfMV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559</v>
      </c>
    </row>
    <row r="120" spans="125:125" ht="13.5" hidden="1" customHeight="1" x14ac:dyDescent="0.15"/>
    <row r="121" spans="125:125" ht="13.5" hidden="1" customHeight="1" x14ac:dyDescent="0.15">
      <c r="DU121" s="262"/>
    </row>
  </sheetData>
  <sheetProtection algorithmName="SHA-512" hashValue="1QrGeeF3HAfVZTMTcYK8ONHU3Df/KVOxcIX+X8A4GSw5E5YV6PZbo3GWKEhUJTmb+5gf0F1OkZq3GGcbLMisjQ==" saltValue="uUW2ffEkWOs73Txqy5xu3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560</v>
      </c>
    </row>
  </sheetData>
  <sheetProtection algorithmName="SHA-512" hashValue="sNrAhNCyQhJuwdT/y82SjtY9/ZDSp3yOisyORYmdDpcuRz0dnOhJDGdSKzm7mtHjEizub2AxPcEuKIVvWibV8g==" saltValue="eKrIyJIpWHYppIwUZBX7y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169" t="s">
        <v>3</v>
      </c>
      <c r="D47" s="1169"/>
      <c r="E47" s="1170"/>
      <c r="F47" s="11">
        <v>33.53</v>
      </c>
      <c r="G47" s="12">
        <v>29.08</v>
      </c>
      <c r="H47" s="12">
        <v>23.17</v>
      </c>
      <c r="I47" s="12">
        <v>22.73</v>
      </c>
      <c r="J47" s="13">
        <v>28.48</v>
      </c>
    </row>
    <row r="48" spans="2:10" ht="57.75" customHeight="1" x14ac:dyDescent="0.15">
      <c r="B48" s="14"/>
      <c r="C48" s="1171" t="s">
        <v>4</v>
      </c>
      <c r="D48" s="1171"/>
      <c r="E48" s="1172"/>
      <c r="F48" s="15">
        <v>7.87</v>
      </c>
      <c r="G48" s="16">
        <v>11.44</v>
      </c>
      <c r="H48" s="16">
        <v>11.14</v>
      </c>
      <c r="I48" s="16">
        <v>12.8</v>
      </c>
      <c r="J48" s="17">
        <v>10.28</v>
      </c>
    </row>
    <row r="49" spans="2:10" ht="57.75" customHeight="1" thickBot="1" x14ac:dyDescent="0.2">
      <c r="B49" s="18"/>
      <c r="C49" s="1173" t="s">
        <v>5</v>
      </c>
      <c r="D49" s="1173"/>
      <c r="E49" s="1174"/>
      <c r="F49" s="19">
        <v>0.81</v>
      </c>
      <c r="G49" s="20" t="s">
        <v>566</v>
      </c>
      <c r="H49" s="20" t="s">
        <v>567</v>
      </c>
      <c r="I49" s="20">
        <v>3.39</v>
      </c>
      <c r="J49" s="21">
        <v>7.38</v>
      </c>
    </row>
    <row r="50" spans="2:10" x14ac:dyDescent="0.15"/>
  </sheetData>
  <sheetProtection algorithmName="SHA-512" hashValue="VUKA4M7NxCqPNWRiLT1hIHUFK1lfWBWJajLC17H+JGo4XtyW/W1RwteDgCJODpMnbX2DKklZsd3EAPWsaAaAAg==" saltValue="pffB0wlN9+h+sZzeI2jvX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村山　千寿</cp:lastModifiedBy>
  <cp:lastPrinted>2023-09-29T00:04:19Z</cp:lastPrinted>
  <dcterms:created xsi:type="dcterms:W3CDTF">2023-02-20T07:57:13Z</dcterms:created>
  <dcterms:modified xsi:type="dcterms:W3CDTF">2023-09-29T00:08:35Z</dcterms:modified>
  <cp:category/>
</cp:coreProperties>
</file>