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60.129.51\fs\section\財-財政課\100 公会計（財務書類）\001 照会\R5\07_20230906〆切9月16日【総務省財務調査課】令和３年度財政状況資料集の作成について（2回目・地方公会計関係）\回答\"/>
    </mc:Choice>
  </mc:AlternateContent>
  <xr:revisionPtr revIDLastSave="0" documentId="13_ncr:1_{DB35B048-339C-4788-B1AB-96BA187A6F88}" xr6:coauthVersionLast="45" xr6:coauthVersionMax="45" xr10:uidLastSave="{00000000-0000-0000-0000-000000000000}"/>
  <bookViews>
    <workbookView xWindow="22770" yWindow="1635" windowWidth="18000" windowHeight="10440" tabRatio="626"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O34" i="10"/>
  <c r="CO35" i="10" s="1"/>
  <c r="BW34" i="10"/>
  <c r="BW35" i="10" s="1"/>
  <c r="BW36" i="10" s="1"/>
  <c r="BW37" i="10" s="1"/>
  <c r="BW38" i="10" s="1"/>
  <c r="BW39" i="10" s="1"/>
  <c r="BW40" i="10" s="1"/>
  <c r="BW41" i="10" s="1"/>
  <c r="BW42" i="10" s="1"/>
  <c r="BW43"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<sst xmlns="http://schemas.openxmlformats.org/spreadsheetml/2006/main" count="1138" uniqueCount="599">
  <si>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</si>
  <si>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</si>
  <si>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</si>
  <si>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</si>
  <si>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</si>
  <si>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</si>
  <si>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</si>
  <si>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</si>
  <si>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</si>
  <si>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</si>
  <si>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</si>
  <si>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</si>
  <si>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</si>
  <si>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</si>
  <si>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</si>
  <si>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</si>
  <si>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</si>
  <si>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</si>
  <si>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</si>
  <si>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</si>
  <si>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</si>
  <si>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</si>
  <si>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</si>
  <si>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</si>
  <si>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</si>
  <si>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</si>
  <si>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</si>
  <si>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</si>
  <si>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</si>
  <si>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</si>
  <si>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</si>
  <si>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</si>
  <si>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</si>
  <si>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</si>
  <si>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</si>
  <si>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</si>
  <si>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</si>
  <si>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</si>
  <si>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</si>
  <si>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</si>
  <si>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</si>
  <si>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</si>
  <si>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</si>
  <si>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</si>
  <si>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</si>
  <si>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</si>
  <si>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</si>
  <si>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</si>
  <si>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</si>
  <si>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</si>
  <si>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</si>
  <si>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</si>
  <si>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</si>
  <si>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</si>
  <si>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</si>
  <si>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</si>
  <si>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</si>
  <si>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</si>
  <si>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</si>
  <si>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</si>
  <si>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</si>
  <si>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</si>
  <si>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</si>
  <si>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</si>
  <si>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</si>
  <si>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</si>
  <si>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</si>
  <si>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</si>
  <si>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</si>
  <si>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</si>
  <si>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</si>
  <si>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</si>
  <si>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</si>
  <si>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</si>
  <si>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</si>
  <si>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</si>
  <si>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</si>
  <si>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</si>
  <si>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</si>
  <si>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</si>
  <si>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</si>
  <si>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</si>
  <si>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</si>
  <si>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</si>
  <si>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</si>
  <si>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</si>
  <si>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</si>
  <si>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</si>
  <si>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</si>
  <si>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</si>
  <si>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</si>
  <si>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</si>
  <si>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</si>
  <si>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</si>
  <si>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</si>
  <si>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</si>
  <si>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</si>
  <si>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</si>
  <si>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</si>
  <si>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</si>
  <si>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</si>
  <si>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</si>
  <si>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</si>
  <si>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</si>
  <si>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</si>
  <si>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</si>
  <si>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</si>
  <si>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</si>
  <si>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</si>
  <si>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</si>
  <si>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</si>
  <si>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</si>
  <si>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</si>
  <si>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</si>
  <si>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</si>
  <si>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</si>
  <si>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</si>
  <si>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</si>
  <si>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</si>
  <si>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</si>
  <si>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</si>
  <si>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</si>
  <si>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</si>
  <si>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</si>
  <si>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</si>
  <si>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</si>
  <si>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</si>
  <si>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</si>
  <si>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</si>
  <si>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</si>
  <si>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</si>
  <si>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</si>
  <si>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</si>
  <si>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</si>
  <si>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</si>
  <si>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</si>
  <si>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</si>
  <si>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</si>
  <si>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</si>
  <si>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</si>
  <si>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</si>
  <si>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</si>
  <si>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</si>
  <si>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</si>
  <si>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</si>
  <si>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</si>
  <si>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</si>
  <si>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</si>
  <si>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</si>
  <si>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</si>
  <si>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</si>
  <si>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</si>
  <si>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</si>
  <si>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</si>
  <si>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</si>
  <si>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</si>
  <si>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</si>
  <si>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</si>
  <si>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</si>
  <si>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</si>
  <si>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</si>
  <si>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</si>
  <si>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</si>
  <si>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</si>
  <si>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</si>
  <si>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</si>
  <si>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</si>
  <si>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</si>
  <si>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</si>
  <si>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</si>
  <si>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</si>
  <si>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</si>
  <si>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</si>
  <si>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</si>
  <si>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</si>
  <si>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</si>
  <si>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</si>
  <si>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</si>
  <si>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</si>
  <si>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</si>
  <si>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</si>
  <si>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</si>
  <si>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</si>
  <si>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</si>
  <si>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</si>
  <si>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</si>
  <si>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</si>
  <si>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</si>
  <si>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</si>
  <si>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</si>
  <si>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</si>
  <si>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</si>
  <si>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</si>
  <si>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</si>
  <si>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</si>
  <si>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</si>
  <si>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</si>
  <si>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</si>
  <si>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</si>
  <si>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</si>
  <si>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</si>
  <si>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</si>
  <si>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</si>
  <si>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</si>
  <si>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</si>
  <si>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</si>
  <si>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</si>
  <si>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</si>
  <si>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</si>
  <si>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</si>
  <si>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</si>
  <si>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沖縄県浦添市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</si>
  <si>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</si>
  <si>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</si>
  <si>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</si>
  <si>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</si>
  <si>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</si>
  <si>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</si>
  <si>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</si>
  <si>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</si>
  <si>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</si>
  <si>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</si>
  <si>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</si>
  <si>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</si>
  <si>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</si>
  <si>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</si>
  <si>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</si>
  <si>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</si>
  <si>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</si>
  <si>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</si>
  <si>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</si>
  <si>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</si>
  <si>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</si>
  <si>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</si>
  <si>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</si>
  <si>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</si>
  <si>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</si>
  <si>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</si>
  <si>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</si>
  <si>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</si>
  <si>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</si>
  <si>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</si>
  <si>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</si>
  <si>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</si>
  <si>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</si>
  <si>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</si>
  <si>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</si>
  <si>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</si>
  <si>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</si>
  <si>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</si>
  <si>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</si>
  <si>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</si>
  <si>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</si>
  <si>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</si>
  <si>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</si>
  <si>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</si>
  <si>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</si>
  <si>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</si>
  <si>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</si>
  <si>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</si>
  <si>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</si>
  <si>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</si>
  <si>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</si>
  <si>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</si>
  <si>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</si>
  <si>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</si>
  <si>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</si>
  <si>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</si>
  <si>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</si>
  <si>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</si>
  <si>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</si>
  <si>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</si>
  <si>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</si>
  <si>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</si>
  <si>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</si>
  <si>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</si>
  <si>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</si>
  <si>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</si>
  <si>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</si>
  <si>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</si>
  <si>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</si>
  <si>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</si>
  <si>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</si>
  <si>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</si>
  <si>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</si>
  <si>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</si>
  <si>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</si>
  <si>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</si>
  <si>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</si>
  <si>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</si>
  <si>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</si>
  <si>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</si>
  <si>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</si>
  <si>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</si>
  <si>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</si>
  <si>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</si>
  <si>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</si>
  <si>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</si>
  <si>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</si>
  <si>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</si>
  <si>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</si>
  <si>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</si>
  <si>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</si>
  <si>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</si>
  <si>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</si>
  <si>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</si>
  <si>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</si>
  <si>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</si>
  <si>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</si>
  <si>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</si>
  <si>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</si>
  <si>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</si>
  <si>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</si>
  <si>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</si>
  <si>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</si>
  <si>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</si>
  <si>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</si>
  <si>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</si>
  <si>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</si>
  <si>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</si>
  <si>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</si>
  <si>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</si>
  <si>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</si>
  <si>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</si>
  <si>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</si>
  <si>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</si>
  <si>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</si>
  <si>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</si>
  <si>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</si>
  <si>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</si>
  <si>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</si>
  <si>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</si>
  <si>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</si>
  <si>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</si>
  <si>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</si>
  <si>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</si>
  <si>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</si>
  <si>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</si>
  <si>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</si>
  <si>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</si>
  <si>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</si>
  <si>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</si>
  <si>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</si>
  <si>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</si>
  <si>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</si>
  <si>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</si>
  <si>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</si>
  <si>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</si>
  <si>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</si>
  <si>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</si>
  <si>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</si>
  <si>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</si>
  <si>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</si>
  <si>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</si>
  <si>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</si>
  <si>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</si>
  <si>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</si>
  <si>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</si>
  <si>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</si>
  <si>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</si>
  <si>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</si>
  <si>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</si>
  <si>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</si>
  <si>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</si>
  <si>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</si>
  <si>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沖縄県浦添市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</si>
  <si>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</si>
  <si>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</si>
  <si>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</si>
  <si>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</si>
  <si>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</si>
  <si>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</si>
  <si>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</si>
  <si>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</si>
  <si>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</si>
  <si>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</si>
  <si>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</si>
  <si>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</si>
  <si>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</si>
  <si>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</si>
  <si>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</si>
  <si>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</si>
  <si>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</si>
  <si>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</si>
  <si>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</si>
  <si>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</si>
  <si>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</si>
  <si>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</si>
  <si>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</si>
  <si>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</si>
  <si>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</si>
  <si>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</si>
  <si>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</si>
  <si>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</si>
  <si>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</si>
  <si>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</si>
  <si>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</si>
  <si>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</si>
  <si>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</si>
  <si>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</si>
  <si>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</si>
  <si>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</si>
  <si>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</si>
  <si>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</si>
  <si>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</si>
  <si>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</si>
  <si>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</si>
  <si>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</si>
  <si>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</si>
  <si>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</si>
  <si>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</si>
  <si>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</si>
  <si>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</si>
  <si>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</si>
  <si>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</si>
  <si>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</si>
  <si>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</si>
  <si>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</si>
  <si>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</si>
  <si>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</si>
  <si>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</si>
  <si>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</si>
  <si>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</si>
  <si>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</si>
  <si>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</si>
  <si>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</si>
  <si>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</si>
  <si>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</si>
  <si>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</si>
  <si>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</si>
  <si>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</si>
  <si>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</si>
  <si>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</si>
  <si>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</si>
  <si>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</si>
  <si>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</si>
  <si>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</si>
  <si>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</si>
  <si>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</si>
  <si>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</si>
  <si>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</si>
  <si>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</si>
  <si>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</si>
  <si>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</si>
  <si>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</si>
  <si>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</si>
  <si>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</si>
  <si>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</si>
  <si>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</si>
  <si>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</si>
  <si>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</si>
  <si>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</si>
  <si>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</si>
  <si>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</si>
  <si>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</si>
  <si>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</si>
  <si>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</si>
  <si>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</si>
  <si>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</si>
  <si>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</si>
  <si>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</si>
  <si>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</si>
  <si>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</si>
  <si>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</si>
  <si>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</si>
  <si>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</si>
  <si>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</si>
  <si>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</si>
  <si>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</si>
  <si>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</si>
  <si>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</si>
  <si>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</si>
  <si>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</si>
  <si>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</si>
  <si>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</si>
  <si>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</si>
  <si>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</si>
  <si>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</si>
  <si>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</si>
  <si>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</si>
  <si>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</si>
  <si>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</si>
  <si>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</si>
  <si>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</si>
  <si>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</si>
  <si>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</si>
  <si>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</si>
  <si>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</si>
  <si>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</si>
  <si>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</si>
  <si>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</si>
  <si>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</si>
  <si>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</si>
  <si>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</si>
  <si>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</si>
  <si>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</si>
  <si>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</si>
  <si>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</si>
  <si>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</si>
  <si>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</si>
  <si>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</si>
  <si>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</si>
  <si>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</si>
  <si>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</si>
  <si>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</si>
  <si>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</si>
  <si>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</si>
  <si>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</si>
  <si>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</si>
  <si>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</si>
  <si>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</si>
  <si>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</si>
  <si>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</si>
  <si>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</si>
  <si>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</si>
  <si>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</si>
  <si>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</si>
  <si>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</si>
  <si>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</si>
  <si>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</si>
  <si>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</si>
  <si>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</si>
  <si>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</si>
  <si>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</si>
  <si>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</si>
  <si>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</si>
  <si>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</si>
  <si>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</si>
  <si>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</si>
  <si>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</si>
  <si>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</si>
  <si>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</si>
  <si>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</si>
  <si>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</si>
  <si>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</si>
  <si>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</si>
  <si>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</si>
  <si>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</si>
  <si>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</si>
  <si>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</si>
  <si>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</si>
  <si>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</si>
  <si>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</si>
  <si>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</si>
  <si>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</si>
  <si>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</si>
  <si>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</si>
  <si>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</si>
  <si>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6.21</t>
  </si>
  <si>
    <t>水道事業会計</t>
  </si>
  <si>
    <t>一般会計</t>
  </si>
  <si>
    <t>下水道事業会計</t>
  </si>
  <si>
    <t>介護保険特別会計</t>
  </si>
  <si>
    <t>国民健康保険特別会計</t>
  </si>
  <si>
    <t>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</si>
  <si>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</si>
  <si>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</si>
  <si>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</si>
  <si>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</si>
  <si>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</si>
  <si>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</si>
  <si>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</si>
  <si>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</si>
  <si>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</si>
  <si>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一般廃棄物処理施設建設基金</t>
    <rPh sb="0" eb="2">
      <t>イッパン</t>
    </rPh>
    <rPh sb="2" eb="5">
      <t>ハイキブツ</t>
    </rPh>
    <rPh sb="5" eb="7">
      <t>ショリ</t>
    </rPh>
    <rPh sb="7" eb="9">
      <t>シセツ</t>
    </rPh>
    <rPh sb="9" eb="11">
      <t>ケンセツ</t>
    </rPh>
    <rPh sb="11" eb="13">
      <t>キキン</t>
    </rPh>
    <phoneticPr fontId="5"/>
  </si>
  <si>
    <t>ふるさとてだこの都市応援基金</t>
    <rPh sb="8" eb="10">
      <t>トシ</t>
    </rPh>
    <rPh sb="10" eb="14">
      <t>オウエンキキン</t>
    </rPh>
    <phoneticPr fontId="5"/>
  </si>
  <si>
    <t>浦添市公共施設等総合管理基金</t>
    <rPh sb="0" eb="3">
      <t>ウラソエシ</t>
    </rPh>
    <rPh sb="3" eb="5">
      <t>コウキョウ</t>
    </rPh>
    <rPh sb="5" eb="8">
      <t>シセツトウ</t>
    </rPh>
    <rPh sb="8" eb="14">
      <t>ソウゴウカンリキキン</t>
    </rPh>
    <phoneticPr fontId="5"/>
  </si>
  <si>
    <t>都市モノレール事業基金</t>
    <rPh sb="0" eb="2">
      <t>トシ</t>
    </rPh>
    <rPh sb="7" eb="11">
      <t>ジギョウキキン</t>
    </rPh>
    <phoneticPr fontId="5"/>
  </si>
  <si>
    <t>沖縄振興特別推進交付金未買収道路用地取得基金</t>
    <rPh sb="0" eb="2">
      <t>オキナワ</t>
    </rPh>
    <rPh sb="2" eb="4">
      <t>シンコウ</t>
    </rPh>
    <rPh sb="4" eb="6">
      <t>トクベツ</t>
    </rPh>
    <rPh sb="6" eb="8">
      <t>スイシン</t>
    </rPh>
    <rPh sb="8" eb="11">
      <t>コウフキン</t>
    </rPh>
    <rPh sb="11" eb="14">
      <t>ミバイシュウ</t>
    </rPh>
    <rPh sb="14" eb="16">
      <t>ドウロ</t>
    </rPh>
    <rPh sb="16" eb="18">
      <t>ヨウチ</t>
    </rPh>
    <rPh sb="18" eb="22">
      <t>シュトクキキン</t>
    </rPh>
    <phoneticPr fontId="5"/>
  </si>
  <si>
    <t>-</t>
    <phoneticPr fontId="2"/>
  </si>
  <si>
    <t>那覇港管理組合一般会計</t>
    <rPh sb="0" eb="2">
      <t>ナハ</t>
    </rPh>
    <rPh sb="2" eb="3">
      <t>コウ</t>
    </rPh>
    <rPh sb="3" eb="5">
      <t>カンリ</t>
    </rPh>
    <rPh sb="5" eb="7">
      <t>クミアイ</t>
    </rPh>
    <rPh sb="7" eb="9">
      <t>イッパン</t>
    </rPh>
    <rPh sb="9" eb="11">
      <t>カイケイ</t>
    </rPh>
    <phoneticPr fontId="2"/>
  </si>
  <si>
    <t>那覇港管理組合特別会計</t>
    <rPh sb="0" eb="2">
      <t>ナハ</t>
    </rPh>
    <rPh sb="2" eb="3">
      <t>コウ</t>
    </rPh>
    <rPh sb="3" eb="5">
      <t>カンリ</t>
    </rPh>
    <rPh sb="5" eb="7">
      <t>クミアイ</t>
    </rPh>
    <rPh sb="7" eb="9">
      <t>トクベツ</t>
    </rPh>
    <rPh sb="9" eb="11">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</si>
  <si>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</si>
  <si>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</si>
  <si>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</si>
  <si>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</si>
  <si>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</si>
  <si>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沖縄県後期高齢者医療広域連合特別会計</t>
    <rPh sb="14" eb="16">
      <t>トクベツ</t>
    </rPh>
    <rPh sb="16" eb="18">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</si>
  <si>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4" eb="16">
      <t>イッパン</t>
    </rPh>
    <rPh sb="16" eb="18">
      <t>カイケイ</t>
    </rPh>
    <phoneticPr fontId="2"/>
  </si>
  <si>
    <t>沖縄県市町村総合事務組合一般会計</t>
    <rPh sb="0" eb="3">
      <t>オキナワケン</t>
    </rPh>
    <rPh sb="3" eb="6">
      <t>シチョウソン</t>
    </rPh>
    <rPh sb="6" eb="8">
      <t>ソウゴウ</t>
    </rPh>
    <rPh sb="8" eb="10">
      <t>ジム</t>
    </rPh>
    <rPh sb="10" eb="12">
      <t>クミアイ</t>
    </rPh>
    <rPh sb="12" eb="14">
      <t>イッパン</t>
    </rPh>
    <rPh sb="14" eb="16">
      <t>カイケイ</t>
    </rPh>
    <phoneticPr fontId="2"/>
  </si>
  <si>
    <t>沖縄県市町村総合事務組合公務災害補償特別会計</t>
    <rPh sb="0" eb="3">
      <t>オキナワケン</t>
    </rPh>
    <rPh sb="3" eb="6">
      <t>シチョウソン</t>
    </rPh>
    <rPh sb="6" eb="8">
      <t>ソウゴウ</t>
    </rPh>
    <rPh sb="8" eb="10">
      <t>ジム</t>
    </rPh>
    <rPh sb="10" eb="12">
      <t>クミアイ</t>
    </rPh>
    <rPh sb="12" eb="14">
      <t>コウム</t>
    </rPh>
    <rPh sb="14" eb="16">
      <t>サイガイ</t>
    </rPh>
    <rPh sb="16" eb="18">
      <t>ホショウ</t>
    </rPh>
    <rPh sb="18" eb="20">
      <t>トクベツ</t>
    </rPh>
    <rPh sb="20" eb="22">
      <t>カイケイ</t>
    </rPh>
    <phoneticPr fontId="2"/>
  </si>
  <si>
    <t>沖縄県市町村総合事務組合消防補償特別会計</t>
    <rPh sb="0" eb="3">
      <t>オキナワケン</t>
    </rPh>
    <rPh sb="3" eb="6">
      <t>シチョウソン</t>
    </rPh>
    <rPh sb="6" eb="8">
      <t>ソウゴウ</t>
    </rPh>
    <rPh sb="8" eb="10">
      <t>ジム</t>
    </rPh>
    <rPh sb="10" eb="12">
      <t>クミアイ</t>
    </rPh>
    <rPh sb="12" eb="14">
      <t>ショウボウ</t>
    </rPh>
    <rPh sb="14" eb="16">
      <t>ホショウ</t>
    </rPh>
    <rPh sb="16" eb="18">
      <t>トクベツ</t>
    </rPh>
    <rPh sb="18" eb="20">
      <t>カイケイ</t>
    </rPh>
    <phoneticPr fontId="2"/>
  </si>
  <si>
    <t>沖縄県市町村総合事務組合災害弔慰金特別会計</t>
    <rPh sb="0" eb="3">
      <t>オキナワケン</t>
    </rPh>
    <rPh sb="3" eb="6">
      <t>シチョウソン</t>
    </rPh>
    <rPh sb="6" eb="8">
      <t>ソウゴウ</t>
    </rPh>
    <rPh sb="8" eb="10">
      <t>ジム</t>
    </rPh>
    <rPh sb="10" eb="12">
      <t>クミアイ</t>
    </rPh>
    <rPh sb="12" eb="14">
      <t>サイガイ</t>
    </rPh>
    <rPh sb="14" eb="17">
      <t>チョウイキン</t>
    </rPh>
    <rPh sb="17" eb="19">
      <t>トクベツ</t>
    </rPh>
    <rPh sb="19" eb="21">
      <t>カイケイ</t>
    </rPh>
    <phoneticPr fontId="2"/>
  </si>
  <si>
    <t>-</t>
    <phoneticPr fontId="2"/>
  </si>
  <si>
    <t>浦添市土地開発公社</t>
    <rPh sb="0" eb="3">
      <t>ウラソエシ</t>
    </rPh>
    <rPh sb="3" eb="9">
      <t>トチカイハツコウシャ</t>
    </rPh>
    <phoneticPr fontId="2"/>
  </si>
  <si>
    <t>浦添スマートシティ基盤整備株式会社</t>
    <rPh sb="0" eb="2">
      <t>ウラソエ</t>
    </rPh>
    <rPh sb="9" eb="13">
      <t>キバンセイビ</t>
    </rPh>
    <rPh sb="13" eb="17">
      <t>カブシキガイシャ</t>
    </rPh>
    <phoneticPr fontId="2"/>
  </si>
  <si>
    <t>〇</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</si>
  <si>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</si>
  <si>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</si>
  <si>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</si>
  <si>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は、想定よりも大幅に実質収支が増となったことから、財政調整基金等を取崩すことなく充当可能基金が増加したことで、将来負担比率が減となった。有形固定資産減価償却率は前年度と比較して1.4ポイント低下している。将来の大型事業に備え、充当可能基金の積み増しを行っていく。また、財政負担を計画的に行えるように公共施設等の適正管理に努め、公共施設等管理計画に基づき施設の集約や長寿命化を行い、財政健全化を図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</si>
  <si>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</si>
  <si>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</si>
  <si>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</si>
  <si>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</si>
  <si>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</si>
  <si>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</si>
  <si>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は、充当可能基金が増加したことで、将来負担比率が前年度と比べて10.8ポイントの減少となった。令和４年度以降についても、充当可能基金の積み増しを行い、将来負担比率の低減に努める。実質公債費比率については、低利の銀行等資金への借り換えを行ったこと等により比率が若干増加した。今後、大型公共施設建設事業に伴う市債発行が見込まれるため、事業実施に際しては基金や民間資金を活用する等して起債に大きく頼ることのない財政運営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</si>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</sst>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8" fillId="0" borderId="0" xfId="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5412083-C8CE-42AC-9FA8-5F75C65343D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C9A9-4049-8CD2-0638BF3EF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107935</c:v>
                </c:pt>
                <c:pt idx="1">
                  <c:v>91530</c:v>
                </c:pt>
                <c:pt idx="2">
                  <c:v>75665</c:v>
                </c:pt>
                <c:pt idx="3">
                  <c:v>53708</c:v>
                </c:pt>
                <c:pt idx="4">
                  <c:v>63602</c:v>
                </c:pt>
              </c:numCache>
            </c:numRef>
          </c:val>
          <c:smooth val="0"/>
          <c:extLst>
            <c:ext xmlns:c16="http://schemas.microsoft.com/office/drawing/2014/chart" uri="{C3380CC4-5D6E-409C-BE32-E72D297353CC}">
              <c16:uniqueId val="{00000001-C9A9-4049-8CD2-0638BF3EF9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3.73</c:v>
                </c:pt>
                <c:pt idx="1">
                  <c:v>3.87</c:v>
                </c:pt>
                <c:pt idx="2">
                  <c:v>3.28</c:v>
                </c:pt>
                <c:pt idx="3">
                  <c:v>5.3</c:v>
                </c:pt>
                <c:pt idx="4">
                  <c:v>8.76</c:v>
                </c:pt>
              </c:numCache>
            </c:numRef>
          </c:val>
          <c:extLst>
            <c:ext xmlns:c16="http://schemas.microsoft.com/office/drawing/2014/chart" uri="{C3380CC4-5D6E-409C-BE32-E72D297353CC}">
              <c16:uniqueId val="{00000000-9D61-49E7-8C2A-4724A5A2CC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13.95</c:v>
                </c:pt>
                <c:pt idx="1">
                  <c:v>16.8</c:v>
                </c:pt>
                <c:pt idx="2">
                  <c:v>10.17</c:v>
                </c:pt>
                <c:pt idx="3">
                  <c:v>11.45</c:v>
                </c:pt>
                <c:pt idx="4">
                  <c:v>13.52</c:v>
                </c:pt>
              </c:numCache>
            </c:numRef>
          </c:val>
          <c:extLst>
            <c:ext xmlns:c16="http://schemas.microsoft.com/office/drawing/2014/chart" uri="{C3380CC4-5D6E-409C-BE32-E72D297353CC}">
              <c16:uniqueId val="{00000001-9D61-49E7-8C2A-4724A5A2CC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c:v>
                </c:pt>
                <c:pt idx="1">
                  <c:v>3.21</c:v>
                </c:pt>
                <c:pt idx="2">
                  <c:v>-6.21</c:v>
                </c:pt>
                <c:pt idx="3">
                  <c:v>3.72</c:v>
                </c:pt>
                <c:pt idx="4">
                  <c:v>6.16</c:v>
                </c:pt>
              </c:numCache>
            </c:numRef>
          </c:val>
          <c:smooth val="0"/>
          <c:extLst>
            <c:ext xmlns:c16="http://schemas.microsoft.com/office/drawing/2014/chart" uri="{C3380CC4-5D6E-409C-BE32-E72D297353CC}">
              <c16:uniqueId val="{00000002-9D61-49E7-8C2A-4724A5A2CC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1.51</c:v>
                </c:pt>
                <c:pt idx="2">
                  <c:v>#N/A</c:v>
                </c:pt>
                <c:pt idx="3">
                  <c:v>0</c:v>
                </c:pt>
                <c:pt idx="4">
                  <c:v>#N/A</c:v>
                </c:pt>
                <c:pt idx="5">
                  <c:v>0.66</c:v>
                </c:pt>
                <c:pt idx="6">
                  <c:v>0</c:v>
                </c:pt>
                <c:pt idx="7">
                  <c:v>0</c:v>
                </c:pt>
                <c:pt idx="8">
                  <c:v>0</c:v>
                </c:pt>
                <c:pt idx="9">
                  <c:v>0</c:v>
                </c:pt>
              </c:numCache>
            </c:numRef>
          </c:val>
          <c:extLst>
            <c:ext xmlns:c16="http://schemas.microsoft.com/office/drawing/2014/chart" uri="{C3380CC4-5D6E-409C-BE32-E72D297353CC}">
              <c16:uniqueId val="{00000000-BC2D-41E6-91EE-F244805AD0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2D-41E6-91EE-F244805AD0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2D-41E6-91EE-F244805AD02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0.1</c:v>
                </c:pt>
                <c:pt idx="4">
                  <c:v>#N/A</c:v>
                </c:pt>
                <c:pt idx="5">
                  <c:v>0.1</c:v>
                </c:pt>
                <c:pt idx="6">
                  <c:v>#N/A</c:v>
                </c:pt>
                <c:pt idx="7">
                  <c:v>0.12</c:v>
                </c:pt>
                <c:pt idx="8">
                  <c:v>#N/A</c:v>
                </c:pt>
                <c:pt idx="9">
                  <c:v>0.02</c:v>
                </c:pt>
              </c:numCache>
            </c:numRef>
          </c:val>
          <c:extLst>
            <c:ext xmlns:c16="http://schemas.microsoft.com/office/drawing/2014/chart" uri="{C3380CC4-5D6E-409C-BE32-E72D297353CC}">
              <c16:uniqueId val="{00000003-BC2D-41E6-91EE-F244805AD023}"/>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0.28999999999999998</c:v>
                </c:pt>
                <c:pt idx="4">
                  <c:v>#N/A</c:v>
                </c:pt>
                <c:pt idx="5">
                  <c:v>0</c:v>
                </c:pt>
                <c:pt idx="6">
                  <c:v>#N/A</c:v>
                </c:pt>
                <c:pt idx="7">
                  <c:v>0</c:v>
                </c:pt>
                <c:pt idx="8">
                  <c:v>#N/A</c:v>
                </c:pt>
                <c:pt idx="9">
                  <c:v>0.25</c:v>
                </c:pt>
              </c:numCache>
            </c:numRef>
          </c:val>
          <c:extLst>
            <c:ext xmlns:c16="http://schemas.microsoft.com/office/drawing/2014/chart" uri="{C3380CC4-5D6E-409C-BE32-E72D297353CC}">
              <c16:uniqueId val="{00000004-BC2D-41E6-91EE-F244805AD02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1.25</c:v>
                </c:pt>
                <c:pt idx="2">
                  <c:v>#N/A</c:v>
                </c:pt>
                <c:pt idx="3">
                  <c:v>0.09</c:v>
                </c:pt>
                <c:pt idx="4">
                  <c:v>#N/A</c:v>
                </c:pt>
                <c:pt idx="5">
                  <c:v>0.69</c:v>
                </c:pt>
                <c:pt idx="6">
                  <c:v>#N/A</c:v>
                </c:pt>
                <c:pt idx="7">
                  <c:v>0.09</c:v>
                </c:pt>
                <c:pt idx="8">
                  <c:v>#N/A</c:v>
                </c:pt>
                <c:pt idx="9">
                  <c:v>0.48</c:v>
                </c:pt>
              </c:numCache>
            </c:numRef>
          </c:val>
          <c:extLst>
            <c:ext xmlns:c16="http://schemas.microsoft.com/office/drawing/2014/chart" uri="{C3380CC4-5D6E-409C-BE32-E72D297353CC}">
              <c16:uniqueId val="{00000005-BC2D-41E6-91EE-F244805AD02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c:v>
                </c:pt>
                <c:pt idx="2">
                  <c:v>#N/A</c:v>
                </c:pt>
                <c:pt idx="3">
                  <c:v>1.3</c:v>
                </c:pt>
                <c:pt idx="4">
                  <c:v>#N/A</c:v>
                </c:pt>
                <c:pt idx="5">
                  <c:v>1.56</c:v>
                </c:pt>
                <c:pt idx="6">
                  <c:v>#N/A</c:v>
                </c:pt>
                <c:pt idx="7">
                  <c:v>0.97</c:v>
                </c:pt>
                <c:pt idx="8">
                  <c:v>#N/A</c:v>
                </c:pt>
                <c:pt idx="9">
                  <c:v>0.65</c:v>
                </c:pt>
              </c:numCache>
            </c:numRef>
          </c:val>
          <c:extLst>
            <c:ext xmlns:c16="http://schemas.microsoft.com/office/drawing/2014/chart" uri="{C3380CC4-5D6E-409C-BE32-E72D297353CC}">
              <c16:uniqueId val="{00000006-BC2D-41E6-91EE-F244805AD02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1.21</c:v>
                </c:pt>
                <c:pt idx="8">
                  <c:v>#N/A</c:v>
                </c:pt>
                <c:pt idx="9">
                  <c:v>1.5</c:v>
                </c:pt>
              </c:numCache>
            </c:numRef>
          </c:val>
          <c:extLst>
            <c:ext xmlns:c16="http://schemas.microsoft.com/office/drawing/2014/chart" uri="{C3380CC4-5D6E-409C-BE32-E72D297353CC}">
              <c16:uniqueId val="{00000007-BC2D-41E6-91EE-F244805AD0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3.72</c:v>
                </c:pt>
                <c:pt idx="2">
                  <c:v>#N/A</c:v>
                </c:pt>
                <c:pt idx="3">
                  <c:v>3.87</c:v>
                </c:pt>
                <c:pt idx="4">
                  <c:v>#N/A</c:v>
                </c:pt>
                <c:pt idx="5">
                  <c:v>3.28</c:v>
                </c:pt>
                <c:pt idx="6">
                  <c:v>#N/A</c:v>
                </c:pt>
                <c:pt idx="7">
                  <c:v>5.18</c:v>
                </c:pt>
                <c:pt idx="8">
                  <c:v>#N/A</c:v>
                </c:pt>
                <c:pt idx="9">
                  <c:v>8.76</c:v>
                </c:pt>
              </c:numCache>
            </c:numRef>
          </c:val>
          <c:extLst>
            <c:ext xmlns:c16="http://schemas.microsoft.com/office/drawing/2014/chart" uri="{C3380CC4-5D6E-409C-BE32-E72D297353CC}">
              <c16:uniqueId val="{00000008-BC2D-41E6-91EE-F244805AD02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11.92</c:v>
                </c:pt>
                <c:pt idx="2">
                  <c:v>#N/A</c:v>
                </c:pt>
                <c:pt idx="3">
                  <c:v>11.2</c:v>
                </c:pt>
                <c:pt idx="4">
                  <c:v>#N/A</c:v>
                </c:pt>
                <c:pt idx="5">
                  <c:v>11.13</c:v>
                </c:pt>
                <c:pt idx="6">
                  <c:v>#N/A</c:v>
                </c:pt>
                <c:pt idx="7">
                  <c:v>10.34</c:v>
                </c:pt>
                <c:pt idx="8">
                  <c:v>#N/A</c:v>
                </c:pt>
                <c:pt idx="9">
                  <c:v>11.72</c:v>
                </c:pt>
              </c:numCache>
            </c:numRef>
          </c:val>
          <c:extLst>
            <c:ext xmlns:c16="http://schemas.microsoft.com/office/drawing/2014/chart" uri="{C3380CC4-5D6E-409C-BE32-E72D297353CC}">
              <c16:uniqueId val="{00000009-BC2D-41E6-91EE-F244805AD0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2197</c:v>
                </c:pt>
                <c:pt idx="5">
                  <c:v>2158</c:v>
                </c:pt>
                <c:pt idx="8">
                  <c:v>2236</c:v>
                </c:pt>
                <c:pt idx="11">
                  <c:v>2240</c:v>
                </c:pt>
                <c:pt idx="14">
                  <c:v>2275</c:v>
                </c:pt>
              </c:numCache>
            </c:numRef>
          </c:val>
          <c:extLst>
            <c:ext xmlns:c16="http://schemas.microsoft.com/office/drawing/2014/chart" uri="{C3380CC4-5D6E-409C-BE32-E72D297353CC}">
              <c16:uniqueId val="{00000000-6069-403E-BDE7-EAD52BDA12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69-403E-BDE7-EAD52BDA12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69</c:v>
                </c:pt>
                <c:pt idx="3">
                  <c:v>0</c:v>
                </c:pt>
                <c:pt idx="6">
                  <c:v>0</c:v>
                </c:pt>
                <c:pt idx="9">
                  <c:v>0</c:v>
                </c:pt>
                <c:pt idx="12">
                  <c:v>0</c:v>
                </c:pt>
              </c:numCache>
            </c:numRef>
          </c:val>
          <c:extLst>
            <c:ext xmlns:c16="http://schemas.microsoft.com/office/drawing/2014/chart" uri="{C3380CC4-5D6E-409C-BE32-E72D297353CC}">
              <c16:uniqueId val="{00000002-6069-403E-BDE7-EAD52BDA12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79</c:v>
                </c:pt>
                <c:pt idx="3">
                  <c:v>77</c:v>
                </c:pt>
                <c:pt idx="6">
                  <c:v>75</c:v>
                </c:pt>
                <c:pt idx="9">
                  <c:v>71</c:v>
                </c:pt>
                <c:pt idx="12">
                  <c:v>74</c:v>
                </c:pt>
              </c:numCache>
            </c:numRef>
          </c:val>
          <c:extLst>
            <c:ext xmlns:c16="http://schemas.microsoft.com/office/drawing/2014/chart" uri="{C3380CC4-5D6E-409C-BE32-E72D297353CC}">
              <c16:uniqueId val="{00000003-6069-403E-BDE7-EAD52BDA12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125</c:v>
                </c:pt>
                <c:pt idx="3">
                  <c:v>174</c:v>
                </c:pt>
                <c:pt idx="6">
                  <c:v>162</c:v>
                </c:pt>
                <c:pt idx="9">
                  <c:v>109</c:v>
                </c:pt>
                <c:pt idx="12">
                  <c:v>132</c:v>
                </c:pt>
              </c:numCache>
            </c:numRef>
          </c:val>
          <c:extLst>
            <c:ext xmlns:c16="http://schemas.microsoft.com/office/drawing/2014/chart" uri="{C3380CC4-5D6E-409C-BE32-E72D297353CC}">
              <c16:uniqueId val="{00000004-6069-403E-BDE7-EAD52BDA12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69-403E-BDE7-EAD52BDA12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69-403E-BDE7-EAD52BDA12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3207</c:v>
                </c:pt>
                <c:pt idx="3">
                  <c:v>3111</c:v>
                </c:pt>
                <c:pt idx="6">
                  <c:v>3066</c:v>
                </c:pt>
                <c:pt idx="9">
                  <c:v>3127</c:v>
                </c:pt>
                <c:pt idx="12">
                  <c:v>3585</c:v>
                </c:pt>
              </c:numCache>
            </c:numRef>
          </c:val>
          <c:extLst>
            <c:ext xmlns:c16="http://schemas.microsoft.com/office/drawing/2014/chart" uri="{C3380CC4-5D6E-409C-BE32-E72D297353CC}">
              <c16:uniqueId val="{00000007-6069-403E-BDE7-EAD52BDA12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1283</c:v>
                </c:pt>
                <c:pt idx="2">
                  <c:v>#N/A</c:v>
                </c:pt>
                <c:pt idx="3">
                  <c:v>#N/A</c:v>
                </c:pt>
                <c:pt idx="4">
                  <c:v>1204</c:v>
                </c:pt>
                <c:pt idx="5">
                  <c:v>#N/A</c:v>
                </c:pt>
                <c:pt idx="6">
                  <c:v>#N/A</c:v>
                </c:pt>
                <c:pt idx="7">
                  <c:v>1067</c:v>
                </c:pt>
                <c:pt idx="8">
                  <c:v>#N/A</c:v>
                </c:pt>
                <c:pt idx="9">
                  <c:v>#N/A</c:v>
                </c:pt>
                <c:pt idx="10">
                  <c:v>1067</c:v>
                </c:pt>
                <c:pt idx="11">
                  <c:v>#N/A</c:v>
                </c:pt>
                <c:pt idx="12">
                  <c:v>#N/A</c:v>
                </c:pt>
                <c:pt idx="13">
                  <c:v>1516</c:v>
                </c:pt>
                <c:pt idx="14">
                  <c:v>#N/A</c:v>
                </c:pt>
              </c:numCache>
            </c:numRef>
          </c:val>
          <c:smooth val="0"/>
          <c:extLst>
            <c:ext xmlns:c16="http://schemas.microsoft.com/office/drawing/2014/chart" uri="{C3380CC4-5D6E-409C-BE32-E72D297353CC}">
              <c16:uniqueId val="{00000008-6069-403E-BDE7-EAD52BDA12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27613</c:v>
                </c:pt>
                <c:pt idx="5">
                  <c:v>28197</c:v>
                </c:pt>
                <c:pt idx="8">
                  <c:v>27027</c:v>
                </c:pt>
                <c:pt idx="11">
                  <c:v>27662</c:v>
                </c:pt>
                <c:pt idx="14">
                  <c:v>27252</c:v>
                </c:pt>
              </c:numCache>
            </c:numRef>
          </c:val>
          <c:extLst>
            <c:ext xmlns:c16="http://schemas.microsoft.com/office/drawing/2014/chart" uri="{C3380CC4-5D6E-409C-BE32-E72D297353CC}">
              <c16:uniqueId val="{00000000-7D2A-4B97-9045-DD946759FC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266</c:v>
                </c:pt>
                <c:pt idx="5">
                  <c:v>236</c:v>
                </c:pt>
                <c:pt idx="8">
                  <c:v>194</c:v>
                </c:pt>
                <c:pt idx="11">
                  <c:v>162</c:v>
                </c:pt>
                <c:pt idx="14">
                  <c:v>125</c:v>
                </c:pt>
              </c:numCache>
            </c:numRef>
          </c:val>
          <c:extLst>
            <c:ext xmlns:c16="http://schemas.microsoft.com/office/drawing/2014/chart" uri="{C3380CC4-5D6E-409C-BE32-E72D297353CC}">
              <c16:uniqueId val="{00000001-7D2A-4B97-9045-DD946759FC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6798</c:v>
                </c:pt>
                <c:pt idx="5">
                  <c:v>7312</c:v>
                </c:pt>
                <c:pt idx="8">
                  <c:v>5858</c:v>
                </c:pt>
                <c:pt idx="11">
                  <c:v>7339</c:v>
                </c:pt>
                <c:pt idx="14">
                  <c:v>9284</c:v>
                </c:pt>
              </c:numCache>
            </c:numRef>
          </c:val>
          <c:extLst>
            <c:ext xmlns:c16="http://schemas.microsoft.com/office/drawing/2014/chart" uri="{C3380CC4-5D6E-409C-BE32-E72D297353CC}">
              <c16:uniqueId val="{00000002-7D2A-4B97-9045-DD946759FC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2A-4B97-9045-DD946759FC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2A-4B97-9045-DD946759FC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2A-4B97-9045-DD946759FC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1851</c:v>
                </c:pt>
                <c:pt idx="3">
                  <c:v>1810</c:v>
                </c:pt>
                <c:pt idx="6">
                  <c:v>1584</c:v>
                </c:pt>
                <c:pt idx="9">
                  <c:v>1450</c:v>
                </c:pt>
                <c:pt idx="12">
                  <c:v>1194</c:v>
                </c:pt>
              </c:numCache>
            </c:numRef>
          </c:val>
          <c:extLst>
            <c:ext xmlns:c16="http://schemas.microsoft.com/office/drawing/2014/chart" uri="{C3380CC4-5D6E-409C-BE32-E72D297353CC}">
              <c16:uniqueId val="{00000006-7D2A-4B97-9045-DD946759FC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616</c:v>
                </c:pt>
                <c:pt idx="3">
                  <c:v>596</c:v>
                </c:pt>
                <c:pt idx="6">
                  <c:v>568</c:v>
                </c:pt>
                <c:pt idx="9">
                  <c:v>569</c:v>
                </c:pt>
                <c:pt idx="12">
                  <c:v>545</c:v>
                </c:pt>
              </c:numCache>
            </c:numRef>
          </c:val>
          <c:extLst>
            <c:ext xmlns:c16="http://schemas.microsoft.com/office/drawing/2014/chart" uri="{C3380CC4-5D6E-409C-BE32-E72D297353CC}">
              <c16:uniqueId val="{00000007-7D2A-4B97-9045-DD946759FC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2315</c:v>
                </c:pt>
                <c:pt idx="3">
                  <c:v>1938</c:v>
                </c:pt>
                <c:pt idx="6">
                  <c:v>1738</c:v>
                </c:pt>
                <c:pt idx="9">
                  <c:v>1686</c:v>
                </c:pt>
                <c:pt idx="12">
                  <c:v>1630</c:v>
                </c:pt>
              </c:numCache>
            </c:numRef>
          </c:val>
          <c:extLst>
            <c:ext xmlns:c16="http://schemas.microsoft.com/office/drawing/2014/chart" uri="{C3380CC4-5D6E-409C-BE32-E72D297353CC}">
              <c16:uniqueId val="{00000008-7D2A-4B97-9045-DD946759FC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309</c:v>
                </c:pt>
                <c:pt idx="3">
                  <c:v>148</c:v>
                </c:pt>
                <c:pt idx="6">
                  <c:v>172</c:v>
                </c:pt>
                <c:pt idx="9">
                  <c:v>28</c:v>
                </c:pt>
                <c:pt idx="12">
                  <c:v>28</c:v>
                </c:pt>
              </c:numCache>
            </c:numRef>
          </c:val>
          <c:extLst>
            <c:ext xmlns:c16="http://schemas.microsoft.com/office/drawing/2014/chart" uri="{C3380CC4-5D6E-409C-BE32-E72D297353CC}">
              <c16:uniqueId val="{00000009-7D2A-4B97-9045-DD946759FC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37207</c:v>
                </c:pt>
                <c:pt idx="3">
                  <c:v>37502</c:v>
                </c:pt>
                <c:pt idx="6">
                  <c:v>36499</c:v>
                </c:pt>
                <c:pt idx="9">
                  <c:v>37293</c:v>
                </c:pt>
                <c:pt idx="12">
                  <c:v>36897</c:v>
                </c:pt>
              </c:numCache>
            </c:numRef>
          </c:val>
          <c:extLst>
            <c:ext xmlns:c16="http://schemas.microsoft.com/office/drawing/2014/chart" uri="{C3380CC4-5D6E-409C-BE32-E72D297353CC}">
              <c16:uniqueId val="{0000000A-7D2A-4B97-9045-DD946759FC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7622</c:v>
                </c:pt>
                <c:pt idx="2">
                  <c:v>#N/A</c:v>
                </c:pt>
                <c:pt idx="3">
                  <c:v>#N/A</c:v>
                </c:pt>
                <c:pt idx="4">
                  <c:v>6251</c:v>
                </c:pt>
                <c:pt idx="5">
                  <c:v>#N/A</c:v>
                </c:pt>
                <c:pt idx="6">
                  <c:v>#N/A</c:v>
                </c:pt>
                <c:pt idx="7">
                  <c:v>7483</c:v>
                </c:pt>
                <c:pt idx="8">
                  <c:v>#N/A</c:v>
                </c:pt>
                <c:pt idx="9">
                  <c:v>#N/A</c:v>
                </c:pt>
                <c:pt idx="10">
                  <c:v>5863</c:v>
                </c:pt>
                <c:pt idx="11">
                  <c:v>#N/A</c:v>
                </c:pt>
                <c:pt idx="12">
                  <c:v>#N/A</c:v>
                </c:pt>
                <c:pt idx="13">
                  <c:v>3631</c:v>
                </c:pt>
                <c:pt idx="14">
                  <c:v>#N/A</c:v>
                </c:pt>
              </c:numCache>
            </c:numRef>
          </c:val>
          <c:smooth val="0"/>
          <c:extLst>
            <c:ext xmlns:c16="http://schemas.microsoft.com/office/drawing/2014/chart" uri="{C3380CC4-5D6E-409C-BE32-E72D297353CC}">
              <c16:uniqueId val="{0000000B-7D2A-4B97-9045-DD946759FC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2392</c:v>
                </c:pt>
                <c:pt idx="1">
                  <c:v>2779</c:v>
                </c:pt>
                <c:pt idx="2">
                  <c:v>3409</c:v>
                </c:pt>
              </c:numCache>
            </c:numRef>
          </c:val>
          <c:extLst>
            <c:ext xmlns:c16="http://schemas.microsoft.com/office/drawing/2014/chart" uri="{C3380CC4-5D6E-409C-BE32-E72D297353CC}">
              <c16:uniqueId val="{00000000-5D17-4A88-A3EB-F9B1AB11BD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530</c:v>
                </c:pt>
                <c:pt idx="1">
                  <c:v>1131</c:v>
                </c:pt>
                <c:pt idx="2">
                  <c:v>1842</c:v>
                </c:pt>
              </c:numCache>
            </c:numRef>
          </c:val>
          <c:extLst>
            <c:ext xmlns:c16="http://schemas.microsoft.com/office/drawing/2014/chart" uri="{C3380CC4-5D6E-409C-BE32-E72D297353CC}">
              <c16:uniqueId val="{00000001-5D17-4A88-A3EB-F9B1AB11BD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4887</c:v>
                </c:pt>
                <c:pt idx="1">
                  <c:v>5878</c:v>
                </c:pt>
                <c:pt idx="2">
                  <c:v>4263</c:v>
                </c:pt>
              </c:numCache>
            </c:numRef>
          </c:val>
          <c:extLst>
            <c:ext xmlns:c16="http://schemas.microsoft.com/office/drawing/2014/chart" uri="{C3380CC4-5D6E-409C-BE32-E72D297353CC}">
              <c16:uniqueId val="{00000002-5D17-4A88-A3EB-F9B1AB11BD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{15E31A59-358C-4227-A785-68A4A831503E}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82B-45C0-8296-F1E4CBFB72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{8C2C4510-0F22-4579-AB7F-1170AA7A9559}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2B-45C0-8296-F1E4CBFB72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{CF460974-BC75-4E76-88AE-D0C166AEC8DE}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2B-45C0-8296-F1E4CBFB72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{935A6ABB-538D-4FC2-ADDB-2332411FDC69}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2B-45C0-8296-F1E4CBFB72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{B0DA30B3-E0C8-4324-A39D-184FDD3C39B1}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2B-45C0-8296-F1E4CBFB72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{EF71CD2E-E261-4FCE-9C8A-9626186422DB}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82B-45C0-8296-F1E4CBFB72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{759AC2E4-B6AF-4C95-B281-5A5CEDC53F91}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82B-45C0-8296-F1E4CBFB72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{E021F961-56CA-40CB-9B9A-9E47BBD1BDC4}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82B-45C0-8296-F1E4CBFB72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{B90329DB-873E-409F-A6C2-BFAC9A0F9B58}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82B-45C0-8296-F1E4CBFB72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33.9</c:v>
                </c:pt>
                <c:pt idx="8">
                  <c:v>35.799999999999997</c:v>
                </c:pt>
                <c:pt idx="16">
                  <c:v>37.799999999999997</c:v>
                </c:pt>
                <c:pt idx="24">
                  <c:v>39.9</c:v>
                </c:pt>
                <c:pt idx="32">
                  <c:v>38.5</c:v>
                </c:pt>
              </c:numCache>
            </c:numRef>
          </c:xVal>
          <c:yVal>
            <c:numRef>
              <c:f>公会計指標分析・財政指標組合せ分析表!$BP$51:$DC$51</c:f>
              <c:numCache>
                <c:formatCode>#,##0.0;"▲ "#,##0.0</c:formatCode>
                <c:ptCount val="40"/>
                <c:pt idx="0">
                  <c:v>38.200000000000003</c:v>
                </c:pt>
                <c:pt idx="8">
                  <c:v>30.8</c:v>
                </c:pt>
                <c:pt idx="16">
                  <c:v>35</c:v>
                </c:pt>
                <c:pt idx="24">
                  <c:v>26.5</c:v>
                </c:pt>
                <c:pt idx="32">
                  <c:v>15.7</c:v>
                </c:pt>
              </c:numCache>
            </c:numRef>
          </c:yVal>
          <c:smooth val="0"/>
          <c:extLst>
            <c:ext xmlns:c16="http://schemas.microsoft.com/office/drawing/2014/chart" uri="{C3380CC4-5D6E-409C-BE32-E72D297353CC}">
              <c16:uniqueId val="{00000009-C82B-45C0-8296-F1E4CBFB72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3552056058266382E-4"/>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{0362D730-F9AB-4F96-AE75-34B63CD1CA92}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82B-45C0-8296-F1E4CBFB72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{D7881F47-18E2-4136-A09C-EE6E01DBFD87}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2B-45C0-8296-F1E4CBFB72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{4F926B61-B682-414A-AD60-102BFD2522A0}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2B-45C0-8296-F1E4CBFB72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{BBDAC7A3-788D-4445-B138-F43CF5255C5D}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2B-45C0-8296-F1E4CBFB72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{DCC9C1E4-14D4-4CDE-9DD9-02EBEADC686A}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2B-45C0-8296-F1E4CBFB723A}"/>
                </c:ext>
              </c:extLst>
            </c:dLbl>
            <c:dLbl>
              <c:idx val="8"/>
              <c:layout>
                <c:manualLayout>
                  <c:x val="0"/>
                  <c:y val="-8.4862868467617571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{D173786E-19FC-4B2D-B35F-E13E93883A6D}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82B-45C0-8296-F1E4CBFB723A}"/>
                </c:ext>
              </c:extLst>
            </c:dLbl>
            <c:dLbl>
              <c:idx val="16"/>
              <c:layout>
                <c:manualLayout>
                  <c:x val="0"/>
                  <c:y val="1.11318684324479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{C64345D7-FA39-41C3-A05F-28322A004715}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82B-45C0-8296-F1E4CBFB723A}"/>
                </c:ext>
              </c:extLst>
            </c:dLbl>
            <c:dLbl>
              <c:idx val="24"/>
              <c:layout>
                <c:manualLayout>
                  <c:x val="0"/>
                  <c:y val="-2.7814573770963504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{0967814E-1297-42E6-B004-4A765252D459}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82B-45C0-8296-F1E4CBFB723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{E0C7C394-5475-4B4E-B4FF-85A421C09296}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82B-45C0-8296-F1E4CBFB72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C82B-45C0-8296-F1E4CBFB723A}"/>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{1B5414BB-265A-4A16-99E7-A357395E556B}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9BF-45F8-B6A7-77F04A494D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{94FAD658-B3DF-4E7C-9EAC-5D7DC2EAA68A}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BF-45F8-B6A7-77F04A494D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{15DE395D-2891-475C-9066-B05BF3692989}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BF-45F8-B6A7-77F04A494D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{FEC3DC78-69C3-405A-B4E5-01C3056DD69F}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BF-45F8-B6A7-77F04A494D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{828B64B9-DBEE-44DF-98FF-794CE10E2EF8}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BF-45F8-B6A7-77F04A494D3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{E5B866A1-9F49-4CEA-A6AF-06A48EC883B7}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9BF-45F8-B6A7-77F04A494D3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{7C62F6FD-F55A-41E1-B57C-597B0F3C22B5}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9BF-45F8-B6A7-77F04A494D3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{7FF0AAC4-D719-47F3-BBCB-E8E7E7E3A8B9}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9BF-45F8-B6A7-77F04A494D3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{E9E339CE-F8A5-48FE-8B7A-033796355EE8}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9BF-45F8-B6A7-77F04A494D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6.7</c:v>
                </c:pt>
                <c:pt idx="16">
                  <c:v>5.7</c:v>
                </c:pt>
                <c:pt idx="24">
                  <c:v>5.2</c:v>
                </c:pt>
                <c:pt idx="32">
                  <c:v>5.4</c:v>
                </c:pt>
              </c:numCache>
            </c:numRef>
          </c:xVal>
          <c:yVal>
            <c:numRef>
              <c:f>公会計指標分析・財政指標組合せ分析表!$BP$73:$DC$73</c:f>
              <c:numCache>
                <c:formatCode>#,##0.0;"▲ "#,##0.0</c:formatCode>
                <c:ptCount val="40"/>
                <c:pt idx="0">
                  <c:v>38.200000000000003</c:v>
                </c:pt>
                <c:pt idx="8">
                  <c:v>30.8</c:v>
                </c:pt>
                <c:pt idx="16">
                  <c:v>35</c:v>
                </c:pt>
                <c:pt idx="24">
                  <c:v>26.5</c:v>
                </c:pt>
                <c:pt idx="32">
                  <c:v>15.7</c:v>
                </c:pt>
              </c:numCache>
            </c:numRef>
          </c:yVal>
          <c:smooth val="0"/>
          <c:extLst>
            <c:ext xmlns:c16="http://schemas.microsoft.com/office/drawing/2014/chart" uri="{C3380CC4-5D6E-409C-BE32-E72D297353CC}">
              <c16:uniqueId val="{00000009-C9BF-45F8-B6A7-77F04A494D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{495A4971-2490-4831-BAD0-6160D37F2BAC}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9BF-45F8-B6A7-77F04A494D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{06BA21EC-AFC4-4371-86B4-0E091BA79401}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BF-45F8-B6A7-77F04A494D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{626455A2-B58D-4635-BA2D-B7E19891E5DB}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BF-45F8-B6A7-77F04A494D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{49B618AE-6B9E-496E-99E4-438DE7860EC6}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BF-45F8-B6A7-77F04A494D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{7C032AAF-BCB2-40C1-B523-DC34AE66E299}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BF-45F8-B6A7-77F04A494D3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{D6746561-8570-4BDC-B7BE-BFD4238366C9}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9BF-45F8-B6A7-77F04A494D3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{7CC24F50-B404-46C6-9FE3-E074CC8D4BD7}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9BF-45F8-B6A7-77F04A494D3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{41D80669-FAFD-4C9B-BB1C-76DED372A0FA}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9BF-45F8-B6A7-77F04A494D3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{A731CDC5-C1AB-4122-A3D5-1E70BE8CF321}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9BF-45F8-B6A7-77F04A494D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C9BF-45F8-B6A7-77F04A494D33}"/>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C283896-8FD9-42E7-AE84-7AEF220E6FC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DEC654F-5EC0-414E-951E-B30F0C154C6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令和３年度は、令和２年度と比較して</a:t>
          </a:r>
          <a:r>
            <a:rPr kumimoji="1" lang="en-US" altLang="ja-JP" sz="1200">
              <a:latin typeface="ＭＳ ゴシック" pitchFamily="49" charset="-128"/>
              <a:ea typeface="ＭＳ ゴシック" pitchFamily="49" charset="-128"/>
            </a:rPr>
            <a:t>458</a:t>
          </a:r>
          <a:r>
            <a:rPr kumimoji="1" lang="ja-JP" altLang="en-US" sz="1200">
              <a:latin typeface="ＭＳ ゴシック" pitchFamily="49" charset="-128"/>
              <a:ea typeface="ＭＳ ゴシック" pitchFamily="49" charset="-128"/>
            </a:rPr>
            <a:t>百万円の増となっているが、これは銀行等引受資金の借入れ利率の低減を目的とした借り換えを行ったことによるものであり、令和４年度以降は令和２年度と同水準に低下するものと見込まれる。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令和３年度の借入額は</a:t>
          </a:r>
          <a:r>
            <a:rPr kumimoji="1" lang="en-US" altLang="ja-JP" sz="1200">
              <a:latin typeface="ＭＳ ゴシック" pitchFamily="49" charset="-128"/>
              <a:ea typeface="ＭＳ ゴシック" pitchFamily="49" charset="-128"/>
            </a:rPr>
            <a:t>3,001</a:t>
          </a:r>
          <a:r>
            <a:rPr kumimoji="1" lang="ja-JP" altLang="en-US" sz="1200">
              <a:latin typeface="ＭＳ ゴシック" pitchFamily="49" charset="-128"/>
              <a:ea typeface="ＭＳ ゴシック" pitchFamily="49" charset="-128"/>
            </a:rPr>
            <a:t>百万円なのに対し、元金返済額は</a:t>
          </a:r>
          <a:r>
            <a:rPr kumimoji="1" lang="en-US" altLang="ja-JP" sz="1200">
              <a:latin typeface="ＭＳ ゴシック" pitchFamily="49" charset="-128"/>
              <a:ea typeface="ＭＳ ゴシック" pitchFamily="49" charset="-128"/>
            </a:rPr>
            <a:t>3,398</a:t>
          </a:r>
          <a:r>
            <a:rPr kumimoji="1" lang="ja-JP" altLang="en-US" sz="1200">
              <a:latin typeface="ＭＳ ゴシック" pitchFamily="49" charset="-128"/>
              <a:ea typeface="ＭＳ ゴシック" pitchFamily="49" charset="-128"/>
            </a:rPr>
            <a:t>百万となっており、地方債現在高の低減が図られている。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もっとも、今後はクリーンセンター建設等の大型事業に伴う、借入れが予定されており、元利償還金の増が見込まれるため、引き続き地方債発行額の抑制に努める。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令和２年度と比較して、一般会計等に係る地方債の現在高は低下している。新規の起債借入れ額より、元金償還額が上回る状況が続いていることから、今後数年間は、低下していくものと見込まれる。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一方で、減債基金及び各種目的基金の積立は、順調に進んでおり、充当可能基金については、今後数年間は伸びていくものと見込まれる。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新クリーンセンター建設のための地方債発行額の増加による将来負担比率の増が見込まれるため、引き続き地方債発行抑制や充当可能基金の積み増しに努める。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沖縄県浦添市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％減少しているが、これは令和３年度に牧港補給地区内の土地取得事業のため、特定駐留軍用地等内土地取得事業基金を約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百万円取り崩したことが主たる要因である。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今後の新クリーンセンター建設等の大型事業に備えるべく、財政調整基金、減債基金及び一般廃棄物処理施設建設基金等の積み増しを行う。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・一般廃棄物処理施設建設基金：一般廃棄物処理施設の建設並びに改修及び修繕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・ふるさとてだこの都市応援基金：ふるさと納税制度により寄付された基金を積み立て、寄附者の意向に沿った事業の財源に充てる。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・浦添市公共施設等総合管理基金：公共施設等の管理に関する施策に要する費用の財源に充てる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・都市モノレール事業基金：都市モノレール事業における整備事業又は整備事業を促進させるために必要な関連事業の費用等に充てる。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・沖縄振興特別推進交付金未買収道路用地取得基金：公共用に供している未買収道路用地を取得し、市道の適正な管理を図るための財源に充てる。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ふるさとてだこの都市応援基金について、寄附額の増加により増となっている。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浦添市公共施設等総合管理基金については、老朽化が進む公共施設の将来における修繕需要に備えて積み立てを行った。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年度稼働予定である新一般廃棄物処理施設建設のため、それまでに必要とされる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・沖縄振興特別交付金未買収道路用地取得基金については、事業終了により令和４年度末で廃止予定。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令和３年度は、普通交付税及び地方消費税交付金の歳入が大きく増加したため、結果的に財政調整基金から取り崩しを行わず、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地方税や地方消費税交付金が増えている一方で生活保護や障害福祉サービス、待機児童対策などの扶助費関連のニーズが高いことから、歳入歳出のバランスを図り、財政調整基金の残高を標準財政規模の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令和３年度は、普通交付税及び地方消費税交付金の歳入が大きく増加したため、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新クリーンセンター建設等の大型事業が予定されており、令和８年度以降は元利償還金の増加していくと見込まれるため、将来の元利償還金に充てるため計画的に積み立てを行っていく。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B21789-3E87-4A43-93CD-1B8552DA7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C005AD-EA4F-4694-928F-A7D658B57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3E12F3F-D49D-4FD2-81FA-C3302DE1A5C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35DFF5-8C54-465C-B780-25D5F6DB7A7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5BA8CA9-350C-46D8-855D-2D2A77E76C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A651F5B-E5CB-4810-9547-D1702BAAC2B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923D5C6-4715-42BF-885F-37C4AB54978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2BBBD7B-186B-4AD8-A552-AB0520965E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B87198-B34D-4666-B95C-58289210EF0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5526289-91B8-4EA8-AF12-AFB7B710793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31C36FC-7AF7-4E1D-9A66-D58601D894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6DA60B9-C7AC-4A72-ABCC-9A0EC731117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115,744
114,807
19.44
61,451,010
58,814,487
2,210,253
25,225,300
36,896,746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7C475BD-88AD-4EF2-9651-CAA2B125E65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0DC2B65-93B3-4B6E-B5D4-2A3F7B1FC90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3ED5FD0-B1D4-4279-AB91-5CAFBA5E10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8C42796-A720-4DD0-B0E8-2EFD1222A6C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E7F58B0-EC07-4EE6-AED9-C933505BE94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AFD1385-9AD7-4F9C-B899-016FDBC2B3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795684D-C335-4EA6-86B7-956DEC27A0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ED7A6A5-9271-43F9-B15C-327F05183D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0A24814-8F15-466C-B1CF-2C76834DF9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5A5B867-8860-454A-8E1A-B808E8D745F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A4D9229-3FD1-4E09-BCFA-5DDC96CEB1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E4A353C-2E2A-47D3-B7C6-4549C3827B9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EE76106-2034-4C75-9C6A-2BCE7ADAE1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B9FAB9B-8758-4F3B-83F4-7F172C81A5C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64D3A5E-1D31-474F-B61C-59842AD158B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3158C2B-E4FF-4439-9CF3-034F4A71D4F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75B1D5F-88D3-4287-B298-F5CB54AF1AE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A2C91B0-E4B5-4CA7-9F47-8625290A5AC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4B8C82D-FA51-4850-8711-8A90009482D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39DC612-9E4B-4DFE-87C1-2C720DB42FF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B6E08F3-9115-4D38-8180-6869E9936FA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077D7C9-32B7-4CD2-86F6-5BB055453B8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E91D2D8-24E2-4700-8699-764C3206DF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7A17394-42CE-4467-8B00-57E3441862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F654A61-23A6-41D1-9F58-14B0F40164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43C3366-A056-4366-8991-E97DA9C9EB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8E15D13-1B4B-467A-96B9-F28CD944FB9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C0C4A3C-A109-45CA-B8C4-1B37531B4C3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6D93002-558E-4418-8D5A-11A23E5A8E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F2728BB-1C0B-4936-8B1B-8B4F84D351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51D794B-61B4-4FF8-A02A-A4044B1F3A9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BEBB507-00C3-495D-B32B-2831F59DCDE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9407EBB-1FF5-4E95-9053-EC83F14BA91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FFFE494-47ED-49E3-AD84-7CA45C254E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C6D193D-59BA-41A9-8E84-915179DFF5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21.2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ポイント、沖縄県平均を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ポイント下回っている状況にはあるが、供用開始後</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年以上経過している建物もあり、今後、維持管理費に必要な支出が増加することが見込まれる。公共施設管理計画の個別施設計画に基づき、統廃合・長寿命化等を行い、財政負担の平準化を図る。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D38C5B5-86C4-4367-A250-E676E19E215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B086971-8F02-4D63-BFCA-072747EFCA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8CF6A65-07F6-45B6-AA17-13C59682943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A562810-4FD1-425E-826C-C394A46DC49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82C2DC5A-2350-4131-867C-AEC33DFFF8C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32BAF0D-0123-40A2-9B5A-953CEE2A340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3BEF0A4-E9AB-4B00-879C-25D54F36045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4D12D29-2C7A-47F6-8896-C6C2DB67ED1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0A918EB-89D0-4456-A538-9CEC4D58D7A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1ECBF5B-B774-4398-BD15-157259A5891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21704D5-C3D6-48F4-8B0A-0F075303062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9518EA3-DF14-4575-8FFB-1DA02622CB1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3366853-8A51-4EBA-9E52-F21400AA75F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71B6AFC-2BAF-4FA3-9F57-725681FCF1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1839B485-AA1B-4B05-9A37-97808C627DB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870ADF3-FA18-4742-8348-E8636743D5D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73554</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7D3C62FB-37D4-4D63-A143-27ECFF2DD5E2}"/>
            </a:ext>
          </a:extLst>
        </xdr:cNvPr>
        <xdr:cNvCxnSpPr/>
      </xdr:nvCxnSpPr>
      <xdr:spPr>
        <a:xfrm flipV="1">
          <a:off x="4760595" y="5645679"/>
          <a:ext cx="1270" cy="102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B381278B-B729-4792-81E8-3273E36F4EA2}"/>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398370E3-9366-4A85-A314-6F80073CF667}"/>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20231</xdr:rowOff>
    </xdr:from>
    <xdr:ext cx="405111" cy="259045"/>
    <xdr:sp macro="" textlink="">
      <xdr:nvSpPr>
        <xdr:cNvPr id="68" name="有形固定資産減価償却率最大値テキスト">
          <a:extLst>
            <a:ext uri="{FF2B5EF4-FFF2-40B4-BE49-F238E27FC236}">
              <a16:creationId xmlns:a16="http://schemas.microsoft.com/office/drawing/2014/main" id="{B2CCE917-CED9-49F4-9D40-62A3C7E2956C}"/>
            </a:ext>
          </a:extLst>
        </xdr:cNvPr>
        <xdr:cNvSpPr txBox="1"/>
      </xdr:nvSpPr>
      <xdr:spPr>
        <a:xfrm>
          <a:off x="4813300" y="542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73554</xdr:rowOff>
    </xdr:from>
    <xdr:to>
      <xdr:col>23</xdr:col>
      <xdr:colOff>174625</xdr:colOff>
      <xdr:row>28</xdr:row>
      <xdr:rowOff>73554</xdr:rowOff>
    </xdr:to>
    <xdr:cxnSp macro="">
      <xdr:nvCxnSpPr>
        <xdr:cNvPr id="69" name="直線コネクタ 68">
          <a:extLst>
            <a:ext uri="{FF2B5EF4-FFF2-40B4-BE49-F238E27FC236}">
              <a16:creationId xmlns:a16="http://schemas.microsoft.com/office/drawing/2014/main" id="{AAE41D2E-F74A-4702-AA1E-E7B051B7C78C}"/>
            </a:ext>
          </a:extLst>
        </xdr:cNvPr>
        <xdr:cNvCxnSpPr/>
      </xdr:nvCxnSpPr>
      <xdr:spPr>
        <a:xfrm>
          <a:off x="4673600" y="564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0" name="有形固定資産減価償却率平均値テキスト">
          <a:extLst>
            <a:ext uri="{FF2B5EF4-FFF2-40B4-BE49-F238E27FC236}">
              <a16:creationId xmlns:a16="http://schemas.microsoft.com/office/drawing/2014/main" id="{693F1CBD-9027-4EB1-8B80-520D0FC7ED04}"/>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1" name="フローチャート: 判断 70">
          <a:extLst>
            <a:ext uri="{FF2B5EF4-FFF2-40B4-BE49-F238E27FC236}">
              <a16:creationId xmlns:a16="http://schemas.microsoft.com/office/drawing/2014/main" id="{25A97D11-15A2-4C53-AE5A-92C052F92B98}"/>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8A42D90C-3416-4F39-8423-8A969166456E}"/>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82867</xdr:rowOff>
    </xdr:from>
    <xdr:to>
      <xdr:col>15</xdr:col>
      <xdr:colOff>187325</xdr:colOff>
      <xdr:row>31</xdr:row>
      <xdr:rowOff>13017</xdr:rowOff>
    </xdr:to>
    <xdr:sp macro="" textlink="">
      <xdr:nvSpPr>
        <xdr:cNvPr id="73" name="フローチャート: 判断 72">
          <a:extLst>
            <a:ext uri="{FF2B5EF4-FFF2-40B4-BE49-F238E27FC236}">
              <a16:creationId xmlns:a16="http://schemas.microsoft.com/office/drawing/2014/main" id="{962DA344-4D58-40DD-97AF-B1B2BDDC8BE6}"/>
            </a:ext>
          </a:extLst>
        </xdr:cNvPr>
        <xdr:cNvSpPr/>
      </xdr:nvSpPr>
      <xdr:spPr>
        <a:xfrm>
          <a:off x="3238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74" name="フローチャート: 判断 73">
          <a:extLst>
            <a:ext uri="{FF2B5EF4-FFF2-40B4-BE49-F238E27FC236}">
              <a16:creationId xmlns:a16="http://schemas.microsoft.com/office/drawing/2014/main" id="{CF98BA97-8615-4CA8-9ACA-341544C6D026}"/>
            </a:ext>
          </a:extLst>
        </xdr:cNvPr>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43286</xdr:rowOff>
    </xdr:from>
    <xdr:to>
      <xdr:col>7</xdr:col>
      <xdr:colOff>187325</xdr:colOff>
      <xdr:row>30</xdr:row>
      <xdr:rowOff>144886</xdr:rowOff>
    </xdr:to>
    <xdr:sp macro="" textlink="">
      <xdr:nvSpPr>
        <xdr:cNvPr id="75" name="フローチャート: 判断 74">
          <a:extLst>
            <a:ext uri="{FF2B5EF4-FFF2-40B4-BE49-F238E27FC236}">
              <a16:creationId xmlns:a16="http://schemas.microsoft.com/office/drawing/2014/main" id="{AC7D7851-9B53-4411-B876-E3F0869FF1C5}"/>
            </a:ext>
          </a:extLst>
        </xdr:cNvPr>
        <xdr:cNvSpPr/>
      </xdr:nvSpPr>
      <xdr:spPr>
        <a:xfrm>
          <a:off x="1714500" y="59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E3DD7C8-BBE4-46B2-875A-A939075896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BA18861-8389-4025-8B6B-878D21D07F3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8F01DF1-D162-4E24-B9F0-12F8A33F28A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554ECCA-4352-4DB4-922B-DF320CD7DF5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14272EA-3B7F-4C75-B825-D08E2ABB3CE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22754</xdr:rowOff>
    </xdr:from>
    <xdr:to>
      <xdr:col>23</xdr:col>
      <xdr:colOff>136525</xdr:colOff>
      <xdr:row>28</xdr:row>
      <xdr:rowOff>124354</xdr:rowOff>
    </xdr:to>
    <xdr:sp macro="" textlink="">
      <xdr:nvSpPr>
        <xdr:cNvPr id="81" name="楕円 80">
          <a:extLst>
            <a:ext uri="{FF2B5EF4-FFF2-40B4-BE49-F238E27FC236}">
              <a16:creationId xmlns:a16="http://schemas.microsoft.com/office/drawing/2014/main" id="{6ED560F5-7EEE-446C-8E4A-6AD29A89DA4D}"/>
            </a:ext>
          </a:extLst>
        </xdr:cNvPr>
        <xdr:cNvSpPr/>
      </xdr:nvSpPr>
      <xdr:spPr>
        <a:xfrm>
          <a:off x="4711700" y="55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147231</xdr:rowOff>
    </xdr:from>
    <xdr:ext cx="405111" cy="259045"/>
    <xdr:sp macro="" textlink="">
      <xdr:nvSpPr>
        <xdr:cNvPr id="82" name="有形固定資産減価償却率該当値テキスト">
          <a:extLst>
            <a:ext uri="{FF2B5EF4-FFF2-40B4-BE49-F238E27FC236}">
              <a16:creationId xmlns:a16="http://schemas.microsoft.com/office/drawing/2014/main" id="{4BF31AB9-6418-4F28-853F-64DD70E1E5FF}"/>
            </a:ext>
          </a:extLst>
        </xdr:cNvPr>
        <xdr:cNvSpPr txBox="1"/>
      </xdr:nvSpPr>
      <xdr:spPr>
        <a:xfrm>
          <a:off x="4813300" y="554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47942</xdr:rowOff>
    </xdr:from>
    <xdr:to>
      <xdr:col>19</xdr:col>
      <xdr:colOff>187325</xdr:colOff>
      <xdr:row>28</xdr:row>
      <xdr:rowOff>149542</xdr:rowOff>
    </xdr:to>
    <xdr:sp macro="" textlink="">
      <xdr:nvSpPr>
        <xdr:cNvPr id="83" name="楕円 82">
          <a:extLst>
            <a:ext uri="{FF2B5EF4-FFF2-40B4-BE49-F238E27FC236}">
              <a16:creationId xmlns:a16="http://schemas.microsoft.com/office/drawing/2014/main" id="{BAF5C09E-1BBB-419B-9843-9E5CC2F6AB67}"/>
            </a:ext>
          </a:extLst>
        </xdr:cNvPr>
        <xdr:cNvSpPr/>
      </xdr:nvSpPr>
      <xdr:spPr>
        <a:xfrm>
          <a:off x="4000500" y="5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73554</xdr:rowOff>
    </xdr:from>
    <xdr:to>
      <xdr:col>23</xdr:col>
      <xdr:colOff>85725</xdr:colOff>
      <xdr:row>28</xdr:row>
      <xdr:rowOff>98742</xdr:rowOff>
    </xdr:to>
    <xdr:cxnSp macro="">
      <xdr:nvCxnSpPr>
        <xdr:cNvPr id="84" name="直線コネクタ 83">
          <a:extLst>
            <a:ext uri="{FF2B5EF4-FFF2-40B4-BE49-F238E27FC236}">
              <a16:creationId xmlns:a16="http://schemas.microsoft.com/office/drawing/2014/main" id="{25686B6F-5AAC-4F49-A273-B701031D6C12}"/>
            </a:ext>
          </a:extLst>
        </xdr:cNvPr>
        <xdr:cNvCxnSpPr/>
      </xdr:nvCxnSpPr>
      <xdr:spPr>
        <a:xfrm flipV="1">
          <a:off x="4051300" y="5645679"/>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10160</xdr:rowOff>
    </xdr:from>
    <xdr:to>
      <xdr:col>15</xdr:col>
      <xdr:colOff>187325</xdr:colOff>
      <xdr:row>28</xdr:row>
      <xdr:rowOff>111760</xdr:rowOff>
    </xdr:to>
    <xdr:sp macro="" textlink="">
      <xdr:nvSpPr>
        <xdr:cNvPr id="85" name="楕円 84">
          <a:extLst>
            <a:ext uri="{FF2B5EF4-FFF2-40B4-BE49-F238E27FC236}">
              <a16:creationId xmlns:a16="http://schemas.microsoft.com/office/drawing/2014/main" id="{CF5C96CE-6956-4380-AB65-E69C4FE42962}"/>
            </a:ext>
          </a:extLst>
        </xdr:cNvPr>
        <xdr:cNvSpPr/>
      </xdr:nvSpPr>
      <xdr:spPr>
        <a:xfrm>
          <a:off x="3238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60960</xdr:rowOff>
    </xdr:from>
    <xdr:to>
      <xdr:col>19</xdr:col>
      <xdr:colOff>136525</xdr:colOff>
      <xdr:row>28</xdr:row>
      <xdr:rowOff>98742</xdr:rowOff>
    </xdr:to>
    <xdr:cxnSp macro="">
      <xdr:nvCxnSpPr>
        <xdr:cNvPr id="86" name="直線コネクタ 85">
          <a:extLst>
            <a:ext uri="{FF2B5EF4-FFF2-40B4-BE49-F238E27FC236}">
              <a16:creationId xmlns:a16="http://schemas.microsoft.com/office/drawing/2014/main" id="{DB71654B-D05C-4681-AB84-A2CF60C1A202}"/>
            </a:ext>
          </a:extLst>
        </xdr:cNvPr>
        <xdr:cNvCxnSpPr/>
      </xdr:nvCxnSpPr>
      <xdr:spPr>
        <a:xfrm>
          <a:off x="3289300" y="5633085"/>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macro="" textlink="">
      <xdr:nvSpPr>
        <xdr:cNvPr id="87" name="楕円 86">
          <a:extLst>
            <a:ext uri="{FF2B5EF4-FFF2-40B4-BE49-F238E27FC236}">
              <a16:creationId xmlns:a16="http://schemas.microsoft.com/office/drawing/2014/main" id="{F8671332-AF1F-4D0F-8F6D-2DCA540D93C4}"/>
            </a:ext>
          </a:extLst>
        </xdr:cNvPr>
        <xdr:cNvSpPr/>
      </xdr:nvSpPr>
      <xdr:spPr>
        <a:xfrm>
          <a:off x="2476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24977</xdr:rowOff>
    </xdr:from>
    <xdr:to>
      <xdr:col>15</xdr:col>
      <xdr:colOff>136525</xdr:colOff>
      <xdr:row>28</xdr:row>
      <xdr:rowOff>60960</xdr:rowOff>
    </xdr:to>
    <xdr:cxnSp macro="">
      <xdr:nvCxnSpPr>
        <xdr:cNvPr id="88" name="直線コネクタ 87">
          <a:extLst>
            <a:ext uri="{FF2B5EF4-FFF2-40B4-BE49-F238E27FC236}">
              <a16:creationId xmlns:a16="http://schemas.microsoft.com/office/drawing/2014/main" id="{F78582FB-D955-41B8-9E08-7DB43F7E98D6}"/>
            </a:ext>
          </a:extLst>
        </xdr:cNvPr>
        <xdr:cNvCxnSpPr/>
      </xdr:nvCxnSpPr>
      <xdr:spPr>
        <a:xfrm>
          <a:off x="2527300" y="559710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111442</xdr:rowOff>
    </xdr:from>
    <xdr:to>
      <xdr:col>7</xdr:col>
      <xdr:colOff>187325</xdr:colOff>
      <xdr:row>28</xdr:row>
      <xdr:rowOff>41592</xdr:rowOff>
    </xdr:to>
    <xdr:sp macro="" textlink="">
      <xdr:nvSpPr>
        <xdr:cNvPr id="89" name="楕円 88">
          <a:extLst>
            <a:ext uri="{FF2B5EF4-FFF2-40B4-BE49-F238E27FC236}">
              <a16:creationId xmlns:a16="http://schemas.microsoft.com/office/drawing/2014/main" id="{1F3C294C-916F-4686-90BC-E945B8C35E48}"/>
            </a:ext>
          </a:extLst>
        </xdr:cNvPr>
        <xdr:cNvSpPr/>
      </xdr:nvSpPr>
      <xdr:spPr>
        <a:xfrm>
          <a:off x="1714500" y="55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162242</xdr:rowOff>
    </xdr:from>
    <xdr:to>
      <xdr:col>11</xdr:col>
      <xdr:colOff>136525</xdr:colOff>
      <xdr:row>28</xdr:row>
      <xdr:rowOff>24977</xdr:rowOff>
    </xdr:to>
    <xdr:cxnSp macro="">
      <xdr:nvCxnSpPr>
        <xdr:cNvPr id="90" name="直線コネクタ 89">
          <a:extLst>
            <a:ext uri="{FF2B5EF4-FFF2-40B4-BE49-F238E27FC236}">
              <a16:creationId xmlns:a16="http://schemas.microsoft.com/office/drawing/2014/main" id="{EEBD8F9B-535B-4395-99A8-50C18ABB34A0}"/>
            </a:ext>
          </a:extLst>
        </xdr:cNvPr>
        <xdr:cNvCxnSpPr/>
      </xdr:nvCxnSpPr>
      <xdr:spPr>
        <a:xfrm>
          <a:off x="1765300" y="5562917"/>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E6D4DF1D-79E6-4DD9-BD0A-9F8ABC345B19}"/>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4144</xdr:rowOff>
    </xdr:from>
    <xdr:ext cx="405111" cy="259045"/>
    <xdr:sp macro="" textlink="">
      <xdr:nvSpPr>
        <xdr:cNvPr id="92" name="n_2aveValue有形固定資産減価償却率">
          <a:extLst>
            <a:ext uri="{FF2B5EF4-FFF2-40B4-BE49-F238E27FC236}">
              <a16:creationId xmlns:a16="http://schemas.microsoft.com/office/drawing/2014/main" id="{259845D9-B78B-42D5-9237-D538548108C9}"/>
            </a:ext>
          </a:extLst>
        </xdr:cNvPr>
        <xdr:cNvSpPr txBox="1"/>
      </xdr:nvSpPr>
      <xdr:spPr>
        <a:xfrm>
          <a:off x="3086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3" name="n_3aveValue有形固定資産減価償却率">
          <a:extLst>
            <a:ext uri="{FF2B5EF4-FFF2-40B4-BE49-F238E27FC236}">
              <a16:creationId xmlns:a16="http://schemas.microsoft.com/office/drawing/2014/main" id="{435D4F41-387F-4A49-8A0B-C5B150F7838A}"/>
            </a:ext>
          </a:extLst>
        </xdr:cNvPr>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136013</xdr:rowOff>
    </xdr:from>
    <xdr:ext cx="405111" cy="259045"/>
    <xdr:sp macro="" textlink="">
      <xdr:nvSpPr>
        <xdr:cNvPr id="94" name="n_4aveValue有形固定資産減価償却率">
          <a:extLst>
            <a:ext uri="{FF2B5EF4-FFF2-40B4-BE49-F238E27FC236}">
              <a16:creationId xmlns:a16="http://schemas.microsoft.com/office/drawing/2014/main" id="{5AE8AA2A-6B28-4012-B5E8-E4EDAEFAA6B3}"/>
            </a:ext>
          </a:extLst>
        </xdr:cNvPr>
        <xdr:cNvSpPr txBox="1"/>
      </xdr:nvSpPr>
      <xdr:spPr>
        <a:xfrm>
          <a:off x="1562744" y="6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166069</xdr:rowOff>
    </xdr:from>
    <xdr:ext cx="405111" cy="259045"/>
    <xdr:sp macro="" textlink="">
      <xdr:nvSpPr>
        <xdr:cNvPr id="95" name="n_1mainValue有形固定資産減価償却率">
          <a:extLst>
            <a:ext uri="{FF2B5EF4-FFF2-40B4-BE49-F238E27FC236}">
              <a16:creationId xmlns:a16="http://schemas.microsoft.com/office/drawing/2014/main" id="{0BC805BD-170E-4101-A92E-A745990F6E7E}"/>
            </a:ext>
          </a:extLst>
        </xdr:cNvPr>
        <xdr:cNvSpPr txBox="1"/>
      </xdr:nvSpPr>
      <xdr:spPr>
        <a:xfrm>
          <a:off x="3836044" y="539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128287</xdr:rowOff>
    </xdr:from>
    <xdr:ext cx="405111" cy="259045"/>
    <xdr:sp macro="" textlink="">
      <xdr:nvSpPr>
        <xdr:cNvPr id="96" name="n_2mainValue有形固定資産減価償却率">
          <a:extLst>
            <a:ext uri="{FF2B5EF4-FFF2-40B4-BE49-F238E27FC236}">
              <a16:creationId xmlns:a16="http://schemas.microsoft.com/office/drawing/2014/main" id="{02D30A37-3320-4B02-BB5E-85AB70283EAB}"/>
            </a:ext>
          </a:extLst>
        </xdr:cNvPr>
        <xdr:cNvSpPr txBox="1"/>
      </xdr:nvSpPr>
      <xdr:spPr>
        <a:xfrm>
          <a:off x="3086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macro="" textlink="">
      <xdr:nvSpPr>
        <xdr:cNvPr id="97" name="n_3mainValue有形固定資産減価償却率">
          <a:extLst>
            <a:ext uri="{FF2B5EF4-FFF2-40B4-BE49-F238E27FC236}">
              <a16:creationId xmlns:a16="http://schemas.microsoft.com/office/drawing/2014/main" id="{BFADA066-AA18-448A-82C4-D048D379B361}"/>
            </a:ext>
          </a:extLst>
        </xdr:cNvPr>
        <xdr:cNvSpPr txBox="1"/>
      </xdr:nvSpPr>
      <xdr:spPr>
        <a:xfrm>
          <a:off x="2324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58119</xdr:rowOff>
    </xdr:from>
    <xdr:ext cx="405111" cy="259045"/>
    <xdr:sp macro="" textlink="">
      <xdr:nvSpPr>
        <xdr:cNvPr id="98" name="n_4mainValue有形固定資産減価償却率">
          <a:extLst>
            <a:ext uri="{FF2B5EF4-FFF2-40B4-BE49-F238E27FC236}">
              <a16:creationId xmlns:a16="http://schemas.microsoft.com/office/drawing/2014/main" id="{662ADA6F-A221-454D-8B06-3D4EF6E9018A}"/>
            </a:ext>
          </a:extLst>
        </xdr:cNvPr>
        <xdr:cNvSpPr txBox="1"/>
      </xdr:nvSpPr>
      <xdr:spPr>
        <a:xfrm>
          <a:off x="1562744" y="528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CFE66EB-7B1A-4EA5-8EE6-0F3E2438AD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DF7EA38-643F-4CBC-A68F-F39224144D7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F374500-5CAF-4005-BEAB-EC933EFE57A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D4E9BB7-48BF-4858-BB40-C6A5E89A7CD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8E5D570-5129-41D4-A5A6-0472F59EFAB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EC13034-51CC-4ECA-9728-C865EF427F2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3494364-3570-4842-934F-7420D949B92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6645E50-4983-41AA-ABF4-7257D5BE5C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F070766-791D-424F-A55E-378343A0D25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A23B1C7-B35A-4C36-999F-EB9A829BA51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050A0C0-527B-4447-9873-4191CBD4685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401DE09-BEBA-42DF-A9E0-DE5B0092CAC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91079AA-14A7-477B-97F6-8090F5286F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630,000</a:t>
          </a:r>
          <a:r>
            <a:rPr kumimoji="1" lang="ja-JP" altLang="ja-JP" sz="1100">
              <a:solidFill>
                <a:schemeClr val="dk1"/>
              </a:solidFill>
              <a:effectLst/>
              <a:latin typeface="+mn-lt"/>
              <a:ea typeface="+mn-ea"/>
              <a:cs typeface="+mn-cs"/>
            </a:rPr>
            <a:t>千円増、減債基金</a:t>
          </a:r>
          <a:r>
            <a:rPr kumimoji="1" lang="en-US" altLang="ja-JP" sz="1100">
              <a:solidFill>
                <a:schemeClr val="dk1"/>
              </a:solidFill>
              <a:effectLst/>
              <a:latin typeface="+mn-lt"/>
              <a:ea typeface="+mn-ea"/>
              <a:cs typeface="+mn-cs"/>
            </a:rPr>
            <a:t>711,000</a:t>
          </a:r>
          <a:r>
            <a:rPr kumimoji="1" lang="ja-JP" altLang="ja-JP" sz="1100">
              <a:solidFill>
                <a:schemeClr val="dk1"/>
              </a:solidFill>
              <a:effectLst/>
              <a:latin typeface="+mn-lt"/>
              <a:ea typeface="+mn-ea"/>
              <a:cs typeface="+mn-cs"/>
            </a:rPr>
            <a:t>千円の増等により、充当可能財源が増加し、分子が減と</a:t>
          </a:r>
          <a:r>
            <a:rPr lang="ja-JP" altLang="ja-JP" sz="1100" b="0" i="0" baseline="0">
              <a:solidFill>
                <a:schemeClr val="dk1"/>
              </a:solidFill>
              <a:effectLst/>
              <a:latin typeface="+mn-lt"/>
              <a:ea typeface="+mn-ea"/>
              <a:cs typeface="+mn-cs"/>
            </a:rPr>
            <a:t>なったため、</a:t>
          </a:r>
          <a:r>
            <a:rPr kumimoji="1" lang="ja-JP" altLang="ja-JP" sz="1100">
              <a:solidFill>
                <a:schemeClr val="dk1"/>
              </a:solidFill>
              <a:effectLst/>
              <a:latin typeface="+mn-lt"/>
              <a:ea typeface="+mn-ea"/>
              <a:cs typeface="+mn-cs"/>
            </a:rPr>
            <a:t>昨年度より比率が減少している。今後、大型公共事業に伴う市債発行額の増が見込まれるため、事業実施に際しては、民間資金の活用等、起債に大きく頼ることのない財政運営に努める。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007BFA5-B864-4193-B5E5-F6BB6A13D2B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2FE2395-8876-42E0-89D0-32DA6EB289A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3100092-AC5A-4873-8310-B66FCAAE73C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D62C33E1-8ADD-48F4-8CE1-277A5D88C30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8C764AB-5559-4277-8529-49B2832FFB0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33B58B2-B127-4DF7-B413-E1EA8159CA9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85F07190-EBEF-4738-B144-E75422C1426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F97CDEA-09A3-4654-932D-580516DFDAF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5807629-48F1-431A-9E7F-F2066BB6631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99846910-90DB-4D26-A1D0-BF4CE076AB8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6753232-E1BE-48A9-B852-8A2D35E1E1A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2369A20-729A-4604-975A-45D90C47D35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8EEC25A7-0F46-43BD-B504-79FC0340B37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7F6FDDA-E98A-4A9E-A01C-20B25395053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7F831286-C98A-4F7A-A809-5A9E7C4170E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9A7335F-A37F-4998-96E3-C8211D631C8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27E689-C365-4D49-9484-5F9F682C6AA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9" name="直線コネクタ 128">
          <a:extLst>
            <a:ext uri="{FF2B5EF4-FFF2-40B4-BE49-F238E27FC236}">
              <a16:creationId xmlns:a16="http://schemas.microsoft.com/office/drawing/2014/main" id="{03AB8E35-1114-485B-B617-D5E4C0B18DC2}"/>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0" name="債務償還比率最小値テキスト">
          <a:extLst>
            <a:ext uri="{FF2B5EF4-FFF2-40B4-BE49-F238E27FC236}">
              <a16:creationId xmlns:a16="http://schemas.microsoft.com/office/drawing/2014/main" id="{9D2541B4-0461-44BF-9E2B-C931BA747C3F}"/>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1" name="直線コネクタ 130">
          <a:extLst>
            <a:ext uri="{FF2B5EF4-FFF2-40B4-BE49-F238E27FC236}">
              <a16:creationId xmlns:a16="http://schemas.microsoft.com/office/drawing/2014/main" id="{0F15C9BE-DD98-4433-A7E0-989B0E1E7DE1}"/>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410A33A5-C2B7-4F6E-8C72-A8BD4619992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BA23A21-CF9E-4922-9A8D-28A1BC3A51B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4" name="債務償還比率平均値テキスト">
          <a:extLst>
            <a:ext uri="{FF2B5EF4-FFF2-40B4-BE49-F238E27FC236}">
              <a16:creationId xmlns:a16="http://schemas.microsoft.com/office/drawing/2014/main" id="{0B073B4F-3F4D-40B7-BADB-796504C91D63}"/>
            </a:ext>
          </a:extLst>
        </xdr:cNvPr>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5" name="フローチャート: 判断 134">
          <a:extLst>
            <a:ext uri="{FF2B5EF4-FFF2-40B4-BE49-F238E27FC236}">
              <a16:creationId xmlns:a16="http://schemas.microsoft.com/office/drawing/2014/main" id="{BD4F208D-FFA5-4591-A439-D869F41341FD}"/>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36" name="フローチャート: 判断 135">
          <a:extLst>
            <a:ext uri="{FF2B5EF4-FFF2-40B4-BE49-F238E27FC236}">
              <a16:creationId xmlns:a16="http://schemas.microsoft.com/office/drawing/2014/main" id="{69AAC637-8560-4AD6-9E26-2A5F844FC3FE}"/>
            </a:ext>
          </a:extLst>
        </xdr:cNvPr>
        <xdr:cNvSpPr/>
      </xdr:nvSpPr>
      <xdr:spPr>
        <a:xfrm>
          <a:off x="14033500" y="63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37" name="フローチャート: 判断 136">
          <a:extLst>
            <a:ext uri="{FF2B5EF4-FFF2-40B4-BE49-F238E27FC236}">
              <a16:creationId xmlns:a16="http://schemas.microsoft.com/office/drawing/2014/main" id="{CA9FBC2E-B97B-4839-B9B6-F630F3785201}"/>
            </a:ext>
          </a:extLst>
        </xdr:cNvPr>
        <xdr:cNvSpPr/>
      </xdr:nvSpPr>
      <xdr:spPr>
        <a:xfrm>
          <a:off x="13271500" y="635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38" name="フローチャート: 判断 137">
          <a:extLst>
            <a:ext uri="{FF2B5EF4-FFF2-40B4-BE49-F238E27FC236}">
              <a16:creationId xmlns:a16="http://schemas.microsoft.com/office/drawing/2014/main" id="{92EEAA47-786E-4A1A-9E00-7EA598CD007E}"/>
            </a:ext>
          </a:extLst>
        </xdr:cNvPr>
        <xdr:cNvSpPr/>
      </xdr:nvSpPr>
      <xdr:spPr>
        <a:xfrm>
          <a:off x="125095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6FCF9270-D4D9-4094-A74F-359914A146AB}"/>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F58F76D-9ACF-4741-9E7C-806E4F817D1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5FB46A0-B602-487E-81D0-36EC64AA93B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04A1501-68D5-452F-99F3-F42000632D4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AD86BF5-9581-4646-9607-88444A39215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EE5B992-90F8-42AE-A967-4B24FA847A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20874</xdr:rowOff>
    </xdr:from>
    <xdr:to>
      <xdr:col>76</xdr:col>
      <xdr:colOff>73025</xdr:colOff>
      <xdr:row>30</xdr:row>
      <xdr:rowOff>122474</xdr:rowOff>
    </xdr:to>
    <xdr:sp macro="" textlink="">
      <xdr:nvSpPr>
        <xdr:cNvPr id="145" name="楕円 144">
          <a:extLst>
            <a:ext uri="{FF2B5EF4-FFF2-40B4-BE49-F238E27FC236}">
              <a16:creationId xmlns:a16="http://schemas.microsoft.com/office/drawing/2014/main" id="{FFE6DBB2-CA69-4622-A1CC-E78D4E06F76D}"/>
            </a:ext>
          </a:extLst>
        </xdr:cNvPr>
        <xdr:cNvSpPr/>
      </xdr:nvSpPr>
      <xdr:spPr>
        <a:xfrm>
          <a:off x="14744700" y="5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170751</xdr:rowOff>
    </xdr:from>
    <xdr:ext cx="469744" cy="259045"/>
    <xdr:sp macro="" textlink="">
      <xdr:nvSpPr>
        <xdr:cNvPr id="146" name="債務償還比率該当値テキスト">
          <a:extLst>
            <a:ext uri="{FF2B5EF4-FFF2-40B4-BE49-F238E27FC236}">
              <a16:creationId xmlns:a16="http://schemas.microsoft.com/office/drawing/2014/main" id="{41CEB80E-FDA1-480F-B7EF-A533E1227B56}"/>
            </a:ext>
          </a:extLst>
        </xdr:cNvPr>
        <xdr:cNvSpPr txBox="1"/>
      </xdr:nvSpPr>
      <xdr:spPr>
        <a:xfrm>
          <a:off x="14846300" y="591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66711</xdr:rowOff>
    </xdr:from>
    <xdr:to>
      <xdr:col>72</xdr:col>
      <xdr:colOff>123825</xdr:colOff>
      <xdr:row>31</xdr:row>
      <xdr:rowOff>168311</xdr:rowOff>
    </xdr:to>
    <xdr:sp macro="" textlink="">
      <xdr:nvSpPr>
        <xdr:cNvPr id="147" name="楕円 146">
          <a:extLst>
            <a:ext uri="{FF2B5EF4-FFF2-40B4-BE49-F238E27FC236}">
              <a16:creationId xmlns:a16="http://schemas.microsoft.com/office/drawing/2014/main" id="{2C0A06DF-C3CB-4FAF-BAEF-1ED3B98E52FB}"/>
            </a:ext>
          </a:extLst>
        </xdr:cNvPr>
        <xdr:cNvSpPr/>
      </xdr:nvSpPr>
      <xdr:spPr>
        <a:xfrm>
          <a:off x="14033500" y="61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71674</xdr:rowOff>
    </xdr:from>
    <xdr:to>
      <xdr:col>76</xdr:col>
      <xdr:colOff>22225</xdr:colOff>
      <xdr:row>31</xdr:row>
      <xdr:rowOff>117511</xdr:rowOff>
    </xdr:to>
    <xdr:cxnSp macro="">
      <xdr:nvCxnSpPr>
        <xdr:cNvPr id="148" name="直線コネクタ 147">
          <a:extLst>
            <a:ext uri="{FF2B5EF4-FFF2-40B4-BE49-F238E27FC236}">
              <a16:creationId xmlns:a16="http://schemas.microsoft.com/office/drawing/2014/main" id="{F517802D-6517-421E-AAF0-1E8C5517A40D}"/>
            </a:ext>
          </a:extLst>
        </xdr:cNvPr>
        <xdr:cNvCxnSpPr/>
      </xdr:nvCxnSpPr>
      <xdr:spPr>
        <a:xfrm flipV="1">
          <a:off x="14084300" y="5986699"/>
          <a:ext cx="711200" cy="2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84709</xdr:rowOff>
    </xdr:from>
    <xdr:to>
      <xdr:col>68</xdr:col>
      <xdr:colOff>123825</xdr:colOff>
      <xdr:row>35</xdr:row>
      <xdr:rowOff>14859</xdr:rowOff>
    </xdr:to>
    <xdr:sp macro="" textlink="">
      <xdr:nvSpPr>
        <xdr:cNvPr id="149" name="楕円 148">
          <a:extLst>
            <a:ext uri="{FF2B5EF4-FFF2-40B4-BE49-F238E27FC236}">
              <a16:creationId xmlns:a16="http://schemas.microsoft.com/office/drawing/2014/main" id="{C2259FE6-B422-4DCA-B5A3-8BC484596D06}"/>
            </a:ext>
          </a:extLst>
        </xdr:cNvPr>
        <xdr:cNvSpPr/>
      </xdr:nvSpPr>
      <xdr:spPr>
        <a:xfrm>
          <a:off x="13271500" y="66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117511</xdr:rowOff>
    </xdr:from>
    <xdr:to>
      <xdr:col>72</xdr:col>
      <xdr:colOff>73025</xdr:colOff>
      <xdr:row>34</xdr:row>
      <xdr:rowOff>135509</xdr:rowOff>
    </xdr:to>
    <xdr:cxnSp macro="">
      <xdr:nvCxnSpPr>
        <xdr:cNvPr id="150" name="直線コネクタ 149">
          <a:extLst>
            <a:ext uri="{FF2B5EF4-FFF2-40B4-BE49-F238E27FC236}">
              <a16:creationId xmlns:a16="http://schemas.microsoft.com/office/drawing/2014/main" id="{1836CDDD-E572-4654-B2F8-1616C88BABCB}"/>
            </a:ext>
          </a:extLst>
        </xdr:cNvPr>
        <xdr:cNvCxnSpPr/>
      </xdr:nvCxnSpPr>
      <xdr:spPr>
        <a:xfrm flipV="1">
          <a:off x="13322300" y="6203986"/>
          <a:ext cx="762000" cy="53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51099</xdr:rowOff>
    </xdr:from>
    <xdr:to>
      <xdr:col>64</xdr:col>
      <xdr:colOff>123825</xdr:colOff>
      <xdr:row>30</xdr:row>
      <xdr:rowOff>152699</xdr:rowOff>
    </xdr:to>
    <xdr:sp macro="" textlink="">
      <xdr:nvSpPr>
        <xdr:cNvPr id="151" name="楕円 150">
          <a:extLst>
            <a:ext uri="{FF2B5EF4-FFF2-40B4-BE49-F238E27FC236}">
              <a16:creationId xmlns:a16="http://schemas.microsoft.com/office/drawing/2014/main" id="{B09E285D-C3F8-413E-9142-082ADB9C5BB5}"/>
            </a:ext>
          </a:extLst>
        </xdr:cNvPr>
        <xdr:cNvSpPr/>
      </xdr:nvSpPr>
      <xdr:spPr>
        <a:xfrm>
          <a:off x="12509500" y="59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101899</xdr:rowOff>
    </xdr:from>
    <xdr:to>
      <xdr:col>68</xdr:col>
      <xdr:colOff>73025</xdr:colOff>
      <xdr:row>34</xdr:row>
      <xdr:rowOff>135509</xdr:rowOff>
    </xdr:to>
    <xdr:cxnSp macro="">
      <xdr:nvCxnSpPr>
        <xdr:cNvPr id="152" name="直線コネクタ 151">
          <a:extLst>
            <a:ext uri="{FF2B5EF4-FFF2-40B4-BE49-F238E27FC236}">
              <a16:creationId xmlns:a16="http://schemas.microsoft.com/office/drawing/2014/main" id="{E8502CA7-13E1-4AE6-A711-3530EEA4FA17}"/>
            </a:ext>
          </a:extLst>
        </xdr:cNvPr>
        <xdr:cNvCxnSpPr/>
      </xdr:nvCxnSpPr>
      <xdr:spPr>
        <a:xfrm>
          <a:off x="12560300" y="6016924"/>
          <a:ext cx="762000" cy="71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65786</xdr:rowOff>
    </xdr:from>
    <xdr:to>
      <xdr:col>60</xdr:col>
      <xdr:colOff>123825</xdr:colOff>
      <xdr:row>31</xdr:row>
      <xdr:rowOff>167386</xdr:rowOff>
    </xdr:to>
    <xdr:sp macro="" textlink="">
      <xdr:nvSpPr>
        <xdr:cNvPr id="153" name="楕円 152">
          <a:extLst>
            <a:ext uri="{FF2B5EF4-FFF2-40B4-BE49-F238E27FC236}">
              <a16:creationId xmlns:a16="http://schemas.microsoft.com/office/drawing/2014/main" id="{A29562B7-2C54-4380-8107-9E5ED401D4B9}"/>
            </a:ext>
          </a:extLst>
        </xdr:cNvPr>
        <xdr:cNvSpPr/>
      </xdr:nvSpPr>
      <xdr:spPr>
        <a:xfrm>
          <a:off x="11747500" y="6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101899</xdr:rowOff>
    </xdr:from>
    <xdr:to>
      <xdr:col>64</xdr:col>
      <xdr:colOff>73025</xdr:colOff>
      <xdr:row>31</xdr:row>
      <xdr:rowOff>116586</xdr:rowOff>
    </xdr:to>
    <xdr:cxnSp macro="">
      <xdr:nvCxnSpPr>
        <xdr:cNvPr id="154" name="直線コネクタ 153">
          <a:extLst>
            <a:ext uri="{FF2B5EF4-FFF2-40B4-BE49-F238E27FC236}">
              <a16:creationId xmlns:a16="http://schemas.microsoft.com/office/drawing/2014/main" id="{97ED6384-74FA-4DEC-9D75-4677B0072E69}"/>
            </a:ext>
          </a:extLst>
        </xdr:cNvPr>
        <xdr:cNvCxnSpPr/>
      </xdr:nvCxnSpPr>
      <xdr:spPr>
        <a:xfrm flipV="1">
          <a:off x="11798300" y="6016924"/>
          <a:ext cx="762000" cy="1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55" name="n_1aveValue債務償還比率">
          <a:extLst>
            <a:ext uri="{FF2B5EF4-FFF2-40B4-BE49-F238E27FC236}">
              <a16:creationId xmlns:a16="http://schemas.microsoft.com/office/drawing/2014/main" id="{DA3350DD-C66B-4A9E-B6F6-BDF0084D33F1}"/>
            </a:ext>
          </a:extLst>
        </xdr:cNvPr>
        <xdr:cNvSpPr txBox="1"/>
      </xdr:nvSpPr>
      <xdr:spPr>
        <a:xfrm>
          <a:off x="13836727" y="64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43034</xdr:rowOff>
    </xdr:from>
    <xdr:ext cx="469744" cy="259045"/>
    <xdr:sp macro="" textlink="">
      <xdr:nvSpPr>
        <xdr:cNvPr id="156" name="n_2aveValue債務償還比率">
          <a:extLst>
            <a:ext uri="{FF2B5EF4-FFF2-40B4-BE49-F238E27FC236}">
              <a16:creationId xmlns:a16="http://schemas.microsoft.com/office/drawing/2014/main" id="{D0444579-737D-4D63-8F1D-35DECDB96095}"/>
            </a:ext>
          </a:extLst>
        </xdr:cNvPr>
        <xdr:cNvSpPr txBox="1"/>
      </xdr:nvSpPr>
      <xdr:spPr>
        <a:xfrm>
          <a:off x="13087427" y="612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112594</xdr:rowOff>
    </xdr:from>
    <xdr:ext cx="469744" cy="259045"/>
    <xdr:sp macro="" textlink="">
      <xdr:nvSpPr>
        <xdr:cNvPr id="157" name="n_3aveValue債務償還比率">
          <a:extLst>
            <a:ext uri="{FF2B5EF4-FFF2-40B4-BE49-F238E27FC236}">
              <a16:creationId xmlns:a16="http://schemas.microsoft.com/office/drawing/2014/main" id="{A6CC230D-709D-43C5-8610-00C48F21B78F}"/>
            </a:ext>
          </a:extLst>
        </xdr:cNvPr>
        <xdr:cNvSpPr txBox="1"/>
      </xdr:nvSpPr>
      <xdr:spPr>
        <a:xfrm>
          <a:off x="12325427" y="63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5293E649-0D51-4C8D-B6A7-7F71E9776A09}"/>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13388</xdr:rowOff>
    </xdr:from>
    <xdr:ext cx="469744" cy="259045"/>
    <xdr:sp macro="" textlink="">
      <xdr:nvSpPr>
        <xdr:cNvPr id="159" name="n_1mainValue債務償還比率">
          <a:extLst>
            <a:ext uri="{FF2B5EF4-FFF2-40B4-BE49-F238E27FC236}">
              <a16:creationId xmlns:a16="http://schemas.microsoft.com/office/drawing/2014/main" id="{BC90CC1A-20BB-4CC7-B422-65FCDBA6BF14}"/>
            </a:ext>
          </a:extLst>
        </xdr:cNvPr>
        <xdr:cNvSpPr txBox="1"/>
      </xdr:nvSpPr>
      <xdr:spPr>
        <a:xfrm>
          <a:off x="13836727" y="59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5986</xdr:rowOff>
    </xdr:from>
    <xdr:ext cx="469744" cy="259045"/>
    <xdr:sp macro="" textlink="">
      <xdr:nvSpPr>
        <xdr:cNvPr id="160" name="n_2mainValue債務償還比率">
          <a:extLst>
            <a:ext uri="{FF2B5EF4-FFF2-40B4-BE49-F238E27FC236}">
              <a16:creationId xmlns:a16="http://schemas.microsoft.com/office/drawing/2014/main" id="{5DEE8D63-EF60-4D39-B1F8-022C3066FDBC}"/>
            </a:ext>
          </a:extLst>
        </xdr:cNvPr>
        <xdr:cNvSpPr txBox="1"/>
      </xdr:nvSpPr>
      <xdr:spPr>
        <a:xfrm>
          <a:off x="13087427" y="67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169226</xdr:rowOff>
    </xdr:from>
    <xdr:ext cx="469744" cy="259045"/>
    <xdr:sp macro="" textlink="">
      <xdr:nvSpPr>
        <xdr:cNvPr id="161" name="n_3mainValue債務償還比率">
          <a:extLst>
            <a:ext uri="{FF2B5EF4-FFF2-40B4-BE49-F238E27FC236}">
              <a16:creationId xmlns:a16="http://schemas.microsoft.com/office/drawing/2014/main" id="{F9FEE5A4-6D11-4803-A7E0-B29978D1DC60}"/>
            </a:ext>
          </a:extLst>
        </xdr:cNvPr>
        <xdr:cNvSpPr txBox="1"/>
      </xdr:nvSpPr>
      <xdr:spPr>
        <a:xfrm>
          <a:off x="12325427" y="574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12463</xdr:rowOff>
    </xdr:from>
    <xdr:ext cx="469744" cy="259045"/>
    <xdr:sp macro="" textlink="">
      <xdr:nvSpPr>
        <xdr:cNvPr id="162" name="n_4mainValue債務償還比率">
          <a:extLst>
            <a:ext uri="{FF2B5EF4-FFF2-40B4-BE49-F238E27FC236}">
              <a16:creationId xmlns:a16="http://schemas.microsoft.com/office/drawing/2014/main" id="{2E460166-ADB4-42A7-A3C0-C21F957246B5}"/>
            </a:ext>
          </a:extLst>
        </xdr:cNvPr>
        <xdr:cNvSpPr txBox="1"/>
      </xdr:nvSpPr>
      <xdr:spPr>
        <a:xfrm>
          <a:off x="11563427" y="59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7055740-CC9F-4018-BEC5-B185C3A15D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1574C13-8525-4423-8013-1222D3F803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886C6D3-95CA-4308-9C36-436CE5C38D6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16FC80B-4A24-458D-B5FA-30D0D88219A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9C1B4EA-2D58-470E-A6D2-6A32019194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470C749D-A3C8-4E79-A5C3-65813D12E20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F7DC0E-43BF-4791-B951-1809CE8432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97E5AF-A9AE-467F-AF9D-C5D3455885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F45A97-2D00-4A19-BA97-D611E505A5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2AF258-CDEF-47FC-A8D0-21236DA48F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79A3BB-120F-4110-A047-120EE3F242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2C79BD-8A92-45A0-862F-2E1AB3D72C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A4913E-C3A1-44CA-9F20-60738D03BA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CF0A21-37AE-453E-B2C3-E9BDE2DAED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59B9E4-C728-4BFB-B3CD-D0E5D276E5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0B5C36-FD4C-4BFC-9A8E-C95C0ACBC18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115,744
114,807
19.44
61,451,010
58,814,487
2,210,253
25,225,300
36,896,746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C53D87-7E0B-4E5B-885F-87E9EE4F68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167B79-3E4D-4F8C-81FE-7FA8D02783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24DC1B-4139-4526-9CB9-BC1E6F0237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E3078A-2C8C-47D7-A56E-57261E33DE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84B502-3D58-4778-B547-A2E6250DF0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C4495F1-B03F-47AF-8464-EBBF1C0C107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043CB5-8A21-42DB-BF1C-70F73CBCE5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2DAF7B-7675-4750-8983-14FAB093E2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3959B5-2A1B-4C61-9175-D399490A4E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2F25FD-B67A-4D22-B3C5-C854023128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7C5328-F6C7-4347-A0AA-48F5554EEF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0A2AC5-6813-4A3B-90DC-0F2EA12AD5C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0675BC-849F-4619-B40A-34EE0560B5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9FCD8F-35FA-49B9-8C4E-9B946E0584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A2608D-34E4-44B4-B147-E3FDA2903BC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C74DC9-9795-4CF9-B127-7B147B2C35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ABF6C7-DE13-48D7-AA64-8746C55607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072BF7-DF52-43C3-AA2E-EC3E858C11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09C8AF-CAB1-4D2D-9AD7-A76A51F05B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5C37985-C492-4311-B7AE-4F785CE128D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2AACB3-8812-44E8-8130-9C60AF74F6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E075732-081A-423B-BBB2-D1FD4F5603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DECCAC-3890-4CB2-8002-9F09FD024A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420515-0EA4-454E-85CD-D3C388A944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915C56-F123-439E-AB6C-4EEDA5A94B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8334087-B7AD-4AF1-8C22-F18EECBC0F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14FF0A-D4C9-4FAF-AEC5-FAC05B2B966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9D91CC-4362-4927-A165-BEFAA59E0F4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5F2AA3-29E6-4E0E-B53D-E40A8E609E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9C4FB0-3B0D-4B4F-8EA2-B221A74119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8B9091-8B63-4ABC-B314-FF5D3ECD52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E77AAC-E582-4198-80F2-0DFD74E93E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E4E58A3-3C98-4EA3-A4E4-5F4F278369C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036C93D-A614-4C92-B214-6FAA51A3303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A217ABC-475C-4545-A76D-447B86E6250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E764D47-4189-4AE6-A30E-14E01AFEE3E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B320578-910F-4720-972B-ADB3DB6BED9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9ACCEF1-6D78-445B-AE40-DCE9C7ED505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C25D145-A92C-4B54-B5BD-262FCDBA62E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C1FAC89-F3C3-4521-86A2-AAE71EFFBDF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DA2AC22-A45F-482A-A8BE-E3EC2D6DB83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C9A16A6-8ABE-456A-9AC0-044E8FC9B2A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3B690CA-FA3C-4805-B90A-14F0E574DE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8577448-4CC6-45AD-8380-B51123569D6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28EAB3D-FDE5-4C04-BA12-E57BFE6D5A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D54298E9-6C8B-4B4A-AFDF-E2E330D51D99}"/>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5C160788-4EEB-4C6B-8BE6-D86B5335A59C}"/>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1045657-3C28-4876-89C1-1E9E67919DC9}"/>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7C912A11-9C8F-425B-9115-F8525D0DC8D5}"/>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EC839C73-D1F4-463C-B886-1540D9C6E124}"/>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EB87E3C8-ED8C-4D36-BCCB-48A6BCE96321}"/>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AA31E624-496C-4929-95B1-469559FA889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a:extLst>
            <a:ext uri="{FF2B5EF4-FFF2-40B4-BE49-F238E27FC236}">
              <a16:creationId xmlns:a16="http://schemas.microsoft.com/office/drawing/2014/main" id="{EFAC60BC-2C14-46D4-ADEC-FBF0B7BC7DC6}"/>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704163BA-E327-4D4D-91D4-85F01FA13DDF}"/>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9919BF89-E7F7-49EF-AE33-070C8EFF0375}"/>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a:extLst>
            <a:ext uri="{FF2B5EF4-FFF2-40B4-BE49-F238E27FC236}">
              <a16:creationId xmlns:a16="http://schemas.microsoft.com/office/drawing/2014/main" id="{CC14C3D2-7306-438A-B83D-95CA767916E9}"/>
            </a:ext>
          </a:extLst>
        </xdr:cNvPr>
        <xdr:cNvSpPr/>
      </xdr:nvSpPr>
      <xdr:spPr>
        <a:xfrm>
          <a:off x="1079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3D9785-9678-4ADA-8524-0183DB9C275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3521971-9BD8-43A9-8845-3E1AB568B5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468A86-FD7B-4A20-B6FE-24AC8B95DAE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1A21D8-637F-4028-BACB-9F9206A775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45273D7-0929-4E42-9DC0-3F2A1C6115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71120</xdr:rowOff>
    </xdr:from>
    <xdr:to>
      <xdr:col>24</xdr:col>
      <xdr:colOff>114300</xdr:colOff>
      <xdr:row>35</xdr:row>
      <xdr:rowOff>1270</xdr:rowOff>
    </xdr:to>
    <xdr:sp macro="" textlink="">
      <xdr:nvSpPr>
        <xdr:cNvPr id="73" name="楕円 72">
          <a:extLst>
            <a:ext uri="{FF2B5EF4-FFF2-40B4-BE49-F238E27FC236}">
              <a16:creationId xmlns:a16="http://schemas.microsoft.com/office/drawing/2014/main" id="{A117E99E-A080-49A0-ADB9-A2C352644788}"/>
            </a:ext>
          </a:extLst>
        </xdr:cNvPr>
        <xdr:cNvSpPr/>
      </xdr:nvSpPr>
      <xdr:spPr>
        <a:xfrm>
          <a:off x="4584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24147</xdr:rowOff>
    </xdr:from>
    <xdr:ext cx="405111" cy="259045"/>
    <xdr:sp macro="" textlink="">
      <xdr:nvSpPr>
        <xdr:cNvPr id="74" name="【道路】&#10;有形固定資産減価償却率該当値テキスト">
          <a:extLst>
            <a:ext uri="{FF2B5EF4-FFF2-40B4-BE49-F238E27FC236}">
              <a16:creationId xmlns:a16="http://schemas.microsoft.com/office/drawing/2014/main" id="{B18A7E21-F837-4E2E-9AA7-6AB35BD6C03E}"/>
            </a:ext>
          </a:extLst>
        </xdr:cNvPr>
        <xdr:cNvSpPr txBox="1"/>
      </xdr:nvSpPr>
      <xdr:spPr>
        <a:xfrm>
          <a:off x="46736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130175</xdr:rowOff>
    </xdr:from>
    <xdr:to>
      <xdr:col>20</xdr:col>
      <xdr:colOff>38100</xdr:colOff>
      <xdr:row>35</xdr:row>
      <xdr:rowOff>60325</xdr:rowOff>
    </xdr:to>
    <xdr:sp macro="" textlink="">
      <xdr:nvSpPr>
        <xdr:cNvPr id="75" name="楕円 74">
          <a:extLst>
            <a:ext uri="{FF2B5EF4-FFF2-40B4-BE49-F238E27FC236}">
              <a16:creationId xmlns:a16="http://schemas.microsoft.com/office/drawing/2014/main" id="{0777FF96-BEFC-4A97-960E-F1A78375831D}"/>
            </a:ext>
          </a:extLst>
        </xdr:cNvPr>
        <xdr:cNvSpPr/>
      </xdr:nvSpPr>
      <xdr:spPr>
        <a:xfrm>
          <a:off x="3746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35</xdr:row>
      <xdr:rowOff>9525</xdr:rowOff>
    </xdr:to>
    <xdr:cxnSp macro="">
      <xdr:nvCxnSpPr>
        <xdr:cNvPr id="76" name="直線コネクタ 75">
          <a:extLst>
            <a:ext uri="{FF2B5EF4-FFF2-40B4-BE49-F238E27FC236}">
              <a16:creationId xmlns:a16="http://schemas.microsoft.com/office/drawing/2014/main" id="{33C2D6C9-888A-4022-8947-9C308DE379F8}"/>
            </a:ext>
          </a:extLst>
        </xdr:cNvPr>
        <xdr:cNvCxnSpPr/>
      </xdr:nvCxnSpPr>
      <xdr:spPr>
        <a:xfrm flipV="1">
          <a:off x="3797300" y="59512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77" name="楕円 76">
          <a:extLst>
            <a:ext uri="{FF2B5EF4-FFF2-40B4-BE49-F238E27FC236}">
              <a16:creationId xmlns:a16="http://schemas.microsoft.com/office/drawing/2014/main" id="{BC3E8533-56A5-4687-8F3A-42FCC573E4CF}"/>
            </a:ext>
          </a:extLst>
        </xdr:cNvPr>
        <xdr:cNvSpPr/>
      </xdr:nvSpPr>
      <xdr:spPr>
        <a:xfrm>
          <a:off x="2857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35</xdr:row>
      <xdr:rowOff>9525</xdr:rowOff>
    </xdr:to>
    <xdr:cxnSp macro="">
      <xdr:nvCxnSpPr>
        <xdr:cNvPr id="78" name="直線コネクタ 77">
          <a:extLst>
            <a:ext uri="{FF2B5EF4-FFF2-40B4-BE49-F238E27FC236}">
              <a16:creationId xmlns:a16="http://schemas.microsoft.com/office/drawing/2014/main" id="{16322ED4-9462-428E-80A9-FA034893B2DA}"/>
            </a:ext>
          </a:extLst>
        </xdr:cNvPr>
        <xdr:cNvCxnSpPr/>
      </xdr:nvCxnSpPr>
      <xdr:spPr>
        <a:xfrm>
          <a:off x="2908300" y="5966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122555</xdr:rowOff>
    </xdr:from>
    <xdr:to>
      <xdr:col>10</xdr:col>
      <xdr:colOff>165100</xdr:colOff>
      <xdr:row>33</xdr:row>
      <xdr:rowOff>52705</xdr:rowOff>
    </xdr:to>
    <xdr:sp macro="" textlink="">
      <xdr:nvSpPr>
        <xdr:cNvPr id="79" name="楕円 78">
          <a:extLst>
            <a:ext uri="{FF2B5EF4-FFF2-40B4-BE49-F238E27FC236}">
              <a16:creationId xmlns:a16="http://schemas.microsoft.com/office/drawing/2014/main" id="{FD2E3536-BC13-4280-9244-63663E20F14F}"/>
            </a:ext>
          </a:extLst>
        </xdr:cNvPr>
        <xdr:cNvSpPr/>
      </xdr:nvSpPr>
      <xdr:spPr>
        <a:xfrm>
          <a:off x="19685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1905</xdr:rowOff>
    </xdr:from>
    <xdr:to>
      <xdr:col>15</xdr:col>
      <xdr:colOff>50800</xdr:colOff>
      <xdr:row>34</xdr:row>
      <xdr:rowOff>137160</xdr:rowOff>
    </xdr:to>
    <xdr:cxnSp macro="">
      <xdr:nvCxnSpPr>
        <xdr:cNvPr id="80" name="直線コネクタ 79">
          <a:extLst>
            <a:ext uri="{FF2B5EF4-FFF2-40B4-BE49-F238E27FC236}">
              <a16:creationId xmlns:a16="http://schemas.microsoft.com/office/drawing/2014/main" id="{617497A5-D634-44A3-A019-9FD7AA594096}"/>
            </a:ext>
          </a:extLst>
        </xdr:cNvPr>
        <xdr:cNvCxnSpPr/>
      </xdr:nvCxnSpPr>
      <xdr:spPr>
        <a:xfrm>
          <a:off x="2019300" y="5659755"/>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4445</xdr:rowOff>
    </xdr:from>
    <xdr:to>
      <xdr:col>6</xdr:col>
      <xdr:colOff>38100</xdr:colOff>
      <xdr:row>34</xdr:row>
      <xdr:rowOff>106045</xdr:rowOff>
    </xdr:to>
    <xdr:sp macro="" textlink="">
      <xdr:nvSpPr>
        <xdr:cNvPr id="81" name="楕円 80">
          <a:extLst>
            <a:ext uri="{FF2B5EF4-FFF2-40B4-BE49-F238E27FC236}">
              <a16:creationId xmlns:a16="http://schemas.microsoft.com/office/drawing/2014/main" id="{2189AA56-EE28-402C-824B-2E6C501B8D48}"/>
            </a:ext>
          </a:extLst>
        </xdr:cNvPr>
        <xdr:cNvSpPr/>
      </xdr:nvSpPr>
      <xdr:spPr>
        <a:xfrm>
          <a:off x="1079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1905</xdr:rowOff>
    </xdr:from>
    <xdr:to>
      <xdr:col>10</xdr:col>
      <xdr:colOff>114300</xdr:colOff>
      <xdr:row>34</xdr:row>
      <xdr:rowOff>55245</xdr:rowOff>
    </xdr:to>
    <xdr:cxnSp macro="">
      <xdr:nvCxnSpPr>
        <xdr:cNvPr id="82" name="直線コネクタ 81">
          <a:extLst>
            <a:ext uri="{FF2B5EF4-FFF2-40B4-BE49-F238E27FC236}">
              <a16:creationId xmlns:a16="http://schemas.microsoft.com/office/drawing/2014/main" id="{34322ACC-CFFA-494D-8ED4-DFB67BDC4148}"/>
            </a:ext>
          </a:extLst>
        </xdr:cNvPr>
        <xdr:cNvCxnSpPr/>
      </xdr:nvCxnSpPr>
      <xdr:spPr>
        <a:xfrm flipV="1">
          <a:off x="1130300" y="565975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83" name="n_1aveValue【道路】&#10;有形固定資産減価償却率">
          <a:extLst>
            <a:ext uri="{FF2B5EF4-FFF2-40B4-BE49-F238E27FC236}">
              <a16:creationId xmlns:a16="http://schemas.microsoft.com/office/drawing/2014/main" id="{2049398D-440C-4351-8C49-464E282F776C}"/>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E31B920C-D2FD-4FDD-AF68-58DFD6F2080E}"/>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1DB04D43-8E2A-4ED3-BCEE-4C9519257BA2}"/>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133367</xdr:rowOff>
    </xdr:from>
    <xdr:ext cx="405111" cy="259045"/>
    <xdr:sp macro="" textlink="">
      <xdr:nvSpPr>
        <xdr:cNvPr id="86" name="n_4aveValue【道路】&#10;有形固定資産減価償却率">
          <a:extLst>
            <a:ext uri="{FF2B5EF4-FFF2-40B4-BE49-F238E27FC236}">
              <a16:creationId xmlns:a16="http://schemas.microsoft.com/office/drawing/2014/main" id="{9254B858-3334-49DF-8E9C-36E609580D69}"/>
            </a:ext>
          </a:extLst>
        </xdr:cNvPr>
        <xdr:cNvSpPr txBox="1"/>
      </xdr:nvSpPr>
      <xdr:spPr>
        <a:xfrm>
          <a:off x="927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76852</xdr:rowOff>
    </xdr:from>
    <xdr:ext cx="405111" cy="259045"/>
    <xdr:sp macro="" textlink="">
      <xdr:nvSpPr>
        <xdr:cNvPr id="87" name="n_1mainValue【道路】&#10;有形固定資産減価償却率">
          <a:extLst>
            <a:ext uri="{FF2B5EF4-FFF2-40B4-BE49-F238E27FC236}">
              <a16:creationId xmlns:a16="http://schemas.microsoft.com/office/drawing/2014/main" id="{59EA6451-7923-4EF7-97C0-380AC360B9BD}"/>
            </a:ext>
          </a:extLst>
        </xdr:cNvPr>
        <xdr:cNvSpPr txBox="1"/>
      </xdr:nvSpPr>
      <xdr:spPr>
        <a:xfrm>
          <a:off x="3582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33037</xdr:rowOff>
    </xdr:from>
    <xdr:ext cx="405111" cy="259045"/>
    <xdr:sp macro="" textlink="">
      <xdr:nvSpPr>
        <xdr:cNvPr id="88" name="n_2mainValue【道路】&#10;有形固定資産減価償却率">
          <a:extLst>
            <a:ext uri="{FF2B5EF4-FFF2-40B4-BE49-F238E27FC236}">
              <a16:creationId xmlns:a16="http://schemas.microsoft.com/office/drawing/2014/main" id="{C4E3786F-1F95-4319-87F2-DF3A809E1418}"/>
            </a:ext>
          </a:extLst>
        </xdr:cNvPr>
        <xdr:cNvSpPr txBox="1"/>
      </xdr:nvSpPr>
      <xdr:spPr>
        <a:xfrm>
          <a:off x="2705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CD7E721B-F292-4BBF-9C10-35D3F10DD885}"/>
            </a:ext>
          </a:extLst>
        </xdr:cNvPr>
        <xdr:cNvSpPr txBox="1"/>
      </xdr:nvSpPr>
      <xdr:spPr>
        <a:xfrm>
          <a:off x="1816744"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122572</xdr:rowOff>
    </xdr:from>
    <xdr:ext cx="405111" cy="259045"/>
    <xdr:sp macro="" textlink="">
      <xdr:nvSpPr>
        <xdr:cNvPr id="90" name="n_4mainValue【道路】&#10;有形固定資産減価償却率">
          <a:extLst>
            <a:ext uri="{FF2B5EF4-FFF2-40B4-BE49-F238E27FC236}">
              <a16:creationId xmlns:a16="http://schemas.microsoft.com/office/drawing/2014/main" id="{8F6FB80E-3129-40C9-9973-D04FC4DFCF13}"/>
            </a:ext>
          </a:extLst>
        </xdr:cNvPr>
        <xdr:cNvSpPr txBox="1"/>
      </xdr:nvSpPr>
      <xdr:spPr>
        <a:xfrm>
          <a:off x="927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C074AE0-9E2D-4483-B6FE-3124072987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391D161-BB79-49FF-869E-E27CF7F136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20CC8B6-5EE3-4884-844D-A05DA7C132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4E071E1-AB25-45E2-9BEA-9019246609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D051350-C5DB-491A-8897-52B7E1FF13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8969686-0857-479A-BFCD-13D18C473A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D59102B-C7EC-4FB8-9FB3-E21B4E4359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87C75DD-4EB2-4BFC-A109-84601222B7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F6536FF-71C4-4775-BEBF-0878F269AB3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68C6A42-A1D5-4D6B-8011-3D7AFCB2D5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612362A-800D-4F5D-865A-7BD45A624F4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47372F4-3A1A-4FC8-928E-EF78DE8B00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748B0B1-D30B-4D11-BFF0-78920B7EEC1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B01D9AB0-3604-488D-B9C6-0EEB87DE2FA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DA62435-7DDB-486B-9887-50F99CA1475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D99D3F3-0E78-4D3F-94B5-D6FF32059D4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1605E80-45F8-42E9-A12F-AF7E06FBE0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4CED432-B4AE-4CCC-A18D-E89CA8D31D9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F53E0F9-B54E-490A-A9F7-D9EAB88BA40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22ED71C-034A-4A31-83F7-A32B4182472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F475A71-8257-42FA-AB29-B84502BCAD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9BCB791-2592-4AF7-8F7B-B4FEB301AB2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D784BF3-6D13-4611-90C6-C316151374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78368162-DDB0-4DE8-A9A6-2F1E83C32942}"/>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A67F1546-EBB8-49AF-BABE-674DB2AE8728}"/>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CE205BB3-049C-4450-B606-71328754C624}"/>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548F58D8-5EF5-47CD-A151-D9EBB184B799}"/>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E6CE5727-6057-4424-9673-42533DBBD711}"/>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7EEFD202-4AD2-408D-BCFF-8D0C89B24CE4}"/>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F4AAC2D5-6765-4B2D-A15C-5DC06AFBD652}"/>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a:extLst>
            <a:ext uri="{FF2B5EF4-FFF2-40B4-BE49-F238E27FC236}">
              <a16:creationId xmlns:a16="http://schemas.microsoft.com/office/drawing/2014/main" id="{30B6C37F-1E60-4F6F-9677-C2526EDFA1FC}"/>
            </a:ext>
          </a:extLst>
        </xdr:cNvPr>
        <xdr:cNvSpPr/>
      </xdr:nvSpPr>
      <xdr:spPr>
        <a:xfrm>
          <a:off x="9588500" y="6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22" name="フローチャート: 判断 121">
          <a:extLst>
            <a:ext uri="{FF2B5EF4-FFF2-40B4-BE49-F238E27FC236}">
              <a16:creationId xmlns:a16="http://schemas.microsoft.com/office/drawing/2014/main" id="{13882594-56D4-4F11-88E6-92BEEBE05E01}"/>
            </a:ext>
          </a:extLst>
        </xdr:cNvPr>
        <xdr:cNvSpPr/>
      </xdr:nvSpPr>
      <xdr:spPr>
        <a:xfrm>
          <a:off x="8699500" y="62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23" name="フローチャート: 判断 122">
          <a:extLst>
            <a:ext uri="{FF2B5EF4-FFF2-40B4-BE49-F238E27FC236}">
              <a16:creationId xmlns:a16="http://schemas.microsoft.com/office/drawing/2014/main" id="{F7DC85FB-CC12-47B1-99AF-CAB77F8C14F3}"/>
            </a:ext>
          </a:extLst>
        </xdr:cNvPr>
        <xdr:cNvSpPr/>
      </xdr:nvSpPr>
      <xdr:spPr>
        <a:xfrm>
          <a:off x="7810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24" name="フローチャート: 判断 123">
          <a:extLst>
            <a:ext uri="{FF2B5EF4-FFF2-40B4-BE49-F238E27FC236}">
              <a16:creationId xmlns:a16="http://schemas.microsoft.com/office/drawing/2014/main" id="{D79F8C3D-39B4-4BD2-8377-25DA801AC5FF}"/>
            </a:ext>
          </a:extLst>
        </xdr:cNvPr>
        <xdr:cNvSpPr/>
      </xdr:nvSpPr>
      <xdr:spPr>
        <a:xfrm>
          <a:off x="6921500" y="62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D31964A-B8AB-4A00-9BB3-EE96E56415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70672E7-C9D2-451C-9E7B-5EF1D1E038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5B6A6C-D533-44C3-BE31-427E7D4C65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ECB1EF1-B6EC-4C16-ADD5-7567B2FEC7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A4F63A-689D-4267-A1CE-FAC6463191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40030</xdr:rowOff>
    </xdr:from>
    <xdr:to>
      <xdr:col>55</xdr:col>
      <xdr:colOff>50800</xdr:colOff>
      <xdr:row>41</xdr:row>
      <xdr:rowOff>141630</xdr:rowOff>
    </xdr:to>
    <xdr:sp macro="" textlink="">
      <xdr:nvSpPr>
        <xdr:cNvPr id="130" name="楕円 129">
          <a:extLst>
            <a:ext uri="{FF2B5EF4-FFF2-40B4-BE49-F238E27FC236}">
              <a16:creationId xmlns:a16="http://schemas.microsoft.com/office/drawing/2014/main" id="{460F8F2F-823F-4167-8522-B6597278A14F}"/>
            </a:ext>
          </a:extLst>
        </xdr:cNvPr>
        <xdr:cNvSpPr/>
      </xdr:nvSpPr>
      <xdr:spPr>
        <a:xfrm>
          <a:off x="10426700" y="70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126407</xdr:rowOff>
    </xdr:from>
    <xdr:ext cx="469744" cy="259045"/>
    <xdr:sp macro="" textlink="">
      <xdr:nvSpPr>
        <xdr:cNvPr id="131" name="【道路】&#10;一人当たり延長該当値テキスト">
          <a:extLst>
            <a:ext uri="{FF2B5EF4-FFF2-40B4-BE49-F238E27FC236}">
              <a16:creationId xmlns:a16="http://schemas.microsoft.com/office/drawing/2014/main" id="{CA069D9B-C55E-483B-B37C-CB5F9B56B213}"/>
            </a:ext>
          </a:extLst>
        </xdr:cNvPr>
        <xdr:cNvSpPr txBox="1"/>
      </xdr:nvSpPr>
      <xdr:spPr>
        <a:xfrm>
          <a:off x="10515600" y="698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53594</xdr:rowOff>
    </xdr:from>
    <xdr:to>
      <xdr:col>50</xdr:col>
      <xdr:colOff>165100</xdr:colOff>
      <xdr:row>41</xdr:row>
      <xdr:rowOff>155194</xdr:rowOff>
    </xdr:to>
    <xdr:sp macro="" textlink="">
      <xdr:nvSpPr>
        <xdr:cNvPr id="132" name="楕円 131">
          <a:extLst>
            <a:ext uri="{FF2B5EF4-FFF2-40B4-BE49-F238E27FC236}">
              <a16:creationId xmlns:a16="http://schemas.microsoft.com/office/drawing/2014/main" id="{9B77B662-BBA2-4DC9-AB20-22C55DB6C91A}"/>
            </a:ext>
          </a:extLst>
        </xdr:cNvPr>
        <xdr:cNvSpPr/>
      </xdr:nvSpPr>
      <xdr:spPr>
        <a:xfrm>
          <a:off x="9588500" y="7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90830</xdr:rowOff>
    </xdr:from>
    <xdr:to>
      <xdr:col>55</xdr:col>
      <xdr:colOff>0</xdr:colOff>
      <xdr:row>41</xdr:row>
      <xdr:rowOff>104394</xdr:rowOff>
    </xdr:to>
    <xdr:cxnSp macro="">
      <xdr:nvCxnSpPr>
        <xdr:cNvPr id="133" name="直線コネクタ 132">
          <a:extLst>
            <a:ext uri="{FF2B5EF4-FFF2-40B4-BE49-F238E27FC236}">
              <a16:creationId xmlns:a16="http://schemas.microsoft.com/office/drawing/2014/main" id="{1DFC3129-E3E2-4A99-A8A1-9604347BC3D8}"/>
            </a:ext>
          </a:extLst>
        </xdr:cNvPr>
        <xdr:cNvCxnSpPr/>
      </xdr:nvCxnSpPr>
      <xdr:spPr>
        <a:xfrm flipV="1">
          <a:off x="9639300" y="7120280"/>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52832</xdr:rowOff>
    </xdr:from>
    <xdr:to>
      <xdr:col>46</xdr:col>
      <xdr:colOff>38100</xdr:colOff>
      <xdr:row>41</xdr:row>
      <xdr:rowOff>154432</xdr:rowOff>
    </xdr:to>
    <xdr:sp macro="" textlink="">
      <xdr:nvSpPr>
        <xdr:cNvPr id="134" name="楕円 133">
          <a:extLst>
            <a:ext uri="{FF2B5EF4-FFF2-40B4-BE49-F238E27FC236}">
              <a16:creationId xmlns:a16="http://schemas.microsoft.com/office/drawing/2014/main" id="{F3DCF4A8-D872-4E3C-823C-5E6AB808AF91}"/>
            </a:ext>
          </a:extLst>
        </xdr:cNvPr>
        <xdr:cNvSpPr/>
      </xdr:nvSpPr>
      <xdr:spPr>
        <a:xfrm>
          <a:off x="8699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103632</xdr:rowOff>
    </xdr:from>
    <xdr:to>
      <xdr:col>50</xdr:col>
      <xdr:colOff>114300</xdr:colOff>
      <xdr:row>41</xdr:row>
      <xdr:rowOff>104394</xdr:rowOff>
    </xdr:to>
    <xdr:cxnSp macro="">
      <xdr:nvCxnSpPr>
        <xdr:cNvPr id="135" name="直線コネクタ 134">
          <a:extLst>
            <a:ext uri="{FF2B5EF4-FFF2-40B4-BE49-F238E27FC236}">
              <a16:creationId xmlns:a16="http://schemas.microsoft.com/office/drawing/2014/main" id="{1D4166B5-0C4F-4FFB-8C4D-7EC1C261D908}"/>
            </a:ext>
          </a:extLst>
        </xdr:cNvPr>
        <xdr:cNvCxnSpPr/>
      </xdr:nvCxnSpPr>
      <xdr:spPr>
        <a:xfrm>
          <a:off x="8750300" y="71330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52070</xdr:rowOff>
    </xdr:from>
    <xdr:to>
      <xdr:col>41</xdr:col>
      <xdr:colOff>101600</xdr:colOff>
      <xdr:row>41</xdr:row>
      <xdr:rowOff>153670</xdr:rowOff>
    </xdr:to>
    <xdr:sp macro="" textlink="">
      <xdr:nvSpPr>
        <xdr:cNvPr id="136" name="楕円 135">
          <a:extLst>
            <a:ext uri="{FF2B5EF4-FFF2-40B4-BE49-F238E27FC236}">
              <a16:creationId xmlns:a16="http://schemas.microsoft.com/office/drawing/2014/main" id="{99C3C212-CD4A-4CEB-BC5B-FBDACD4BC329}"/>
            </a:ext>
          </a:extLst>
        </xdr:cNvPr>
        <xdr:cNvSpPr/>
      </xdr:nvSpPr>
      <xdr:spPr>
        <a:xfrm>
          <a:off x="7810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102870</xdr:rowOff>
    </xdr:from>
    <xdr:to>
      <xdr:col>45</xdr:col>
      <xdr:colOff>177800</xdr:colOff>
      <xdr:row>41</xdr:row>
      <xdr:rowOff>103632</xdr:rowOff>
    </xdr:to>
    <xdr:cxnSp macro="">
      <xdr:nvCxnSpPr>
        <xdr:cNvPr id="137" name="直線コネクタ 136">
          <a:extLst>
            <a:ext uri="{FF2B5EF4-FFF2-40B4-BE49-F238E27FC236}">
              <a16:creationId xmlns:a16="http://schemas.microsoft.com/office/drawing/2014/main" id="{55924EB3-C3ED-4298-B1BC-93764AD1875D}"/>
            </a:ext>
          </a:extLst>
        </xdr:cNvPr>
        <xdr:cNvCxnSpPr/>
      </xdr:nvCxnSpPr>
      <xdr:spPr>
        <a:xfrm>
          <a:off x="7861300" y="71323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54051</xdr:rowOff>
    </xdr:from>
    <xdr:to>
      <xdr:col>36</xdr:col>
      <xdr:colOff>165100</xdr:colOff>
      <xdr:row>41</xdr:row>
      <xdr:rowOff>155651</xdr:rowOff>
    </xdr:to>
    <xdr:sp macro="" textlink="">
      <xdr:nvSpPr>
        <xdr:cNvPr id="138" name="楕円 137">
          <a:extLst>
            <a:ext uri="{FF2B5EF4-FFF2-40B4-BE49-F238E27FC236}">
              <a16:creationId xmlns:a16="http://schemas.microsoft.com/office/drawing/2014/main" id="{059C7F8B-DE33-478F-9D9D-3951B8DF85CD}"/>
            </a:ext>
          </a:extLst>
        </xdr:cNvPr>
        <xdr:cNvSpPr/>
      </xdr:nvSpPr>
      <xdr:spPr>
        <a:xfrm>
          <a:off x="6921500" y="70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102870</xdr:rowOff>
    </xdr:from>
    <xdr:to>
      <xdr:col>41</xdr:col>
      <xdr:colOff>50800</xdr:colOff>
      <xdr:row>41</xdr:row>
      <xdr:rowOff>104851</xdr:rowOff>
    </xdr:to>
    <xdr:cxnSp macro="">
      <xdr:nvCxnSpPr>
        <xdr:cNvPr id="139" name="直線コネクタ 138">
          <a:extLst>
            <a:ext uri="{FF2B5EF4-FFF2-40B4-BE49-F238E27FC236}">
              <a16:creationId xmlns:a16="http://schemas.microsoft.com/office/drawing/2014/main" id="{6653C47E-08C3-410E-B55E-3EEBB6EFE095}"/>
            </a:ext>
          </a:extLst>
        </xdr:cNvPr>
        <xdr:cNvCxnSpPr/>
      </xdr:nvCxnSpPr>
      <xdr:spPr>
        <a:xfrm flipV="1">
          <a:off x="6972300" y="713232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40" name="n_1aveValue【道路】&#10;一人当たり延長">
          <a:extLst>
            <a:ext uri="{FF2B5EF4-FFF2-40B4-BE49-F238E27FC236}">
              <a16:creationId xmlns:a16="http://schemas.microsoft.com/office/drawing/2014/main" id="{A52802F8-8D81-4A81-8EEB-EC0B69DCC552}"/>
            </a:ext>
          </a:extLst>
        </xdr:cNvPr>
        <xdr:cNvSpPr txBox="1"/>
      </xdr:nvSpPr>
      <xdr:spPr>
        <a:xfrm>
          <a:off x="9359411" y="60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152595</xdr:rowOff>
    </xdr:from>
    <xdr:ext cx="534377" cy="259045"/>
    <xdr:sp macro="" textlink="">
      <xdr:nvSpPr>
        <xdr:cNvPr id="141" name="n_2aveValue【道路】&#10;一人当たり延長">
          <a:extLst>
            <a:ext uri="{FF2B5EF4-FFF2-40B4-BE49-F238E27FC236}">
              <a16:creationId xmlns:a16="http://schemas.microsoft.com/office/drawing/2014/main" id="{9A608B6C-765B-4909-A91B-CE3F8E5C1A0F}"/>
            </a:ext>
          </a:extLst>
        </xdr:cNvPr>
        <xdr:cNvSpPr txBox="1"/>
      </xdr:nvSpPr>
      <xdr:spPr>
        <a:xfrm>
          <a:off x="8483111" y="59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164482</xdr:rowOff>
    </xdr:from>
    <xdr:ext cx="534377" cy="259045"/>
    <xdr:sp macro="" textlink="">
      <xdr:nvSpPr>
        <xdr:cNvPr id="142" name="n_3aveValue【道路】&#10;一人当たり延長">
          <a:extLst>
            <a:ext uri="{FF2B5EF4-FFF2-40B4-BE49-F238E27FC236}">
              <a16:creationId xmlns:a16="http://schemas.microsoft.com/office/drawing/2014/main" id="{FDB8F0D5-4E5D-4257-B049-11083AF59B6D}"/>
            </a:ext>
          </a:extLst>
        </xdr:cNvPr>
        <xdr:cNvSpPr txBox="1"/>
      </xdr:nvSpPr>
      <xdr:spPr>
        <a:xfrm>
          <a:off x="7594111" y="59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7815</xdr:rowOff>
    </xdr:from>
    <xdr:ext cx="534377" cy="259045"/>
    <xdr:sp macro="" textlink="">
      <xdr:nvSpPr>
        <xdr:cNvPr id="143" name="n_4aveValue【道路】&#10;一人当たり延長">
          <a:extLst>
            <a:ext uri="{FF2B5EF4-FFF2-40B4-BE49-F238E27FC236}">
              <a16:creationId xmlns:a16="http://schemas.microsoft.com/office/drawing/2014/main" id="{6651FBAE-3651-4AEF-AD27-098B57317F71}"/>
            </a:ext>
          </a:extLst>
        </xdr:cNvPr>
        <xdr:cNvSpPr txBox="1"/>
      </xdr:nvSpPr>
      <xdr:spPr>
        <a:xfrm>
          <a:off x="6705111" y="60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146321</xdr:rowOff>
    </xdr:from>
    <xdr:ext cx="469744" cy="259045"/>
    <xdr:sp macro="" textlink="">
      <xdr:nvSpPr>
        <xdr:cNvPr id="144" name="n_1mainValue【道路】&#10;一人当たり延長">
          <a:extLst>
            <a:ext uri="{FF2B5EF4-FFF2-40B4-BE49-F238E27FC236}">
              <a16:creationId xmlns:a16="http://schemas.microsoft.com/office/drawing/2014/main" id="{632A3007-2B9D-40C3-92CE-C23888AAE0EB}"/>
            </a:ext>
          </a:extLst>
        </xdr:cNvPr>
        <xdr:cNvSpPr txBox="1"/>
      </xdr:nvSpPr>
      <xdr:spPr>
        <a:xfrm>
          <a:off x="9391727" y="71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145559</xdr:rowOff>
    </xdr:from>
    <xdr:ext cx="469744" cy="259045"/>
    <xdr:sp macro="" textlink="">
      <xdr:nvSpPr>
        <xdr:cNvPr id="145" name="n_2mainValue【道路】&#10;一人当たり延長">
          <a:extLst>
            <a:ext uri="{FF2B5EF4-FFF2-40B4-BE49-F238E27FC236}">
              <a16:creationId xmlns:a16="http://schemas.microsoft.com/office/drawing/2014/main" id="{750CC2F7-36AC-4B2A-B3B3-DA8213B79AC8}"/>
            </a:ext>
          </a:extLst>
        </xdr:cNvPr>
        <xdr:cNvSpPr txBox="1"/>
      </xdr:nvSpPr>
      <xdr:spPr>
        <a:xfrm>
          <a:off x="8515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144797</xdr:rowOff>
    </xdr:from>
    <xdr:ext cx="469744" cy="259045"/>
    <xdr:sp macro="" textlink="">
      <xdr:nvSpPr>
        <xdr:cNvPr id="146" name="n_3mainValue【道路】&#10;一人当たり延長">
          <a:extLst>
            <a:ext uri="{FF2B5EF4-FFF2-40B4-BE49-F238E27FC236}">
              <a16:creationId xmlns:a16="http://schemas.microsoft.com/office/drawing/2014/main" id="{EE3AA8B8-1BEC-4A5C-85ED-D0AC511F0D8E}"/>
            </a:ext>
          </a:extLst>
        </xdr:cNvPr>
        <xdr:cNvSpPr txBox="1"/>
      </xdr:nvSpPr>
      <xdr:spPr>
        <a:xfrm>
          <a:off x="7626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146778</xdr:rowOff>
    </xdr:from>
    <xdr:ext cx="469744" cy="259045"/>
    <xdr:sp macro="" textlink="">
      <xdr:nvSpPr>
        <xdr:cNvPr id="147" name="n_4mainValue【道路】&#10;一人当たり延長">
          <a:extLst>
            <a:ext uri="{FF2B5EF4-FFF2-40B4-BE49-F238E27FC236}">
              <a16:creationId xmlns:a16="http://schemas.microsoft.com/office/drawing/2014/main" id="{EA8360BC-8560-43BA-BDE6-C67CC56E7E9D}"/>
            </a:ext>
          </a:extLst>
        </xdr:cNvPr>
        <xdr:cNvSpPr txBox="1"/>
      </xdr:nvSpPr>
      <xdr:spPr>
        <a:xfrm>
          <a:off x="6737427" y="717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0D21487-2C0C-4EBC-A06B-F847C9CEA8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3F75259-E51B-43D1-B691-AED25245B2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3299143-736A-4256-A486-BA1C092EAE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9C2BAD6-EE97-4502-AFA8-B28BF3C043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AA7E491-AA8C-4D74-871F-B68028EB91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E0A686E-A9B5-4A89-8AD2-76109C779E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3B9015F-168A-449D-AC13-7B26963982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B35CB72-3E88-445E-95C1-5CA0CBC899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B77B982-9DE5-4D3F-A058-C93BD37C1A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AFB17AD-5330-4E9E-93C3-9B716EAFB2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007F24E-6D37-4AC7-8C9B-344E36DFED4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5AB0177E-AC65-48D2-9668-5D8B2A01023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2C666ED3-0B81-4A5F-826B-98C6CE9D889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ADE388C7-5DE3-4172-BE81-5B32B46A2A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F1BED85-CA9A-445A-870C-4B98A5BB8F6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3B8E4FA5-4855-4F45-A97D-F442520EBEC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97BB6A9E-5D20-4591-93BF-8AD06579787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B65F345-8D96-4CB8-A411-4EA9BEDBFC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2E934C69-E8CE-4046-8ADD-E4CC895214F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324E8BC-C4E4-49F4-B10C-5957D73DEBB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4F84338C-677A-4A73-BD57-DEE3CB8DEB4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4664223-0F08-4CE7-BB16-6C6EAB057D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69A04BE-D7B6-43C7-BF75-BEEAF377719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956D3DE-BF75-44CB-A189-AABD5C93D2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C7E6E435-C76E-479E-8B96-890061087FB6}"/>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49F5E38-545F-4CB5-B943-2E3190309921}"/>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BE98FA30-9777-4025-A85D-CD0E6C57FC19}"/>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5C9F1223-BA56-4B2C-A2DF-006866969D4A}"/>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D045E152-09DD-4F7C-8945-C464E907D5B6}"/>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2D601A3-4C3C-4C57-BC70-BE69E3760AB4}"/>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823CB6DD-CD7B-4076-A5CB-805136AC1AF6}"/>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a:extLst>
            <a:ext uri="{FF2B5EF4-FFF2-40B4-BE49-F238E27FC236}">
              <a16:creationId xmlns:a16="http://schemas.microsoft.com/office/drawing/2014/main" id="{D03569FC-DCFB-4663-A190-4279B4EF914D}"/>
            </a:ext>
          </a:extLst>
        </xdr:cNvPr>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0" name="フローチャート: 判断 179">
          <a:extLst>
            <a:ext uri="{FF2B5EF4-FFF2-40B4-BE49-F238E27FC236}">
              <a16:creationId xmlns:a16="http://schemas.microsoft.com/office/drawing/2014/main" id="{66E7C1E3-9691-4FB2-90B6-0498A006D7E1}"/>
            </a:ext>
          </a:extLst>
        </xdr:cNvPr>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1" name="フローチャート: 判断 180">
          <a:extLst>
            <a:ext uri="{FF2B5EF4-FFF2-40B4-BE49-F238E27FC236}">
              <a16:creationId xmlns:a16="http://schemas.microsoft.com/office/drawing/2014/main" id="{BC305A75-5FBF-444F-998B-B2D7B69F1A00}"/>
            </a:ext>
          </a:extLst>
        </xdr:cNvPr>
        <xdr:cNvSpPr/>
      </xdr:nvSpPr>
      <xdr:spPr>
        <a:xfrm>
          <a:off x="196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82" name="フローチャート: 判断 181">
          <a:extLst>
            <a:ext uri="{FF2B5EF4-FFF2-40B4-BE49-F238E27FC236}">
              <a16:creationId xmlns:a16="http://schemas.microsoft.com/office/drawing/2014/main" id="{7D758526-46AB-40D5-BEC1-DA01B6210B2C}"/>
            </a:ext>
          </a:extLst>
        </xdr:cNvPr>
        <xdr:cNvSpPr/>
      </xdr:nvSpPr>
      <xdr:spPr>
        <a:xfrm>
          <a:off x="1079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30EA997-68FD-44F0-8D2C-4AE50F1164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6ACF355-5D6B-458C-8005-17072F6736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1D6C8D-B6A4-4D62-9C52-B3E2B5E9B1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AA2CD3-4DAB-47EB-BAB1-04C5BA400D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6DE1BDE-DEDD-422D-88E5-E44A4A48A5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8" name="楕円 187">
          <a:extLst>
            <a:ext uri="{FF2B5EF4-FFF2-40B4-BE49-F238E27FC236}">
              <a16:creationId xmlns:a16="http://schemas.microsoft.com/office/drawing/2014/main" id="{F60AD419-5723-4A8F-B71D-FEDBB32213E1}"/>
            </a:ext>
          </a:extLst>
        </xdr:cNvPr>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443FD8FD-638D-4843-AC02-56D50D93D349}"/>
            </a:ext>
          </a:extLst>
        </xdr:cNvPr>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0" name="楕円 189">
          <a:extLst>
            <a:ext uri="{FF2B5EF4-FFF2-40B4-BE49-F238E27FC236}">
              <a16:creationId xmlns:a16="http://schemas.microsoft.com/office/drawing/2014/main" id="{4345FAFF-4F07-4D3E-900B-1356A9097C77}"/>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154305</xdr:rowOff>
    </xdr:to>
    <xdr:cxnSp macro="">
      <xdr:nvCxnSpPr>
        <xdr:cNvPr id="191" name="直線コネクタ 190">
          <a:extLst>
            <a:ext uri="{FF2B5EF4-FFF2-40B4-BE49-F238E27FC236}">
              <a16:creationId xmlns:a16="http://schemas.microsoft.com/office/drawing/2014/main" id="{ACBE99E9-5C76-4F24-8A5B-1150F864B70C}"/>
            </a:ext>
          </a:extLst>
        </xdr:cNvPr>
        <xdr:cNvCxnSpPr/>
      </xdr:nvCxnSpPr>
      <xdr:spPr>
        <a:xfrm>
          <a:off x="3797300" y="104241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2" name="楕円 191">
          <a:extLst>
            <a:ext uri="{FF2B5EF4-FFF2-40B4-BE49-F238E27FC236}">
              <a16:creationId xmlns:a16="http://schemas.microsoft.com/office/drawing/2014/main" id="{DDC13A38-A0EC-4CE3-A362-7F6AF68A981E}"/>
            </a:ext>
          </a:extLst>
        </xdr:cNvPr>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87630</xdr:rowOff>
    </xdr:from>
    <xdr:to>
      <xdr:col>19</xdr:col>
      <xdr:colOff>177800</xdr:colOff>
      <xdr:row>60</xdr:row>
      <xdr:rowOff>137160</xdr:rowOff>
    </xdr:to>
    <xdr:cxnSp macro="">
      <xdr:nvCxnSpPr>
        <xdr:cNvPr id="193" name="直線コネクタ 192">
          <a:extLst>
            <a:ext uri="{FF2B5EF4-FFF2-40B4-BE49-F238E27FC236}">
              <a16:creationId xmlns:a16="http://schemas.microsoft.com/office/drawing/2014/main" id="{C5C29220-23FB-4AE9-82BE-BC4C8984A99A}"/>
            </a:ext>
          </a:extLst>
        </xdr:cNvPr>
        <xdr:cNvCxnSpPr/>
      </xdr:nvCxnSpPr>
      <xdr:spPr>
        <a:xfrm>
          <a:off x="2908300" y="103746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4" name="楕円 193">
          <a:extLst>
            <a:ext uri="{FF2B5EF4-FFF2-40B4-BE49-F238E27FC236}">
              <a16:creationId xmlns:a16="http://schemas.microsoft.com/office/drawing/2014/main" id="{9FA4A44E-EE96-457D-AE8C-EC5A592EBE02}"/>
            </a:ext>
          </a:extLst>
        </xdr:cNvPr>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87630</xdr:rowOff>
    </xdr:to>
    <xdr:cxnSp macro="">
      <xdr:nvCxnSpPr>
        <xdr:cNvPr id="195" name="直線コネクタ 194">
          <a:extLst>
            <a:ext uri="{FF2B5EF4-FFF2-40B4-BE49-F238E27FC236}">
              <a16:creationId xmlns:a16="http://schemas.microsoft.com/office/drawing/2014/main" id="{947249CD-6F34-4DA8-A462-FCCC8E81226C}"/>
            </a:ext>
          </a:extLst>
        </xdr:cNvPr>
        <xdr:cNvCxnSpPr/>
      </xdr:nvCxnSpPr>
      <xdr:spPr>
        <a:xfrm>
          <a:off x="2019300" y="10294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128270</xdr:rowOff>
    </xdr:from>
    <xdr:to>
      <xdr:col>6</xdr:col>
      <xdr:colOff>38100</xdr:colOff>
      <xdr:row>60</xdr:row>
      <xdr:rowOff>58420</xdr:rowOff>
    </xdr:to>
    <xdr:sp macro="" textlink="">
      <xdr:nvSpPr>
        <xdr:cNvPr id="196" name="楕円 195">
          <a:extLst>
            <a:ext uri="{FF2B5EF4-FFF2-40B4-BE49-F238E27FC236}">
              <a16:creationId xmlns:a16="http://schemas.microsoft.com/office/drawing/2014/main" id="{C29AAF4E-8F5B-4142-8BA6-E322A0616E2A}"/>
            </a:ext>
          </a:extLst>
        </xdr:cNvPr>
        <xdr:cNvSpPr/>
      </xdr:nvSpPr>
      <xdr:spPr>
        <a:xfrm>
          <a:off x="1079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xdr:rowOff>
    </xdr:from>
    <xdr:to>
      <xdr:col>10</xdr:col>
      <xdr:colOff>114300</xdr:colOff>
      <xdr:row>60</xdr:row>
      <xdr:rowOff>7620</xdr:rowOff>
    </xdr:to>
    <xdr:cxnSp macro="">
      <xdr:nvCxnSpPr>
        <xdr:cNvPr id="197" name="直線コネクタ 196">
          <a:extLst>
            <a:ext uri="{FF2B5EF4-FFF2-40B4-BE49-F238E27FC236}">
              <a16:creationId xmlns:a16="http://schemas.microsoft.com/office/drawing/2014/main" id="{98D3AD22-4E7F-4AF4-AC69-ABD82FA8EFDF}"/>
            </a:ext>
          </a:extLst>
        </xdr:cNvPr>
        <xdr:cNvCxnSpPr/>
      </xdr:nvCxnSpPr>
      <xdr:spPr>
        <a:xfrm>
          <a:off x="1130300" y="1029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F2B05B2-93CA-4A72-943D-0B7C3C4FC212}"/>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2F21E6B-4A43-4B3C-8219-4094E53067F3}"/>
            </a:ext>
          </a:extLst>
        </xdr:cNvPr>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93047D7-9C78-411D-B1A8-1FF6C125FE2F}"/>
            </a:ext>
          </a:extLst>
        </xdr:cNvPr>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78E5C9CF-4D8E-4F86-935C-10E6E677FF97}"/>
            </a:ext>
          </a:extLst>
        </xdr:cNvPr>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639AC10B-1101-408E-9184-637FA783EE74}"/>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154957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D46711E-947C-4221-AAAD-6A385864BDD6}"/>
            </a:ext>
          </a:extLst>
        </xdr:cNvPr>
        <xdr:cNvSpPr txBox="1"/>
      </xdr:nvSpPr>
      <xdr:spPr>
        <a:xfrm>
          <a:off x="2705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9D2ED1C-B054-48D3-9C02-C7B2E107347B}"/>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74947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7EC571F-50B2-481A-B3DD-F06601519458}"/>
            </a:ext>
          </a:extLst>
        </xdr:cNvPr>
        <xdr:cNvSpPr txBox="1"/>
      </xdr:nvSpPr>
      <xdr:spPr>
        <a:xfrm>
          <a:off x="927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595A20D-22A3-4680-9689-16529EFA19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0328CB7-3404-4230-B1EC-797AB33F87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92051AB-E28D-40B0-920D-2A9608ED09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CC621A5-34A2-4E60-AF81-CA1A5E4AF0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2CC8635-7244-46A2-85CC-BC79CBB1F0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36DC1DB-C7A2-4645-B6F6-27DD512A8B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14D91B7-2BC2-4F23-9F35-DCDE96A9B1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9DECE5E-367E-43EB-B877-EA77B748A4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A38E3F0-A072-40F9-BBA0-9F7170A382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7F2AB33-F1E5-45C2-9035-3739281D5A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E2C22303-5B14-4B41-A85B-A4E8A89CFD1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348CF783-EB42-4825-AAD7-3F88415662F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BA745682-32DE-4D5D-AD4B-59E9ACE9DFD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C2DD9B1F-AF21-4B6D-BA96-E492C3E87B6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47A2A169-CEBF-497F-857F-C5407BEC603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5F18C84-F9C9-457C-B3DD-0858CE72F8A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B030FE72-C3F9-4D7D-BAA1-92AE9223B6C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4887B705-0910-421B-9B89-3784F2F91DE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854B1ECA-DB7D-4A57-9800-7589A6194D8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F2ABBE0A-2966-45EB-889D-FBB6299A3B6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E922B110-E074-4311-B84A-8A7BACEFB4D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18449DA3-FAE7-427C-AB9C-E187AD33ABD5}"/>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B53B9B1-870D-4703-8601-A2FB3D737C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E82DEAB9-F926-4CED-AB6D-02E4973005D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0324A3D-EE8D-456E-A0BE-CD761A7512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80CD14BD-34BE-4FDA-B97C-9E68BB0F9C89}"/>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6A82C0CC-EB07-49E8-B23B-8FAB6FF6FC44}"/>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B4328060-C440-42B5-816C-A074AB8F0514}"/>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2035090F-BF8A-4F67-8682-3A63AC31D387}"/>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751424E5-8C8A-4726-8237-FC9BAD854943}"/>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2E608F6-A056-41CE-826E-23664D2ABB57}"/>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F542A4A-8ED0-4EA3-9CB0-08F72B35B2BC}"/>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a:extLst>
            <a:ext uri="{FF2B5EF4-FFF2-40B4-BE49-F238E27FC236}">
              <a16:creationId xmlns:a16="http://schemas.microsoft.com/office/drawing/2014/main" id="{72E97E2A-F2DB-476C-8584-06BD3263B72A}"/>
            </a:ext>
          </a:extLst>
        </xdr:cNvPr>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39" name="フローチャート: 判断 238">
          <a:extLst>
            <a:ext uri="{FF2B5EF4-FFF2-40B4-BE49-F238E27FC236}">
              <a16:creationId xmlns:a16="http://schemas.microsoft.com/office/drawing/2014/main" id="{A2A918FC-2A58-44EB-96AD-5EC9AF8BA6C3}"/>
            </a:ext>
          </a:extLst>
        </xdr:cNvPr>
        <xdr:cNvSpPr/>
      </xdr:nvSpPr>
      <xdr:spPr>
        <a:xfrm>
          <a:off x="8699500" y="1036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0" name="フローチャート: 判断 239">
          <a:extLst>
            <a:ext uri="{FF2B5EF4-FFF2-40B4-BE49-F238E27FC236}">
              <a16:creationId xmlns:a16="http://schemas.microsoft.com/office/drawing/2014/main" id="{517CB5B7-3B7B-4828-A39E-3BE61CF2FADE}"/>
            </a:ext>
          </a:extLst>
        </xdr:cNvPr>
        <xdr:cNvSpPr/>
      </xdr:nvSpPr>
      <xdr:spPr>
        <a:xfrm>
          <a:off x="7810500" y="1036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41" name="フローチャート: 判断 240">
          <a:extLst>
            <a:ext uri="{FF2B5EF4-FFF2-40B4-BE49-F238E27FC236}">
              <a16:creationId xmlns:a16="http://schemas.microsoft.com/office/drawing/2014/main" id="{4BF3B98A-3BC5-446C-8491-CC6C7C6BB125}"/>
            </a:ext>
          </a:extLst>
        </xdr:cNvPr>
        <xdr:cNvSpPr/>
      </xdr:nvSpPr>
      <xdr:spPr>
        <a:xfrm>
          <a:off x="6921500" y="103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4898BF-3A3C-4CD5-B279-31AC11B205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730F56-6B37-4D93-9C8D-E17C23660F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C5CFC3B-2CB5-47C9-A04D-5DACCA2E1B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7E4B222-7EDB-43E3-8DD0-715CBBB4FD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F7C1945-420B-4C75-B5EF-6BD8A88C41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117211</xdr:rowOff>
    </xdr:from>
    <xdr:to>
      <xdr:col>55</xdr:col>
      <xdr:colOff>50800</xdr:colOff>
      <xdr:row>63</xdr:row>
      <xdr:rowOff>47361</xdr:rowOff>
    </xdr:to>
    <xdr:sp macro="" textlink="">
      <xdr:nvSpPr>
        <xdr:cNvPr id="247" name="楕円 246">
          <a:extLst>
            <a:ext uri="{FF2B5EF4-FFF2-40B4-BE49-F238E27FC236}">
              <a16:creationId xmlns:a16="http://schemas.microsoft.com/office/drawing/2014/main" id="{0EC3C301-2B9A-4182-B9C1-DC3FE26240F1}"/>
            </a:ext>
          </a:extLst>
        </xdr:cNvPr>
        <xdr:cNvSpPr/>
      </xdr:nvSpPr>
      <xdr:spPr>
        <a:xfrm>
          <a:off x="10426700" y="107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95638</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17B6B26F-87B7-4251-8E89-EE858F3DD233}"/>
            </a:ext>
          </a:extLst>
        </xdr:cNvPr>
        <xdr:cNvSpPr txBox="1"/>
      </xdr:nvSpPr>
      <xdr:spPr>
        <a:xfrm>
          <a:off x="10515600" y="107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119187</xdr:rowOff>
    </xdr:from>
    <xdr:to>
      <xdr:col>50</xdr:col>
      <xdr:colOff>165100</xdr:colOff>
      <xdr:row>63</xdr:row>
      <xdr:rowOff>49337</xdr:rowOff>
    </xdr:to>
    <xdr:sp macro="" textlink="">
      <xdr:nvSpPr>
        <xdr:cNvPr id="249" name="楕円 248">
          <a:extLst>
            <a:ext uri="{FF2B5EF4-FFF2-40B4-BE49-F238E27FC236}">
              <a16:creationId xmlns:a16="http://schemas.microsoft.com/office/drawing/2014/main" id="{3EBE0E1D-0B66-4479-B0EB-05889AB2E2EA}"/>
            </a:ext>
          </a:extLst>
        </xdr:cNvPr>
        <xdr:cNvSpPr/>
      </xdr:nvSpPr>
      <xdr:spPr>
        <a:xfrm>
          <a:off x="9588500" y="1074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168011</xdr:rowOff>
    </xdr:from>
    <xdr:to>
      <xdr:col>55</xdr:col>
      <xdr:colOff>0</xdr:colOff>
      <xdr:row>62</xdr:row>
      <xdr:rowOff>169987</xdr:rowOff>
    </xdr:to>
    <xdr:cxnSp macro="">
      <xdr:nvCxnSpPr>
        <xdr:cNvPr id="250" name="直線コネクタ 249">
          <a:extLst>
            <a:ext uri="{FF2B5EF4-FFF2-40B4-BE49-F238E27FC236}">
              <a16:creationId xmlns:a16="http://schemas.microsoft.com/office/drawing/2014/main" id="{E8EF546C-DD35-4F05-BE15-A0FF7C79A7C1}"/>
            </a:ext>
          </a:extLst>
        </xdr:cNvPr>
        <xdr:cNvCxnSpPr/>
      </xdr:nvCxnSpPr>
      <xdr:spPr>
        <a:xfrm flipV="1">
          <a:off x="9639300" y="10797911"/>
          <a:ext cx="8382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116140</xdr:rowOff>
    </xdr:from>
    <xdr:to>
      <xdr:col>46</xdr:col>
      <xdr:colOff>38100</xdr:colOff>
      <xdr:row>63</xdr:row>
      <xdr:rowOff>46290</xdr:rowOff>
    </xdr:to>
    <xdr:sp macro="" textlink="">
      <xdr:nvSpPr>
        <xdr:cNvPr id="251" name="楕円 250">
          <a:extLst>
            <a:ext uri="{FF2B5EF4-FFF2-40B4-BE49-F238E27FC236}">
              <a16:creationId xmlns:a16="http://schemas.microsoft.com/office/drawing/2014/main" id="{3E0DDAB0-FF8C-46E6-B87C-C8329883F7A0}"/>
            </a:ext>
          </a:extLst>
        </xdr:cNvPr>
        <xdr:cNvSpPr/>
      </xdr:nvSpPr>
      <xdr:spPr>
        <a:xfrm>
          <a:off x="8699500" y="107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166940</xdr:rowOff>
    </xdr:from>
    <xdr:to>
      <xdr:col>50</xdr:col>
      <xdr:colOff>114300</xdr:colOff>
      <xdr:row>62</xdr:row>
      <xdr:rowOff>169987</xdr:rowOff>
    </xdr:to>
    <xdr:cxnSp macro="">
      <xdr:nvCxnSpPr>
        <xdr:cNvPr id="252" name="直線コネクタ 251">
          <a:extLst>
            <a:ext uri="{FF2B5EF4-FFF2-40B4-BE49-F238E27FC236}">
              <a16:creationId xmlns:a16="http://schemas.microsoft.com/office/drawing/2014/main" id="{7CDAE79A-45ED-4513-AC3D-AC40E8C7859D}"/>
            </a:ext>
          </a:extLst>
        </xdr:cNvPr>
        <xdr:cNvCxnSpPr/>
      </xdr:nvCxnSpPr>
      <xdr:spPr>
        <a:xfrm>
          <a:off x="8750300" y="1079684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108583</xdr:rowOff>
    </xdr:from>
    <xdr:to>
      <xdr:col>41</xdr:col>
      <xdr:colOff>101600</xdr:colOff>
      <xdr:row>63</xdr:row>
      <xdr:rowOff>38733</xdr:rowOff>
    </xdr:to>
    <xdr:sp macro="" textlink="">
      <xdr:nvSpPr>
        <xdr:cNvPr id="253" name="楕円 252">
          <a:extLst>
            <a:ext uri="{FF2B5EF4-FFF2-40B4-BE49-F238E27FC236}">
              <a16:creationId xmlns:a16="http://schemas.microsoft.com/office/drawing/2014/main" id="{14912296-0EB4-405C-8E04-E81B4E11A589}"/>
            </a:ext>
          </a:extLst>
        </xdr:cNvPr>
        <xdr:cNvSpPr/>
      </xdr:nvSpPr>
      <xdr:spPr>
        <a:xfrm>
          <a:off x="7810500" y="107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159383</xdr:rowOff>
    </xdr:from>
    <xdr:to>
      <xdr:col>45</xdr:col>
      <xdr:colOff>177800</xdr:colOff>
      <xdr:row>62</xdr:row>
      <xdr:rowOff>166940</xdr:rowOff>
    </xdr:to>
    <xdr:cxnSp macro="">
      <xdr:nvCxnSpPr>
        <xdr:cNvPr id="254" name="直線コネクタ 253">
          <a:extLst>
            <a:ext uri="{FF2B5EF4-FFF2-40B4-BE49-F238E27FC236}">
              <a16:creationId xmlns:a16="http://schemas.microsoft.com/office/drawing/2014/main" id="{ED366DE5-0231-440F-AC5D-563A40CDD891}"/>
            </a:ext>
          </a:extLst>
        </xdr:cNvPr>
        <xdr:cNvCxnSpPr/>
      </xdr:nvCxnSpPr>
      <xdr:spPr>
        <a:xfrm>
          <a:off x="7861300" y="10789283"/>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108155</xdr:rowOff>
    </xdr:from>
    <xdr:to>
      <xdr:col>36</xdr:col>
      <xdr:colOff>165100</xdr:colOff>
      <xdr:row>63</xdr:row>
      <xdr:rowOff>38305</xdr:rowOff>
    </xdr:to>
    <xdr:sp macro="" textlink="">
      <xdr:nvSpPr>
        <xdr:cNvPr id="255" name="楕円 254">
          <a:extLst>
            <a:ext uri="{FF2B5EF4-FFF2-40B4-BE49-F238E27FC236}">
              <a16:creationId xmlns:a16="http://schemas.microsoft.com/office/drawing/2014/main" id="{80194242-D3E5-4B99-8E0A-E576877DD8AE}"/>
            </a:ext>
          </a:extLst>
        </xdr:cNvPr>
        <xdr:cNvSpPr/>
      </xdr:nvSpPr>
      <xdr:spPr>
        <a:xfrm>
          <a:off x="6921500" y="107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158955</xdr:rowOff>
    </xdr:from>
    <xdr:to>
      <xdr:col>41</xdr:col>
      <xdr:colOff>50800</xdr:colOff>
      <xdr:row>62</xdr:row>
      <xdr:rowOff>159383</xdr:rowOff>
    </xdr:to>
    <xdr:cxnSp macro="">
      <xdr:nvCxnSpPr>
        <xdr:cNvPr id="256" name="直線コネクタ 255">
          <a:extLst>
            <a:ext uri="{FF2B5EF4-FFF2-40B4-BE49-F238E27FC236}">
              <a16:creationId xmlns:a16="http://schemas.microsoft.com/office/drawing/2014/main" id="{C3E0FA9A-F7AF-4D69-A4D1-49155DC2B668}"/>
            </a:ext>
          </a:extLst>
        </xdr:cNvPr>
        <xdr:cNvCxnSpPr/>
      </xdr:nvCxnSpPr>
      <xdr:spPr>
        <a:xfrm>
          <a:off x="6972300" y="10788855"/>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B782AE2-AEB4-424C-B881-A83D8465CCAC}"/>
            </a:ext>
          </a:extLst>
        </xdr:cNvPr>
        <xdr:cNvSpPr txBox="1"/>
      </xdr:nvSpPr>
      <xdr:spPr>
        <a:xfrm>
          <a:off x="9327095" y="102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9BE7E4F-004B-4958-9F22-901B58A79425}"/>
            </a:ext>
          </a:extLst>
        </xdr:cNvPr>
        <xdr:cNvSpPr txBox="1"/>
      </xdr:nvSpPr>
      <xdr:spPr>
        <a:xfrm>
          <a:off x="8450795" y="101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46A1D6D-740D-4049-999F-D678B0C566D4}"/>
            </a:ext>
          </a:extLst>
        </xdr:cNvPr>
        <xdr:cNvSpPr txBox="1"/>
      </xdr:nvSpPr>
      <xdr:spPr>
        <a:xfrm>
          <a:off x="7561795" y="101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D89B13B0-EB61-44D5-BDBA-6E32381F720B}"/>
            </a:ext>
          </a:extLst>
        </xdr:cNvPr>
        <xdr:cNvSpPr txBox="1"/>
      </xdr:nvSpPr>
      <xdr:spPr>
        <a:xfrm>
          <a:off x="6672795" y="101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40464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6F41EA0A-53EF-4D6D-8D45-141592C7A476}"/>
            </a:ext>
          </a:extLst>
        </xdr:cNvPr>
        <xdr:cNvSpPr txBox="1"/>
      </xdr:nvSpPr>
      <xdr:spPr>
        <a:xfrm>
          <a:off x="9359411" y="1084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37417</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52BABCF4-419C-493B-A91F-4DF47DC3BC44}"/>
            </a:ext>
          </a:extLst>
        </xdr:cNvPr>
        <xdr:cNvSpPr txBox="1"/>
      </xdr:nvSpPr>
      <xdr:spPr>
        <a:xfrm>
          <a:off x="8483111" y="108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29860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32807670-E335-4235-BDC3-F5C0FD42FB7A}"/>
            </a:ext>
          </a:extLst>
        </xdr:cNvPr>
        <xdr:cNvSpPr txBox="1"/>
      </xdr:nvSpPr>
      <xdr:spPr>
        <a:xfrm>
          <a:off x="7594111" y="1083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29432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D47A05D3-C11D-40D9-A252-A2A16D52E578}"/>
            </a:ext>
          </a:extLst>
        </xdr:cNvPr>
        <xdr:cNvSpPr txBox="1"/>
      </xdr:nvSpPr>
      <xdr:spPr>
        <a:xfrm>
          <a:off x="6705111" y="108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5E30ACE-7193-4E9B-AE40-A822AF51C5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0F04844-4C1D-4A70-B403-69F8D7D860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E3B3B17-4C72-48ED-8174-ED138CD591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D8F3864-4761-4B85-BD46-7106A233EA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ACAC8F3-ED2C-4F64-94E9-3200A9AF1A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571E0BC-A300-452D-8265-7BA3739410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6B9E4B8-BC01-42FA-B4F0-B20C2AE439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14D82DD-A162-4D69-A784-56E02FE991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237D3122-106F-40F5-883E-D3B844470A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D4FA741-AF71-40CE-897C-0CCC02C53F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62CA32D-336D-4031-A905-EB45A14C07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7DB2B37-EB3F-4151-BA0C-DF744960061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36577A1-1A41-4C8A-90E8-7E5274E88E0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4FDF944-177D-4C38-96BA-81F0812899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E1C7372-044F-45B4-8E29-D315A3778BC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B251DA24-7A9F-43F8-B147-7918B8A173B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BCEBB26-83BC-4303-B380-C9D5E9CEA3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6F85783-1571-4B0A-948C-44C0F68182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A26DDD6-2EA5-47DD-B2F0-3551CBAA9BD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3519DCB-32C1-40C1-9C02-656DCAFE5B1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18148AE-B7FD-46EF-934B-20AA7B673FD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2FD5C57-7A9C-485F-8C54-81414A94519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84A2A7D-4568-47F6-90D2-A050C9082B1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9041EF6-EA55-4592-8313-6C9AC23DBF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3CC2DB6E-9E68-4EDB-A2D3-63EC56C844B7}"/>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37323F1F-D3F4-42B3-8A47-CAA5C2678893}"/>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89D0F8EE-C9E8-4017-836B-F25FA7BF02B9}"/>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2BFD1BA-A836-4335-9DD1-56AA4D19092F}"/>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3F9D3308-8E48-4481-ABCC-F70C32FE7D67}"/>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715EBAC-63FE-48AF-A1D8-2289F8B8D9D8}"/>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8C1EBB8E-D816-4758-A193-EF05B3D12C92}"/>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296" name="フローチャート: 判断 295">
          <a:extLst>
            <a:ext uri="{FF2B5EF4-FFF2-40B4-BE49-F238E27FC236}">
              <a16:creationId xmlns:a16="http://schemas.microsoft.com/office/drawing/2014/main" id="{DB76849F-4F2F-469D-B53B-40138DE3D38C}"/>
            </a:ext>
          </a:extLst>
        </xdr:cNvPr>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97" name="フローチャート: 判断 296">
          <a:extLst>
            <a:ext uri="{FF2B5EF4-FFF2-40B4-BE49-F238E27FC236}">
              <a16:creationId xmlns:a16="http://schemas.microsoft.com/office/drawing/2014/main" id="{EBF52975-2414-4F92-BEAD-9D9166D63EC3}"/>
            </a:ext>
          </a:extLst>
        </xdr:cNvPr>
        <xdr:cNvSpPr/>
      </xdr:nvSpPr>
      <xdr:spPr>
        <a:xfrm>
          <a:off x="2857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8" name="フローチャート: 判断 297">
          <a:extLst>
            <a:ext uri="{FF2B5EF4-FFF2-40B4-BE49-F238E27FC236}">
              <a16:creationId xmlns:a16="http://schemas.microsoft.com/office/drawing/2014/main" id="{C2B76BCB-D980-4DB4-952A-70EC2662C388}"/>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9" name="フローチャート: 判断 298">
          <a:extLst>
            <a:ext uri="{FF2B5EF4-FFF2-40B4-BE49-F238E27FC236}">
              <a16:creationId xmlns:a16="http://schemas.microsoft.com/office/drawing/2014/main" id="{1D2EDD86-6F1A-4F9D-A4D7-A712978C63DE}"/>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6699392-F1AA-452F-92C6-7D280EF4C8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920A46-E238-4130-8B08-296F71326D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48EA9BC-5B81-41FA-93FE-639F5E409C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0DD0D02-7B4A-499C-8548-3F6F0F5BC3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6C6668F-DC9C-4767-AAAC-216BA4C154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305" name="楕円 304">
          <a:extLst>
            <a:ext uri="{FF2B5EF4-FFF2-40B4-BE49-F238E27FC236}">
              <a16:creationId xmlns:a16="http://schemas.microsoft.com/office/drawing/2014/main" id="{6E414975-CAB6-4C30-B94F-7389809DFFA0}"/>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D89B97D-81A9-4701-A56C-524816C165AA}"/>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307" name="楕円 306">
          <a:extLst>
            <a:ext uri="{FF2B5EF4-FFF2-40B4-BE49-F238E27FC236}">
              <a16:creationId xmlns:a16="http://schemas.microsoft.com/office/drawing/2014/main" id="{688EB79A-CB13-4906-AF8F-EFED991176AC}"/>
            </a:ext>
          </a:extLst>
        </xdr:cNvPr>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133350</xdr:rowOff>
    </xdr:to>
    <xdr:cxnSp macro="">
      <xdr:nvCxnSpPr>
        <xdr:cNvPr id="308" name="直線コネクタ 307">
          <a:extLst>
            <a:ext uri="{FF2B5EF4-FFF2-40B4-BE49-F238E27FC236}">
              <a16:creationId xmlns:a16="http://schemas.microsoft.com/office/drawing/2014/main" id="{85BFEE27-75B6-450C-A9D7-B31186E30D95}"/>
            </a:ext>
          </a:extLst>
        </xdr:cNvPr>
        <xdr:cNvCxnSpPr/>
      </xdr:nvCxnSpPr>
      <xdr:spPr>
        <a:xfrm>
          <a:off x="3797300" y="13807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09" name="楕円 308">
          <a:extLst>
            <a:ext uri="{FF2B5EF4-FFF2-40B4-BE49-F238E27FC236}">
              <a16:creationId xmlns:a16="http://schemas.microsoft.com/office/drawing/2014/main" id="{A0AAD56C-D08C-4FCA-BE2B-9482A19EB43C}"/>
            </a:ext>
          </a:extLst>
        </xdr:cNvPr>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91439</xdr:rowOff>
    </xdr:to>
    <xdr:cxnSp macro="">
      <xdr:nvCxnSpPr>
        <xdr:cNvPr id="310" name="直線コネクタ 309">
          <a:extLst>
            <a:ext uri="{FF2B5EF4-FFF2-40B4-BE49-F238E27FC236}">
              <a16:creationId xmlns:a16="http://schemas.microsoft.com/office/drawing/2014/main" id="{6636D39C-78C0-4D2C-934F-5787602BA6A2}"/>
            </a:ext>
          </a:extLst>
        </xdr:cNvPr>
        <xdr:cNvCxnSpPr/>
      </xdr:nvCxnSpPr>
      <xdr:spPr>
        <a:xfrm>
          <a:off x="2908300" y="13765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86361</xdr:rowOff>
    </xdr:from>
    <xdr:to>
      <xdr:col>10</xdr:col>
      <xdr:colOff>165100</xdr:colOff>
      <xdr:row>80</xdr:row>
      <xdr:rowOff>16511</xdr:rowOff>
    </xdr:to>
    <xdr:sp macro="" textlink="">
      <xdr:nvSpPr>
        <xdr:cNvPr id="311" name="楕円 310">
          <a:extLst>
            <a:ext uri="{FF2B5EF4-FFF2-40B4-BE49-F238E27FC236}">
              <a16:creationId xmlns:a16="http://schemas.microsoft.com/office/drawing/2014/main" id="{3A72EDBD-6124-4AD4-B66C-292E037255CA}"/>
            </a:ext>
          </a:extLst>
        </xdr:cNvPr>
        <xdr:cNvSpPr/>
      </xdr:nvSpPr>
      <xdr:spPr>
        <a:xfrm>
          <a:off x="1968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137161</xdr:rowOff>
    </xdr:from>
    <xdr:to>
      <xdr:col>15</xdr:col>
      <xdr:colOff>50800</xdr:colOff>
      <xdr:row>80</xdr:row>
      <xdr:rowOff>49530</xdr:rowOff>
    </xdr:to>
    <xdr:cxnSp macro="">
      <xdr:nvCxnSpPr>
        <xdr:cNvPr id="312" name="直線コネクタ 311">
          <a:extLst>
            <a:ext uri="{FF2B5EF4-FFF2-40B4-BE49-F238E27FC236}">
              <a16:creationId xmlns:a16="http://schemas.microsoft.com/office/drawing/2014/main" id="{73BAB824-3633-4608-A6CB-442A372B0698}"/>
            </a:ext>
          </a:extLst>
        </xdr:cNvPr>
        <xdr:cNvCxnSpPr/>
      </xdr:nvCxnSpPr>
      <xdr:spPr>
        <a:xfrm>
          <a:off x="2019300" y="136817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86361</xdr:rowOff>
    </xdr:from>
    <xdr:to>
      <xdr:col>6</xdr:col>
      <xdr:colOff>38100</xdr:colOff>
      <xdr:row>80</xdr:row>
      <xdr:rowOff>16511</xdr:rowOff>
    </xdr:to>
    <xdr:sp macro="" textlink="">
      <xdr:nvSpPr>
        <xdr:cNvPr id="313" name="楕円 312">
          <a:extLst>
            <a:ext uri="{FF2B5EF4-FFF2-40B4-BE49-F238E27FC236}">
              <a16:creationId xmlns:a16="http://schemas.microsoft.com/office/drawing/2014/main" id="{1C2DEAF7-D37D-46BD-B5C0-B893D7E70B87}"/>
            </a:ext>
          </a:extLst>
        </xdr:cNvPr>
        <xdr:cNvSpPr/>
      </xdr:nvSpPr>
      <xdr:spPr>
        <a:xfrm>
          <a:off x="1079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137161</xdr:rowOff>
    </xdr:from>
    <xdr:to>
      <xdr:col>10</xdr:col>
      <xdr:colOff>114300</xdr:colOff>
      <xdr:row>79</xdr:row>
      <xdr:rowOff>137161</xdr:rowOff>
    </xdr:to>
    <xdr:cxnSp macro="">
      <xdr:nvCxnSpPr>
        <xdr:cNvPr id="314" name="直線コネクタ 313">
          <a:extLst>
            <a:ext uri="{FF2B5EF4-FFF2-40B4-BE49-F238E27FC236}">
              <a16:creationId xmlns:a16="http://schemas.microsoft.com/office/drawing/2014/main" id="{103D69AB-C797-4CBA-8755-E5D23BFCDA37}"/>
            </a:ext>
          </a:extLst>
        </xdr:cNvPr>
        <xdr:cNvCxnSpPr/>
      </xdr:nvCxnSpPr>
      <xdr:spPr>
        <a:xfrm>
          <a:off x="1130300" y="13681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315" name="n_1aveValue【公営住宅】&#10;有形固定資産減価償却率">
          <a:extLst>
            <a:ext uri="{FF2B5EF4-FFF2-40B4-BE49-F238E27FC236}">
              <a16:creationId xmlns:a16="http://schemas.microsoft.com/office/drawing/2014/main" id="{E0771A02-8106-42C2-8090-C8E0ED228BCC}"/>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316" name="n_2aveValue【公営住宅】&#10;有形固定資産減価償却率">
          <a:extLst>
            <a:ext uri="{FF2B5EF4-FFF2-40B4-BE49-F238E27FC236}">
              <a16:creationId xmlns:a16="http://schemas.microsoft.com/office/drawing/2014/main" id="{CB2283D9-C76F-4233-9E35-032C7E5E67EC}"/>
            </a:ext>
          </a:extLst>
        </xdr:cNvPr>
        <xdr:cNvSpPr txBox="1"/>
      </xdr:nvSpPr>
      <xdr:spPr>
        <a:xfrm>
          <a:off x="2705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7" name="n_3aveValue【公営住宅】&#10;有形固定資産減価償却率">
          <a:extLst>
            <a:ext uri="{FF2B5EF4-FFF2-40B4-BE49-F238E27FC236}">
              <a16:creationId xmlns:a16="http://schemas.microsoft.com/office/drawing/2014/main" id="{4876B071-9C0E-4238-A900-3E47C21D5A1F}"/>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8" name="n_4aveValue【公営住宅】&#10;有形固定資産減価償却率">
          <a:extLst>
            <a:ext uri="{FF2B5EF4-FFF2-40B4-BE49-F238E27FC236}">
              <a16:creationId xmlns:a16="http://schemas.microsoft.com/office/drawing/2014/main" id="{A02CCC9A-6450-4B49-AFC2-07B1DF2A45F2}"/>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319" name="n_1mainValue【公営住宅】&#10;有形固定資産減価償却率">
          <a:extLst>
            <a:ext uri="{FF2B5EF4-FFF2-40B4-BE49-F238E27FC236}">
              <a16:creationId xmlns:a16="http://schemas.microsoft.com/office/drawing/2014/main" id="{A04C8AF5-4E2B-48C8-BFCF-E9FADC0ECBBB}"/>
            </a:ext>
          </a:extLst>
        </xdr:cNvPr>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20" name="n_2mainValue【公営住宅】&#10;有形固定資産減価償却率">
          <a:extLst>
            <a:ext uri="{FF2B5EF4-FFF2-40B4-BE49-F238E27FC236}">
              <a16:creationId xmlns:a16="http://schemas.microsoft.com/office/drawing/2014/main" id="{4D36F45D-E440-446C-B038-3DFF283FF37A}"/>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33038</xdr:rowOff>
    </xdr:from>
    <xdr:ext cx="405111" cy="259045"/>
    <xdr:sp macro="" textlink="">
      <xdr:nvSpPr>
        <xdr:cNvPr id="321" name="n_3mainValue【公営住宅】&#10;有形固定資産減価償却率">
          <a:extLst>
            <a:ext uri="{FF2B5EF4-FFF2-40B4-BE49-F238E27FC236}">
              <a16:creationId xmlns:a16="http://schemas.microsoft.com/office/drawing/2014/main" id="{6D6979F3-6F8E-4BEE-B982-D1503BED52F6}"/>
            </a:ext>
          </a:extLst>
        </xdr:cNvPr>
        <xdr:cNvSpPr txBox="1"/>
      </xdr:nvSpPr>
      <xdr:spPr>
        <a:xfrm>
          <a:off x="1816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33038</xdr:rowOff>
    </xdr:from>
    <xdr:ext cx="405111" cy="259045"/>
    <xdr:sp macro="" textlink="">
      <xdr:nvSpPr>
        <xdr:cNvPr id="322" name="n_4mainValue【公営住宅】&#10;有形固定資産減価償却率">
          <a:extLst>
            <a:ext uri="{FF2B5EF4-FFF2-40B4-BE49-F238E27FC236}">
              <a16:creationId xmlns:a16="http://schemas.microsoft.com/office/drawing/2014/main" id="{69854005-7736-4532-B157-657B00A8ABD6}"/>
            </a:ext>
          </a:extLst>
        </xdr:cNvPr>
        <xdr:cNvSpPr txBox="1"/>
      </xdr:nvSpPr>
      <xdr:spPr>
        <a:xfrm>
          <a:off x="927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0520DB9-F39D-4C93-B52B-2EFA56535A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0A372AB-E9D4-496C-B0E0-F7864E82D6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5E541AE-F48F-425D-920A-D6128D4B10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11044CD-6057-4846-B97B-29E3D1F85E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85DC54C-44B6-406F-90D1-23011A5B48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CBAE112-FD88-479D-816F-3CD44357EA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C374276-CD34-41AC-9812-2C6752762C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5056709-109A-427A-BB6A-0F763FA878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B524C21-415D-4231-9462-DF902E3A93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58CC32F-808E-43F7-A8C2-0E72862576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1A4350AE-6EFD-4204-9FED-FAB40180DF6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1397AFC5-318D-46D3-A0D3-41C898E3E20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1E52A1D-5D0B-47BB-9FBC-6017A25B90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DCCF6F36-CAF9-4E46-8C6C-01A9E58D475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97ECBAEE-49F6-47F4-BCC9-A0B44AD8D29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427F738A-97B0-49C1-A9DD-1C12D72594A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8D63EB26-1E6A-44AF-9CD2-DA0774755F7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EC76ABA1-7B6C-4553-A6E6-146C520DDB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28EA227E-1C21-4B31-AB7C-4A52CDC9AE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B7A71B68-0413-4B88-BF8E-174FEFD8BD2B}"/>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88F85D11-469B-4B03-AB64-E1432B96A5C9}"/>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3BCE096E-EC72-4668-99A4-110B02A47352}"/>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7C38F864-CBE4-484D-8946-8E5C612A278B}"/>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38E9AD66-A5F5-49E2-AF57-4D4D32818157}"/>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4B433C6B-4B57-4AB3-9C4A-271E5C2897AF}"/>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67251F34-F2D5-47BE-BD6E-19351404F327}"/>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135889</xdr:rowOff>
    </xdr:from>
    <xdr:to>
      <xdr:col>50</xdr:col>
      <xdr:colOff>165100</xdr:colOff>
      <xdr:row>83</xdr:row>
      <xdr:rowOff>66039</xdr:rowOff>
    </xdr:to>
    <xdr:sp macro="" textlink="">
      <xdr:nvSpPr>
        <xdr:cNvPr id="349" name="フローチャート: 判断 348">
          <a:extLst>
            <a:ext uri="{FF2B5EF4-FFF2-40B4-BE49-F238E27FC236}">
              <a16:creationId xmlns:a16="http://schemas.microsoft.com/office/drawing/2014/main" id="{1E6DB60D-C707-47BB-84D7-638A212CBB6C}"/>
            </a:ext>
          </a:extLst>
        </xdr:cNvPr>
        <xdr:cNvSpPr/>
      </xdr:nvSpPr>
      <xdr:spPr>
        <a:xfrm>
          <a:off x="958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146749</xdr:rowOff>
    </xdr:from>
    <xdr:to>
      <xdr:col>46</xdr:col>
      <xdr:colOff>38100</xdr:colOff>
      <xdr:row>83</xdr:row>
      <xdr:rowOff>76899</xdr:rowOff>
    </xdr:to>
    <xdr:sp macro="" textlink="">
      <xdr:nvSpPr>
        <xdr:cNvPr id="350" name="フローチャート: 判断 349">
          <a:extLst>
            <a:ext uri="{FF2B5EF4-FFF2-40B4-BE49-F238E27FC236}">
              <a16:creationId xmlns:a16="http://schemas.microsoft.com/office/drawing/2014/main" id="{0472CE79-222E-483F-913D-46177E07C17E}"/>
            </a:ext>
          </a:extLst>
        </xdr:cNvPr>
        <xdr:cNvSpPr/>
      </xdr:nvSpPr>
      <xdr:spPr>
        <a:xfrm>
          <a:off x="8699500" y="1420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xdr:rowOff>
    </xdr:from>
    <xdr:to>
      <xdr:col>41</xdr:col>
      <xdr:colOff>101600</xdr:colOff>
      <xdr:row>83</xdr:row>
      <xdr:rowOff>117475</xdr:rowOff>
    </xdr:to>
    <xdr:sp macro="" textlink="">
      <xdr:nvSpPr>
        <xdr:cNvPr id="351" name="フローチャート: 判断 350">
          <a:extLst>
            <a:ext uri="{FF2B5EF4-FFF2-40B4-BE49-F238E27FC236}">
              <a16:creationId xmlns:a16="http://schemas.microsoft.com/office/drawing/2014/main" id="{0E22670A-A666-47CD-816C-D8067EED5D1C}"/>
            </a:ext>
          </a:extLst>
        </xdr:cNvPr>
        <xdr:cNvSpPr/>
      </xdr:nvSpPr>
      <xdr:spPr>
        <a:xfrm>
          <a:off x="7810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52" name="フローチャート: 判断 351">
          <a:extLst>
            <a:ext uri="{FF2B5EF4-FFF2-40B4-BE49-F238E27FC236}">
              <a16:creationId xmlns:a16="http://schemas.microsoft.com/office/drawing/2014/main" id="{0E24684C-7DAD-422E-B73C-5B40E0503C2D}"/>
            </a:ext>
          </a:extLst>
        </xdr:cNvPr>
        <xdr:cNvSpPr/>
      </xdr:nvSpPr>
      <xdr:spPr>
        <a:xfrm>
          <a:off x="6921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7A04E1C-7CBC-4A3B-BE4E-40EBEBD64A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1A9A762-DB61-42A3-89DA-4CAA701DC4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F2CF6C0-C2F1-4FE0-B40B-3C3BDEE772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3FB40D1-B1A8-453E-8568-AB0A5CD4FD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18E3458-F126-4806-907D-41D35D147F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58" name="楕円 357">
          <a:extLst>
            <a:ext uri="{FF2B5EF4-FFF2-40B4-BE49-F238E27FC236}">
              <a16:creationId xmlns:a16="http://schemas.microsoft.com/office/drawing/2014/main" id="{D6341457-1EF1-4A12-83C8-955A4B7D5705}"/>
            </a:ext>
          </a:extLst>
        </xdr:cNvPr>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59" name="【公営住宅】&#10;一人当たり面積該当値テキスト">
          <a:extLst>
            <a:ext uri="{FF2B5EF4-FFF2-40B4-BE49-F238E27FC236}">
              <a16:creationId xmlns:a16="http://schemas.microsoft.com/office/drawing/2014/main" id="{E6E21048-5B76-4384-9BC8-16CDE0413480}"/>
            </a:ext>
          </a:extLst>
        </xdr:cNvPr>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91884</xdr:rowOff>
    </xdr:from>
    <xdr:to>
      <xdr:col>50</xdr:col>
      <xdr:colOff>165100</xdr:colOff>
      <xdr:row>85</xdr:row>
      <xdr:rowOff>22034</xdr:rowOff>
    </xdr:to>
    <xdr:sp macro="" textlink="">
      <xdr:nvSpPr>
        <xdr:cNvPr id="360" name="楕円 359">
          <a:extLst>
            <a:ext uri="{FF2B5EF4-FFF2-40B4-BE49-F238E27FC236}">
              <a16:creationId xmlns:a16="http://schemas.microsoft.com/office/drawing/2014/main" id="{4A2B2E33-330A-4C56-8064-0583F601EA56}"/>
            </a:ext>
          </a:extLst>
        </xdr:cNvPr>
        <xdr:cNvSpPr/>
      </xdr:nvSpPr>
      <xdr:spPr>
        <a:xfrm>
          <a:off x="9588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142684</xdr:rowOff>
    </xdr:to>
    <xdr:cxnSp macro="">
      <xdr:nvCxnSpPr>
        <xdr:cNvPr id="361" name="直線コネクタ 360">
          <a:extLst>
            <a:ext uri="{FF2B5EF4-FFF2-40B4-BE49-F238E27FC236}">
              <a16:creationId xmlns:a16="http://schemas.microsoft.com/office/drawing/2014/main" id="{30FE48B3-501E-4A96-A39E-7088C4BC6FF6}"/>
            </a:ext>
          </a:extLst>
        </xdr:cNvPr>
        <xdr:cNvCxnSpPr/>
      </xdr:nvCxnSpPr>
      <xdr:spPr>
        <a:xfrm flipV="1">
          <a:off x="9639300" y="14522196"/>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91312</xdr:rowOff>
    </xdr:from>
    <xdr:to>
      <xdr:col>46</xdr:col>
      <xdr:colOff>38100</xdr:colOff>
      <xdr:row>85</xdr:row>
      <xdr:rowOff>21462</xdr:rowOff>
    </xdr:to>
    <xdr:sp macro="" textlink="">
      <xdr:nvSpPr>
        <xdr:cNvPr id="362" name="楕円 361">
          <a:extLst>
            <a:ext uri="{FF2B5EF4-FFF2-40B4-BE49-F238E27FC236}">
              <a16:creationId xmlns:a16="http://schemas.microsoft.com/office/drawing/2014/main" id="{489DF500-DE1A-4793-BFA0-52C48F1F777C}"/>
            </a:ext>
          </a:extLst>
        </xdr:cNvPr>
        <xdr:cNvSpPr/>
      </xdr:nvSpPr>
      <xdr:spPr>
        <a:xfrm>
          <a:off x="86995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142112</xdr:rowOff>
    </xdr:from>
    <xdr:to>
      <xdr:col>50</xdr:col>
      <xdr:colOff>114300</xdr:colOff>
      <xdr:row>84</xdr:row>
      <xdr:rowOff>142684</xdr:rowOff>
    </xdr:to>
    <xdr:cxnSp macro="">
      <xdr:nvCxnSpPr>
        <xdr:cNvPr id="363" name="直線コネクタ 362">
          <a:extLst>
            <a:ext uri="{FF2B5EF4-FFF2-40B4-BE49-F238E27FC236}">
              <a16:creationId xmlns:a16="http://schemas.microsoft.com/office/drawing/2014/main" id="{57ACD415-8E70-46F4-9352-AEB0A56A8E0F}"/>
            </a:ext>
          </a:extLst>
        </xdr:cNvPr>
        <xdr:cNvCxnSpPr/>
      </xdr:nvCxnSpPr>
      <xdr:spPr>
        <a:xfrm>
          <a:off x="8750300" y="1454391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67881</xdr:rowOff>
    </xdr:from>
    <xdr:to>
      <xdr:col>41</xdr:col>
      <xdr:colOff>101600</xdr:colOff>
      <xdr:row>84</xdr:row>
      <xdr:rowOff>169481</xdr:rowOff>
    </xdr:to>
    <xdr:sp macro="" textlink="">
      <xdr:nvSpPr>
        <xdr:cNvPr id="364" name="楕円 363">
          <a:extLst>
            <a:ext uri="{FF2B5EF4-FFF2-40B4-BE49-F238E27FC236}">
              <a16:creationId xmlns:a16="http://schemas.microsoft.com/office/drawing/2014/main" id="{8496760B-09F1-453F-9D84-556D77D7711A}"/>
            </a:ext>
          </a:extLst>
        </xdr:cNvPr>
        <xdr:cNvSpPr/>
      </xdr:nvSpPr>
      <xdr:spPr>
        <a:xfrm>
          <a:off x="7810500" y="144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118681</xdr:rowOff>
    </xdr:from>
    <xdr:to>
      <xdr:col>45</xdr:col>
      <xdr:colOff>177800</xdr:colOff>
      <xdr:row>84</xdr:row>
      <xdr:rowOff>142112</xdr:rowOff>
    </xdr:to>
    <xdr:cxnSp macro="">
      <xdr:nvCxnSpPr>
        <xdr:cNvPr id="365" name="直線コネクタ 364">
          <a:extLst>
            <a:ext uri="{FF2B5EF4-FFF2-40B4-BE49-F238E27FC236}">
              <a16:creationId xmlns:a16="http://schemas.microsoft.com/office/drawing/2014/main" id="{1AB70FBE-5798-4A3F-A9AB-8F8B717BE845}"/>
            </a:ext>
          </a:extLst>
        </xdr:cNvPr>
        <xdr:cNvCxnSpPr/>
      </xdr:nvCxnSpPr>
      <xdr:spPr>
        <a:xfrm>
          <a:off x="7861300" y="1452048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90742</xdr:rowOff>
    </xdr:from>
    <xdr:to>
      <xdr:col>36</xdr:col>
      <xdr:colOff>165100</xdr:colOff>
      <xdr:row>85</xdr:row>
      <xdr:rowOff>20892</xdr:rowOff>
    </xdr:to>
    <xdr:sp macro="" textlink="">
      <xdr:nvSpPr>
        <xdr:cNvPr id="366" name="楕円 365">
          <a:extLst>
            <a:ext uri="{FF2B5EF4-FFF2-40B4-BE49-F238E27FC236}">
              <a16:creationId xmlns:a16="http://schemas.microsoft.com/office/drawing/2014/main" id="{3743686E-4036-4CFC-BF73-3CED5200770E}"/>
            </a:ext>
          </a:extLst>
        </xdr:cNvPr>
        <xdr:cNvSpPr/>
      </xdr:nvSpPr>
      <xdr:spPr>
        <a:xfrm>
          <a:off x="6921500" y="144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118681</xdr:rowOff>
    </xdr:from>
    <xdr:to>
      <xdr:col>41</xdr:col>
      <xdr:colOff>50800</xdr:colOff>
      <xdr:row>84</xdr:row>
      <xdr:rowOff>141542</xdr:rowOff>
    </xdr:to>
    <xdr:cxnSp macro="">
      <xdr:nvCxnSpPr>
        <xdr:cNvPr id="367" name="直線コネクタ 366">
          <a:extLst>
            <a:ext uri="{FF2B5EF4-FFF2-40B4-BE49-F238E27FC236}">
              <a16:creationId xmlns:a16="http://schemas.microsoft.com/office/drawing/2014/main" id="{7160C275-DA10-42D1-9A13-5C71D3415D5A}"/>
            </a:ext>
          </a:extLst>
        </xdr:cNvPr>
        <xdr:cNvCxnSpPr/>
      </xdr:nvCxnSpPr>
      <xdr:spPr>
        <a:xfrm flipV="1">
          <a:off x="6972300" y="145204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82566</xdr:rowOff>
    </xdr:from>
    <xdr:ext cx="469744" cy="259045"/>
    <xdr:sp macro="" textlink="">
      <xdr:nvSpPr>
        <xdr:cNvPr id="368" name="n_1aveValue【公営住宅】&#10;一人当たり面積">
          <a:extLst>
            <a:ext uri="{FF2B5EF4-FFF2-40B4-BE49-F238E27FC236}">
              <a16:creationId xmlns:a16="http://schemas.microsoft.com/office/drawing/2014/main" id="{E1E6A903-EDB7-42C4-ACEF-120D14D12FC2}"/>
            </a:ext>
          </a:extLst>
        </xdr:cNvPr>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93426</xdr:rowOff>
    </xdr:from>
    <xdr:ext cx="469744" cy="259045"/>
    <xdr:sp macro="" textlink="">
      <xdr:nvSpPr>
        <xdr:cNvPr id="369" name="n_2aveValue【公営住宅】&#10;一人当たり面積">
          <a:extLst>
            <a:ext uri="{FF2B5EF4-FFF2-40B4-BE49-F238E27FC236}">
              <a16:creationId xmlns:a16="http://schemas.microsoft.com/office/drawing/2014/main" id="{9C191AB8-87D1-4AFA-98BE-FB08268FA87D}"/>
            </a:ext>
          </a:extLst>
        </xdr:cNvPr>
        <xdr:cNvSpPr txBox="1"/>
      </xdr:nvSpPr>
      <xdr:spPr>
        <a:xfrm>
          <a:off x="8515427" y="139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134002</xdr:rowOff>
    </xdr:from>
    <xdr:ext cx="469744" cy="259045"/>
    <xdr:sp macro="" textlink="">
      <xdr:nvSpPr>
        <xdr:cNvPr id="370" name="n_3aveValue【公営住宅】&#10;一人当たり面積">
          <a:extLst>
            <a:ext uri="{FF2B5EF4-FFF2-40B4-BE49-F238E27FC236}">
              <a16:creationId xmlns:a16="http://schemas.microsoft.com/office/drawing/2014/main" id="{0C2DC1E3-9146-497A-AD5D-8AEC69D25936}"/>
            </a:ext>
          </a:extLst>
        </xdr:cNvPr>
        <xdr:cNvSpPr txBox="1"/>
      </xdr:nvSpPr>
      <xdr:spPr>
        <a:xfrm>
          <a:off x="7626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137431</xdr:rowOff>
    </xdr:from>
    <xdr:ext cx="469744" cy="259045"/>
    <xdr:sp macro="" textlink="">
      <xdr:nvSpPr>
        <xdr:cNvPr id="371" name="n_4aveValue【公営住宅】&#10;一人当たり面積">
          <a:extLst>
            <a:ext uri="{FF2B5EF4-FFF2-40B4-BE49-F238E27FC236}">
              <a16:creationId xmlns:a16="http://schemas.microsoft.com/office/drawing/2014/main" id="{0235C986-4BAA-450A-A2A7-A31DF5B859FB}"/>
            </a:ext>
          </a:extLst>
        </xdr:cNvPr>
        <xdr:cNvSpPr txBox="1"/>
      </xdr:nvSpPr>
      <xdr:spPr>
        <a:xfrm>
          <a:off x="6737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13161</xdr:rowOff>
    </xdr:from>
    <xdr:ext cx="469744" cy="259045"/>
    <xdr:sp macro="" textlink="">
      <xdr:nvSpPr>
        <xdr:cNvPr id="372" name="n_1mainValue【公営住宅】&#10;一人当たり面積">
          <a:extLst>
            <a:ext uri="{FF2B5EF4-FFF2-40B4-BE49-F238E27FC236}">
              <a16:creationId xmlns:a16="http://schemas.microsoft.com/office/drawing/2014/main" id="{57AC754B-F603-4645-942A-21771C067319}"/>
            </a:ext>
          </a:extLst>
        </xdr:cNvPr>
        <xdr:cNvSpPr txBox="1"/>
      </xdr:nvSpPr>
      <xdr:spPr>
        <a:xfrm>
          <a:off x="93917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12589</xdr:rowOff>
    </xdr:from>
    <xdr:ext cx="469744" cy="259045"/>
    <xdr:sp macro="" textlink="">
      <xdr:nvSpPr>
        <xdr:cNvPr id="373" name="n_2mainValue【公営住宅】&#10;一人当たり面積">
          <a:extLst>
            <a:ext uri="{FF2B5EF4-FFF2-40B4-BE49-F238E27FC236}">
              <a16:creationId xmlns:a16="http://schemas.microsoft.com/office/drawing/2014/main" id="{44DC1C68-AD34-4802-A871-7D97FE22C8E8}"/>
            </a:ext>
          </a:extLst>
        </xdr:cNvPr>
        <xdr:cNvSpPr txBox="1"/>
      </xdr:nvSpPr>
      <xdr:spPr>
        <a:xfrm>
          <a:off x="8515427" y="145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160608</xdr:rowOff>
    </xdr:from>
    <xdr:ext cx="469744" cy="259045"/>
    <xdr:sp macro="" textlink="">
      <xdr:nvSpPr>
        <xdr:cNvPr id="374" name="n_3mainValue【公営住宅】&#10;一人当たり面積">
          <a:extLst>
            <a:ext uri="{FF2B5EF4-FFF2-40B4-BE49-F238E27FC236}">
              <a16:creationId xmlns:a16="http://schemas.microsoft.com/office/drawing/2014/main" id="{C460C741-4595-404A-88A2-CCB9BF9B0F36}"/>
            </a:ext>
          </a:extLst>
        </xdr:cNvPr>
        <xdr:cNvSpPr txBox="1"/>
      </xdr:nvSpPr>
      <xdr:spPr>
        <a:xfrm>
          <a:off x="7626427" y="1456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12019</xdr:rowOff>
    </xdr:from>
    <xdr:ext cx="469744" cy="259045"/>
    <xdr:sp macro="" textlink="">
      <xdr:nvSpPr>
        <xdr:cNvPr id="375" name="n_4mainValue【公営住宅】&#10;一人当たり面積">
          <a:extLst>
            <a:ext uri="{FF2B5EF4-FFF2-40B4-BE49-F238E27FC236}">
              <a16:creationId xmlns:a16="http://schemas.microsoft.com/office/drawing/2014/main" id="{4AC16A04-4DBB-465F-82F2-489C02938DCA}"/>
            </a:ext>
          </a:extLst>
        </xdr:cNvPr>
        <xdr:cNvSpPr txBox="1"/>
      </xdr:nvSpPr>
      <xdr:spPr>
        <a:xfrm>
          <a:off x="6737427" y="1458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90BA9345-2610-4E14-9ACD-75FDB18589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13FEC603-EB37-4163-B7E6-66BD04AE15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987CE38-3E65-4A66-BC39-B9061B877A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C9501CAE-37E1-4176-AF0E-DEC89ABA0F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D8A71C1-BFDE-4288-8C5F-5ABF677206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BD5584-A08E-4053-BD33-82F3CE75BF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3A80D429-7A4B-43CA-88BC-1327BDBB18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85C9F760-B0AD-4B38-AC60-623460DFDD2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810FABFA-EEA4-49BD-B156-757B9A72D1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B9E61160-40F6-489A-95A5-A0BBEC244AD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D2348263-DC1C-4953-94B2-1A088072092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4C523556-F15D-4766-A16D-F4FB284BFDE4}"/>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24804597-3061-4F58-931C-0CE8AEDF173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66047733-4EE4-4A28-A9A1-F47C6006570A}"/>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FB227196-45F9-41A3-8B3C-B935CF78B1C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D3A9D701-4602-44DE-8877-DD78DE24F0B9}"/>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9250513C-EF3E-43A1-AF03-55507E2DECF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750B201A-CEB2-45C3-8926-E14D22D1AD3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8462BE55-BBDE-4D30-9C15-24EE56E84C5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3A90B58E-00EB-45EB-80AE-452D2B97D5D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219E4BD6-6F7D-43C6-812F-7836B029E0C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467EAB5F-8EBE-4EDD-B89E-573AF477C07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98" name="直線コネクタ 397">
          <a:extLst>
            <a:ext uri="{FF2B5EF4-FFF2-40B4-BE49-F238E27FC236}">
              <a16:creationId xmlns:a16="http://schemas.microsoft.com/office/drawing/2014/main" id="{26428841-23ED-42B5-BD69-5BEC09ECD213}"/>
            </a:ext>
          </a:extLst>
        </xdr:cNvPr>
        <xdr:cNvCxnSpPr/>
      </xdr:nvCxnSpPr>
      <xdr:spPr>
        <a:xfrm flipV="1">
          <a:off x="4634865" y="1735150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ED16A5FF-2C46-4169-8FC0-975733B41362}"/>
            </a:ext>
          </a:extLst>
        </xdr:cNvPr>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400" name="直線コネクタ 399">
          <a:extLst>
            <a:ext uri="{FF2B5EF4-FFF2-40B4-BE49-F238E27FC236}">
              <a16:creationId xmlns:a16="http://schemas.microsoft.com/office/drawing/2014/main" id="{E766BDBD-7BD0-42C3-B65F-9F3DE40EBB37}"/>
            </a:ext>
          </a:extLst>
        </xdr:cNvPr>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7B821FC0-0488-412A-9F2F-8AD9A8423BAC}"/>
            </a:ext>
          </a:extLst>
        </xdr:cNvPr>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2" name="直線コネクタ 401">
          <a:extLst>
            <a:ext uri="{FF2B5EF4-FFF2-40B4-BE49-F238E27FC236}">
              <a16:creationId xmlns:a16="http://schemas.microsoft.com/office/drawing/2014/main" id="{01BC58CF-BC1C-4FBA-9A65-F16B22B243DD}"/>
            </a:ext>
          </a:extLst>
        </xdr:cNvPr>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4842</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AA083C85-270D-4CEC-8B60-9267143CDFCE}"/>
            </a:ext>
          </a:extLst>
        </xdr:cNvPr>
        <xdr:cNvSpPr txBox="1"/>
      </xdr:nvSpPr>
      <xdr:spPr>
        <a:xfrm>
          <a:off x="4673600" y="18007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04" name="フローチャート: 判断 403">
          <a:extLst>
            <a:ext uri="{FF2B5EF4-FFF2-40B4-BE49-F238E27FC236}">
              <a16:creationId xmlns:a16="http://schemas.microsoft.com/office/drawing/2014/main" id="{25270156-64C8-4C99-82CB-B052F8F3D3A3}"/>
            </a:ext>
          </a:extLst>
        </xdr:cNvPr>
        <xdr:cNvSpPr/>
      </xdr:nvSpPr>
      <xdr:spPr>
        <a:xfrm>
          <a:off x="45847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xdr:rowOff>
    </xdr:from>
    <xdr:to>
      <xdr:col>20</xdr:col>
      <xdr:colOff>38100</xdr:colOff>
      <xdr:row>104</xdr:row>
      <xdr:rowOff>110998</xdr:rowOff>
    </xdr:to>
    <xdr:sp macro="" textlink="">
      <xdr:nvSpPr>
        <xdr:cNvPr id="405" name="フローチャート: 判断 404">
          <a:extLst>
            <a:ext uri="{FF2B5EF4-FFF2-40B4-BE49-F238E27FC236}">
              <a16:creationId xmlns:a16="http://schemas.microsoft.com/office/drawing/2014/main" id="{784BD27D-CBF0-496A-8875-C5CDF190B690}"/>
            </a:ext>
          </a:extLst>
        </xdr:cNvPr>
        <xdr:cNvSpPr/>
      </xdr:nvSpPr>
      <xdr:spPr>
        <a:xfrm>
          <a:off x="3746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167132</xdr:rowOff>
    </xdr:from>
    <xdr:to>
      <xdr:col>15</xdr:col>
      <xdr:colOff>101600</xdr:colOff>
      <xdr:row>104</xdr:row>
      <xdr:rowOff>97282</xdr:rowOff>
    </xdr:to>
    <xdr:sp macro="" textlink="">
      <xdr:nvSpPr>
        <xdr:cNvPr id="406" name="フローチャート: 判断 405">
          <a:extLst>
            <a:ext uri="{FF2B5EF4-FFF2-40B4-BE49-F238E27FC236}">
              <a16:creationId xmlns:a16="http://schemas.microsoft.com/office/drawing/2014/main" id="{280B2AC2-7E7D-4430-AEA3-790027C8B2F6}"/>
            </a:ext>
          </a:extLst>
        </xdr:cNvPr>
        <xdr:cNvSpPr/>
      </xdr:nvSpPr>
      <xdr:spPr>
        <a:xfrm>
          <a:off x="2857500" y="17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160274</xdr:rowOff>
    </xdr:from>
    <xdr:to>
      <xdr:col>10</xdr:col>
      <xdr:colOff>165100</xdr:colOff>
      <xdr:row>104</xdr:row>
      <xdr:rowOff>90424</xdr:rowOff>
    </xdr:to>
    <xdr:sp macro="" textlink="">
      <xdr:nvSpPr>
        <xdr:cNvPr id="407" name="フローチャート: 判断 406">
          <a:extLst>
            <a:ext uri="{FF2B5EF4-FFF2-40B4-BE49-F238E27FC236}">
              <a16:creationId xmlns:a16="http://schemas.microsoft.com/office/drawing/2014/main" id="{8C56FAC6-BF88-44B3-B0C4-0A90AE69DD41}"/>
            </a:ext>
          </a:extLst>
        </xdr:cNvPr>
        <xdr:cNvSpPr/>
      </xdr:nvSpPr>
      <xdr:spPr>
        <a:xfrm>
          <a:off x="1968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130556</xdr:rowOff>
    </xdr:from>
    <xdr:to>
      <xdr:col>6</xdr:col>
      <xdr:colOff>38100</xdr:colOff>
      <xdr:row>104</xdr:row>
      <xdr:rowOff>60706</xdr:rowOff>
    </xdr:to>
    <xdr:sp macro="" textlink="">
      <xdr:nvSpPr>
        <xdr:cNvPr id="408" name="フローチャート: 判断 407">
          <a:extLst>
            <a:ext uri="{FF2B5EF4-FFF2-40B4-BE49-F238E27FC236}">
              <a16:creationId xmlns:a16="http://schemas.microsoft.com/office/drawing/2014/main" id="{BDAD95A1-0CC0-4B2B-ABD5-0AB279C40B51}"/>
            </a:ext>
          </a:extLst>
        </xdr:cNvPr>
        <xdr:cNvSpPr/>
      </xdr:nvSpPr>
      <xdr:spPr>
        <a:xfrm>
          <a:off x="1079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4E1FB42-B5FC-4B64-931D-C43E66FB9E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D773DF4-0509-40FE-9E30-591F6C549CD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3ACD554-20CD-4338-877A-FC65E7B34A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EAA27BB-4D0F-4978-B1A4-6316F7205C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A98B8F3-4089-4804-AEF2-5D97F3A8923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130556</xdr:rowOff>
    </xdr:from>
    <xdr:to>
      <xdr:col>24</xdr:col>
      <xdr:colOff>114300</xdr:colOff>
      <xdr:row>107</xdr:row>
      <xdr:rowOff>60706</xdr:rowOff>
    </xdr:to>
    <xdr:sp macro="" textlink="">
      <xdr:nvSpPr>
        <xdr:cNvPr id="414" name="楕円 413">
          <a:extLst>
            <a:ext uri="{FF2B5EF4-FFF2-40B4-BE49-F238E27FC236}">
              <a16:creationId xmlns:a16="http://schemas.microsoft.com/office/drawing/2014/main" id="{981E8B7B-ED8D-4E63-909C-E6C2A97F4329}"/>
            </a:ext>
          </a:extLst>
        </xdr:cNvPr>
        <xdr:cNvSpPr/>
      </xdr:nvSpPr>
      <xdr:spPr>
        <a:xfrm>
          <a:off x="4584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108983</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772519A7-CE9E-4FA8-B0B6-D6EA984CD945}"/>
            </a:ext>
          </a:extLst>
        </xdr:cNvPr>
        <xdr:cNvSpPr txBox="1"/>
      </xdr:nvSpPr>
      <xdr:spPr>
        <a:xfrm>
          <a:off x="4673600"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84837</xdr:rowOff>
    </xdr:from>
    <xdr:to>
      <xdr:col>20</xdr:col>
      <xdr:colOff>38100</xdr:colOff>
      <xdr:row>107</xdr:row>
      <xdr:rowOff>14987</xdr:rowOff>
    </xdr:to>
    <xdr:sp macro="" textlink="">
      <xdr:nvSpPr>
        <xdr:cNvPr id="416" name="楕円 415">
          <a:extLst>
            <a:ext uri="{FF2B5EF4-FFF2-40B4-BE49-F238E27FC236}">
              <a16:creationId xmlns:a16="http://schemas.microsoft.com/office/drawing/2014/main" id="{47A8FD29-FA86-460F-B2E2-7AB6B78FE23B}"/>
            </a:ext>
          </a:extLst>
        </xdr:cNvPr>
        <xdr:cNvSpPr/>
      </xdr:nvSpPr>
      <xdr:spPr>
        <a:xfrm>
          <a:off x="3746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135637</xdr:rowOff>
    </xdr:from>
    <xdr:to>
      <xdr:col>24</xdr:col>
      <xdr:colOff>63500</xdr:colOff>
      <xdr:row>107</xdr:row>
      <xdr:rowOff>9906</xdr:rowOff>
    </xdr:to>
    <xdr:cxnSp macro="">
      <xdr:nvCxnSpPr>
        <xdr:cNvPr id="417" name="直線コネクタ 416">
          <a:extLst>
            <a:ext uri="{FF2B5EF4-FFF2-40B4-BE49-F238E27FC236}">
              <a16:creationId xmlns:a16="http://schemas.microsoft.com/office/drawing/2014/main" id="{1EF23450-C09D-4B8F-8ADD-057FD7AA8E6C}"/>
            </a:ext>
          </a:extLst>
        </xdr:cNvPr>
        <xdr:cNvCxnSpPr/>
      </xdr:nvCxnSpPr>
      <xdr:spPr>
        <a:xfrm>
          <a:off x="3797300" y="183093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39115</xdr:rowOff>
    </xdr:from>
    <xdr:to>
      <xdr:col>15</xdr:col>
      <xdr:colOff>101600</xdr:colOff>
      <xdr:row>106</xdr:row>
      <xdr:rowOff>140715</xdr:rowOff>
    </xdr:to>
    <xdr:sp macro="" textlink="">
      <xdr:nvSpPr>
        <xdr:cNvPr id="418" name="楕円 417">
          <a:extLst>
            <a:ext uri="{FF2B5EF4-FFF2-40B4-BE49-F238E27FC236}">
              <a16:creationId xmlns:a16="http://schemas.microsoft.com/office/drawing/2014/main" id="{F9529198-B92F-42DB-B01A-D7C0229DA6F3}"/>
            </a:ext>
          </a:extLst>
        </xdr:cNvPr>
        <xdr:cNvSpPr/>
      </xdr:nvSpPr>
      <xdr:spPr>
        <a:xfrm>
          <a:off x="2857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89915</xdr:rowOff>
    </xdr:from>
    <xdr:to>
      <xdr:col>19</xdr:col>
      <xdr:colOff>177800</xdr:colOff>
      <xdr:row>106</xdr:row>
      <xdr:rowOff>135637</xdr:rowOff>
    </xdr:to>
    <xdr:cxnSp macro="">
      <xdr:nvCxnSpPr>
        <xdr:cNvPr id="419" name="直線コネクタ 418">
          <a:extLst>
            <a:ext uri="{FF2B5EF4-FFF2-40B4-BE49-F238E27FC236}">
              <a16:creationId xmlns:a16="http://schemas.microsoft.com/office/drawing/2014/main" id="{9C4AA9D0-E209-44CE-A5D0-7460F33EB2F7}"/>
            </a:ext>
          </a:extLst>
        </xdr:cNvPr>
        <xdr:cNvCxnSpPr/>
      </xdr:nvCxnSpPr>
      <xdr:spPr>
        <a:xfrm>
          <a:off x="2908300" y="18263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119126</xdr:rowOff>
    </xdr:from>
    <xdr:to>
      <xdr:col>10</xdr:col>
      <xdr:colOff>165100</xdr:colOff>
      <xdr:row>106</xdr:row>
      <xdr:rowOff>49276</xdr:rowOff>
    </xdr:to>
    <xdr:sp macro="" textlink="">
      <xdr:nvSpPr>
        <xdr:cNvPr id="420" name="楕円 419">
          <a:extLst>
            <a:ext uri="{FF2B5EF4-FFF2-40B4-BE49-F238E27FC236}">
              <a16:creationId xmlns:a16="http://schemas.microsoft.com/office/drawing/2014/main" id="{6E1D16D0-C11C-4DF0-89F9-268CA3B7C5B6}"/>
            </a:ext>
          </a:extLst>
        </xdr:cNvPr>
        <xdr:cNvSpPr/>
      </xdr:nvSpPr>
      <xdr:spPr>
        <a:xfrm>
          <a:off x="1968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169926</xdr:rowOff>
    </xdr:from>
    <xdr:to>
      <xdr:col>15</xdr:col>
      <xdr:colOff>50800</xdr:colOff>
      <xdr:row>106</xdr:row>
      <xdr:rowOff>89915</xdr:rowOff>
    </xdr:to>
    <xdr:cxnSp macro="">
      <xdr:nvCxnSpPr>
        <xdr:cNvPr id="421" name="直線コネクタ 420">
          <a:extLst>
            <a:ext uri="{FF2B5EF4-FFF2-40B4-BE49-F238E27FC236}">
              <a16:creationId xmlns:a16="http://schemas.microsoft.com/office/drawing/2014/main" id="{C643C918-B226-4075-A9BC-D86028D11C32}"/>
            </a:ext>
          </a:extLst>
        </xdr:cNvPr>
        <xdr:cNvCxnSpPr/>
      </xdr:nvCxnSpPr>
      <xdr:spPr>
        <a:xfrm>
          <a:off x="2019300" y="181721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119126</xdr:rowOff>
    </xdr:from>
    <xdr:to>
      <xdr:col>6</xdr:col>
      <xdr:colOff>38100</xdr:colOff>
      <xdr:row>106</xdr:row>
      <xdr:rowOff>49276</xdr:rowOff>
    </xdr:to>
    <xdr:sp macro="" textlink="">
      <xdr:nvSpPr>
        <xdr:cNvPr id="422" name="楕円 421">
          <a:extLst>
            <a:ext uri="{FF2B5EF4-FFF2-40B4-BE49-F238E27FC236}">
              <a16:creationId xmlns:a16="http://schemas.microsoft.com/office/drawing/2014/main" id="{91D92286-53DC-42F5-8E33-300F235CF5FB}"/>
            </a:ext>
          </a:extLst>
        </xdr:cNvPr>
        <xdr:cNvSpPr/>
      </xdr:nvSpPr>
      <xdr:spPr>
        <a:xfrm>
          <a:off x="1079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169926</xdr:rowOff>
    </xdr:from>
    <xdr:to>
      <xdr:col>10</xdr:col>
      <xdr:colOff>114300</xdr:colOff>
      <xdr:row>105</xdr:row>
      <xdr:rowOff>169926</xdr:rowOff>
    </xdr:to>
    <xdr:cxnSp macro="">
      <xdr:nvCxnSpPr>
        <xdr:cNvPr id="423" name="直線コネクタ 422">
          <a:extLst>
            <a:ext uri="{FF2B5EF4-FFF2-40B4-BE49-F238E27FC236}">
              <a16:creationId xmlns:a16="http://schemas.microsoft.com/office/drawing/2014/main" id="{E1862B12-FD5E-48C7-BECF-666AD1E036D8}"/>
            </a:ext>
          </a:extLst>
        </xdr:cNvPr>
        <xdr:cNvCxnSpPr/>
      </xdr:nvCxnSpPr>
      <xdr:spPr>
        <a:xfrm>
          <a:off x="1130300" y="1817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127525</xdr:rowOff>
    </xdr:from>
    <xdr:ext cx="405111" cy="259045"/>
    <xdr:sp macro="" textlink="">
      <xdr:nvSpPr>
        <xdr:cNvPr id="424" name="n_1aveValue【港湾・漁港】&#10;有形固定資産減価償却率">
          <a:extLst>
            <a:ext uri="{FF2B5EF4-FFF2-40B4-BE49-F238E27FC236}">
              <a16:creationId xmlns:a16="http://schemas.microsoft.com/office/drawing/2014/main" id="{C55EDFD8-62A8-452D-9A8A-A938968C9FA6}"/>
            </a:ext>
          </a:extLst>
        </xdr:cNvPr>
        <xdr:cNvSpPr txBox="1"/>
      </xdr:nvSpPr>
      <xdr:spPr>
        <a:xfrm>
          <a:off x="3582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113809</xdr:rowOff>
    </xdr:from>
    <xdr:ext cx="405111" cy="259045"/>
    <xdr:sp macro="" textlink="">
      <xdr:nvSpPr>
        <xdr:cNvPr id="425" name="n_2aveValue【港湾・漁港】&#10;有形固定資産減価償却率">
          <a:extLst>
            <a:ext uri="{FF2B5EF4-FFF2-40B4-BE49-F238E27FC236}">
              <a16:creationId xmlns:a16="http://schemas.microsoft.com/office/drawing/2014/main" id="{91E59544-9B57-43CA-B6D3-FF04A0982384}"/>
            </a:ext>
          </a:extLst>
        </xdr:cNvPr>
        <xdr:cNvSpPr txBox="1"/>
      </xdr:nvSpPr>
      <xdr:spPr>
        <a:xfrm>
          <a:off x="2705744" y="1760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106951</xdr:rowOff>
    </xdr:from>
    <xdr:ext cx="405111" cy="259045"/>
    <xdr:sp macro="" textlink="">
      <xdr:nvSpPr>
        <xdr:cNvPr id="426" name="n_3aveValue【港湾・漁港】&#10;有形固定資産減価償却率">
          <a:extLst>
            <a:ext uri="{FF2B5EF4-FFF2-40B4-BE49-F238E27FC236}">
              <a16:creationId xmlns:a16="http://schemas.microsoft.com/office/drawing/2014/main" id="{EE576B04-785C-4E6C-BFC9-58EAF04D3962}"/>
            </a:ext>
          </a:extLst>
        </xdr:cNvPr>
        <xdr:cNvSpPr txBox="1"/>
      </xdr:nvSpPr>
      <xdr:spPr>
        <a:xfrm>
          <a:off x="18167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77233</xdr:rowOff>
    </xdr:from>
    <xdr:ext cx="405111" cy="259045"/>
    <xdr:sp macro="" textlink="">
      <xdr:nvSpPr>
        <xdr:cNvPr id="427" name="n_4aveValue【港湾・漁港】&#10;有形固定資産減価償却率">
          <a:extLst>
            <a:ext uri="{FF2B5EF4-FFF2-40B4-BE49-F238E27FC236}">
              <a16:creationId xmlns:a16="http://schemas.microsoft.com/office/drawing/2014/main" id="{1F1926FF-34CD-47F1-9C9D-1A232E0AA83D}"/>
            </a:ext>
          </a:extLst>
        </xdr:cNvPr>
        <xdr:cNvSpPr txBox="1"/>
      </xdr:nvSpPr>
      <xdr:spPr>
        <a:xfrm>
          <a:off x="927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6114</xdr:rowOff>
    </xdr:from>
    <xdr:ext cx="405111" cy="259045"/>
    <xdr:sp macro="" textlink="">
      <xdr:nvSpPr>
        <xdr:cNvPr id="428" name="n_1mainValue【港湾・漁港】&#10;有形固定資産減価償却率">
          <a:extLst>
            <a:ext uri="{FF2B5EF4-FFF2-40B4-BE49-F238E27FC236}">
              <a16:creationId xmlns:a16="http://schemas.microsoft.com/office/drawing/2014/main" id="{661D7DC5-7762-4783-92A6-1B5E10D44BE9}"/>
            </a:ext>
          </a:extLst>
        </xdr:cNvPr>
        <xdr:cNvSpPr txBox="1"/>
      </xdr:nvSpPr>
      <xdr:spPr>
        <a:xfrm>
          <a:off x="3582044" y="1835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131842</xdr:rowOff>
    </xdr:from>
    <xdr:ext cx="405111" cy="259045"/>
    <xdr:sp macro="" textlink="">
      <xdr:nvSpPr>
        <xdr:cNvPr id="429" name="n_2mainValue【港湾・漁港】&#10;有形固定資産減価償却率">
          <a:extLst>
            <a:ext uri="{FF2B5EF4-FFF2-40B4-BE49-F238E27FC236}">
              <a16:creationId xmlns:a16="http://schemas.microsoft.com/office/drawing/2014/main" id="{65F882BC-3013-4DA1-BF3D-E6D2FF1AE691}"/>
            </a:ext>
          </a:extLst>
        </xdr:cNvPr>
        <xdr:cNvSpPr txBox="1"/>
      </xdr:nvSpPr>
      <xdr:spPr>
        <a:xfrm>
          <a:off x="2705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40403</xdr:rowOff>
    </xdr:from>
    <xdr:ext cx="405111" cy="259045"/>
    <xdr:sp macro="" textlink="">
      <xdr:nvSpPr>
        <xdr:cNvPr id="430" name="n_3mainValue【港湾・漁港】&#10;有形固定資産減価償却率">
          <a:extLst>
            <a:ext uri="{FF2B5EF4-FFF2-40B4-BE49-F238E27FC236}">
              <a16:creationId xmlns:a16="http://schemas.microsoft.com/office/drawing/2014/main" id="{9583714C-2A65-4356-9080-300FC077767A}"/>
            </a:ext>
          </a:extLst>
        </xdr:cNvPr>
        <xdr:cNvSpPr txBox="1"/>
      </xdr:nvSpPr>
      <xdr:spPr>
        <a:xfrm>
          <a:off x="1816744"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40403</xdr:rowOff>
    </xdr:from>
    <xdr:ext cx="405111" cy="259045"/>
    <xdr:sp macro="" textlink="">
      <xdr:nvSpPr>
        <xdr:cNvPr id="431" name="n_4mainValue【港湾・漁港】&#10;有形固定資産減価償却率">
          <a:extLst>
            <a:ext uri="{FF2B5EF4-FFF2-40B4-BE49-F238E27FC236}">
              <a16:creationId xmlns:a16="http://schemas.microsoft.com/office/drawing/2014/main" id="{C3F55021-23D0-4C45-859C-8095EF3BA418}"/>
            </a:ext>
          </a:extLst>
        </xdr:cNvPr>
        <xdr:cNvSpPr txBox="1"/>
      </xdr:nvSpPr>
      <xdr:spPr>
        <a:xfrm>
          <a:off x="927744"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783AC892-4D65-41F5-B569-DCC23B7E67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600647D8-2998-4366-B25C-EC5D676821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1CF25108-5687-452A-B587-4E6CF68F5B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F1D3C383-18E2-4770-A7D3-59D23CA9D5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27C2F976-F5B6-4DCA-B682-A1091DA22E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DDBB0CC8-091B-4C85-85B2-C1044322FE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5EE49242-2723-497F-9B94-34FAAA47C7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7A09D9C4-9C9F-44F3-A628-2032428F7F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256F115F-AA4B-4B25-AA7A-898C5AAFCCA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E92A542-718C-454F-BA15-192E4A788C5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97DCC3E9-FCFD-4DEA-A2A1-23E7DD4BBDD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a:extLst>
            <a:ext uri="{FF2B5EF4-FFF2-40B4-BE49-F238E27FC236}">
              <a16:creationId xmlns:a16="http://schemas.microsoft.com/office/drawing/2014/main" id="{97D0C721-74AA-48FE-AA14-9F6E6A0C31ED}"/>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E4514037-0571-411D-A791-603820597CE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5" name="テキスト ボックス 444">
          <a:extLst>
            <a:ext uri="{FF2B5EF4-FFF2-40B4-BE49-F238E27FC236}">
              <a16:creationId xmlns:a16="http://schemas.microsoft.com/office/drawing/2014/main" id="{33E6258F-C810-4DE3-B20D-F19FC5784C32}"/>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D558EFA5-25BB-4617-A579-CBCEBBBEC46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7" name="テキスト ボックス 446">
          <a:extLst>
            <a:ext uri="{FF2B5EF4-FFF2-40B4-BE49-F238E27FC236}">
              <a16:creationId xmlns:a16="http://schemas.microsoft.com/office/drawing/2014/main" id="{A2C50969-A72D-49F1-88F7-86FFF07358BF}"/>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EC890F05-EA3A-4148-93C0-4263A92F893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9" name="テキスト ボックス 448">
          <a:extLst>
            <a:ext uri="{FF2B5EF4-FFF2-40B4-BE49-F238E27FC236}">
              <a16:creationId xmlns:a16="http://schemas.microsoft.com/office/drawing/2014/main" id="{ECF01576-954A-4CE9-9D96-76450782F438}"/>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741DB681-9CAC-4593-AA74-9C979DFEB3E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3FB0F92C-5515-4BDB-8102-038622374F2A}"/>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2EB000E2-463E-4A17-A401-778AF8A78FB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736DB817-6905-49D0-AA30-88CBDABCB089}"/>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78958551-125C-467C-A2B1-38D80B086AA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9DD31893-65EB-4B20-87CC-B0A58C17872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8D7D4DF6-B76A-4648-8388-A0CD57DB18E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57" name="直線コネクタ 456">
          <a:extLst>
            <a:ext uri="{FF2B5EF4-FFF2-40B4-BE49-F238E27FC236}">
              <a16:creationId xmlns:a16="http://schemas.microsoft.com/office/drawing/2014/main" id="{4C570AA3-EEE4-49D2-B9E0-521214798EAD}"/>
            </a:ext>
          </a:extLst>
        </xdr:cNvPr>
        <xdr:cNvCxnSpPr/>
      </xdr:nvCxnSpPr>
      <xdr:spPr>
        <a:xfrm flipV="1">
          <a:off x="10476865" y="17196152"/>
          <a:ext cx="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58" name="【港湾・漁港】&#10;一人当たり有形固定資産（償却資産）額最小値テキスト">
          <a:extLst>
            <a:ext uri="{FF2B5EF4-FFF2-40B4-BE49-F238E27FC236}">
              <a16:creationId xmlns:a16="http://schemas.microsoft.com/office/drawing/2014/main" id="{F0FD0841-FB8C-4B7D-AC23-92FC4D02F1CF}"/>
            </a:ext>
          </a:extLst>
        </xdr:cNvPr>
        <xdr:cNvSpPr txBox="1"/>
      </xdr:nvSpPr>
      <xdr:spPr>
        <a:xfrm>
          <a:off x="10515600" y="1868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59" name="直線コネクタ 458">
          <a:extLst>
            <a:ext uri="{FF2B5EF4-FFF2-40B4-BE49-F238E27FC236}">
              <a16:creationId xmlns:a16="http://schemas.microsoft.com/office/drawing/2014/main" id="{77B6E2C4-B960-46B8-B975-8856D61E877A}"/>
            </a:ext>
          </a:extLst>
        </xdr:cNvPr>
        <xdr:cNvCxnSpPr/>
      </xdr:nvCxnSpPr>
      <xdr:spPr>
        <a:xfrm>
          <a:off x="10388600" y="1867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0AA4C57F-A272-4639-B335-7C889DBF5299}"/>
            </a:ext>
          </a:extLst>
        </xdr:cNvPr>
        <xdr:cNvSpPr txBox="1"/>
      </xdr:nvSpPr>
      <xdr:spPr>
        <a:xfrm>
          <a:off x="10515600" y="169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61" name="直線コネクタ 460">
          <a:extLst>
            <a:ext uri="{FF2B5EF4-FFF2-40B4-BE49-F238E27FC236}">
              <a16:creationId xmlns:a16="http://schemas.microsoft.com/office/drawing/2014/main" id="{18EB1314-A138-4186-9E15-945407EFBE0F}"/>
            </a:ext>
          </a:extLst>
        </xdr:cNvPr>
        <xdr:cNvCxnSpPr/>
      </xdr:nvCxnSpPr>
      <xdr:spPr>
        <a:xfrm>
          <a:off x="10388600" y="1719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157286</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EBD2E8CC-BFC9-4D5C-B18B-A8FBB15B9AED}"/>
            </a:ext>
          </a:extLst>
        </xdr:cNvPr>
        <xdr:cNvSpPr txBox="1"/>
      </xdr:nvSpPr>
      <xdr:spPr>
        <a:xfrm>
          <a:off x="10515600" y="17988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63" name="フローチャート: 判断 462">
          <a:extLst>
            <a:ext uri="{FF2B5EF4-FFF2-40B4-BE49-F238E27FC236}">
              <a16:creationId xmlns:a16="http://schemas.microsoft.com/office/drawing/2014/main" id="{1E638CF9-6241-4674-8F13-FBD0492BADDF}"/>
            </a:ext>
          </a:extLst>
        </xdr:cNvPr>
        <xdr:cNvSpPr/>
      </xdr:nvSpPr>
      <xdr:spPr>
        <a:xfrm>
          <a:off x="10426700" y="181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61192</xdr:rowOff>
    </xdr:from>
    <xdr:to>
      <xdr:col>50</xdr:col>
      <xdr:colOff>165100</xdr:colOff>
      <xdr:row>107</xdr:row>
      <xdr:rowOff>162792</xdr:rowOff>
    </xdr:to>
    <xdr:sp macro="" textlink="">
      <xdr:nvSpPr>
        <xdr:cNvPr id="464" name="フローチャート: 判断 463">
          <a:extLst>
            <a:ext uri="{FF2B5EF4-FFF2-40B4-BE49-F238E27FC236}">
              <a16:creationId xmlns:a16="http://schemas.microsoft.com/office/drawing/2014/main" id="{20D196F0-044D-4EA6-A1CB-7589732682AE}"/>
            </a:ext>
          </a:extLst>
        </xdr:cNvPr>
        <xdr:cNvSpPr/>
      </xdr:nvSpPr>
      <xdr:spPr>
        <a:xfrm>
          <a:off x="9588500" y="184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74963</xdr:rowOff>
    </xdr:from>
    <xdr:to>
      <xdr:col>46</xdr:col>
      <xdr:colOff>38100</xdr:colOff>
      <xdr:row>108</xdr:row>
      <xdr:rowOff>5113</xdr:rowOff>
    </xdr:to>
    <xdr:sp macro="" textlink="">
      <xdr:nvSpPr>
        <xdr:cNvPr id="465" name="フローチャート: 判断 464">
          <a:extLst>
            <a:ext uri="{FF2B5EF4-FFF2-40B4-BE49-F238E27FC236}">
              <a16:creationId xmlns:a16="http://schemas.microsoft.com/office/drawing/2014/main" id="{007F3E26-7797-4CA2-A423-0DB9094F5F80}"/>
            </a:ext>
          </a:extLst>
        </xdr:cNvPr>
        <xdr:cNvSpPr/>
      </xdr:nvSpPr>
      <xdr:spPr>
        <a:xfrm>
          <a:off x="8699500" y="184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85217</xdr:rowOff>
    </xdr:from>
    <xdr:to>
      <xdr:col>41</xdr:col>
      <xdr:colOff>101600</xdr:colOff>
      <xdr:row>108</xdr:row>
      <xdr:rowOff>15367</xdr:rowOff>
    </xdr:to>
    <xdr:sp macro="" textlink="">
      <xdr:nvSpPr>
        <xdr:cNvPr id="466" name="フローチャート: 判断 465">
          <a:extLst>
            <a:ext uri="{FF2B5EF4-FFF2-40B4-BE49-F238E27FC236}">
              <a16:creationId xmlns:a16="http://schemas.microsoft.com/office/drawing/2014/main" id="{22A062EC-19E1-4059-B815-5AE68ED379E0}"/>
            </a:ext>
          </a:extLst>
        </xdr:cNvPr>
        <xdr:cNvSpPr/>
      </xdr:nvSpPr>
      <xdr:spPr>
        <a:xfrm>
          <a:off x="7810500" y="1843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90345</xdr:rowOff>
    </xdr:from>
    <xdr:to>
      <xdr:col>36</xdr:col>
      <xdr:colOff>165100</xdr:colOff>
      <xdr:row>108</xdr:row>
      <xdr:rowOff>20495</xdr:rowOff>
    </xdr:to>
    <xdr:sp macro="" textlink="">
      <xdr:nvSpPr>
        <xdr:cNvPr id="467" name="フローチャート: 判断 466">
          <a:extLst>
            <a:ext uri="{FF2B5EF4-FFF2-40B4-BE49-F238E27FC236}">
              <a16:creationId xmlns:a16="http://schemas.microsoft.com/office/drawing/2014/main" id="{9B686E6B-AAA3-4BD5-9F73-F18D114AC907}"/>
            </a:ext>
          </a:extLst>
        </xdr:cNvPr>
        <xdr:cNvSpPr/>
      </xdr:nvSpPr>
      <xdr:spPr>
        <a:xfrm>
          <a:off x="6921500" y="184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18AB4D6-BBBB-4B86-B7EA-73A5FEC65CA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26CC3C3-73C8-4189-805F-008A199AA7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1343A5E-E617-4925-A61A-53083ABB7C0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F7D2B3D-AF48-414B-8C1D-F4A1B660346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29BA72D-0B1B-4552-B463-C35F605444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37418</xdr:rowOff>
    </xdr:from>
    <xdr:to>
      <xdr:col>55</xdr:col>
      <xdr:colOff>50800</xdr:colOff>
      <xdr:row>108</xdr:row>
      <xdr:rowOff>139018</xdr:rowOff>
    </xdr:to>
    <xdr:sp macro="" textlink="">
      <xdr:nvSpPr>
        <xdr:cNvPr id="473" name="楕円 472">
          <a:extLst>
            <a:ext uri="{FF2B5EF4-FFF2-40B4-BE49-F238E27FC236}">
              <a16:creationId xmlns:a16="http://schemas.microsoft.com/office/drawing/2014/main" id="{2C7E48BD-38B7-4AAE-84E7-D7E92B96FC77}"/>
            </a:ext>
          </a:extLst>
        </xdr:cNvPr>
        <xdr:cNvSpPr/>
      </xdr:nvSpPr>
      <xdr:spPr>
        <a:xfrm>
          <a:off x="10426700" y="185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123795</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3E1C72C5-5181-4F23-880D-EEFFD136D2BB}"/>
            </a:ext>
          </a:extLst>
        </xdr:cNvPr>
        <xdr:cNvSpPr txBox="1"/>
      </xdr:nvSpPr>
      <xdr:spPr>
        <a:xfrm>
          <a:off x="10515600" y="184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37212</xdr:rowOff>
    </xdr:from>
    <xdr:to>
      <xdr:col>50</xdr:col>
      <xdr:colOff>165100</xdr:colOff>
      <xdr:row>108</xdr:row>
      <xdr:rowOff>138812</xdr:rowOff>
    </xdr:to>
    <xdr:sp macro="" textlink="">
      <xdr:nvSpPr>
        <xdr:cNvPr id="475" name="楕円 474">
          <a:extLst>
            <a:ext uri="{FF2B5EF4-FFF2-40B4-BE49-F238E27FC236}">
              <a16:creationId xmlns:a16="http://schemas.microsoft.com/office/drawing/2014/main" id="{7929CB26-2BC5-4473-936B-9D2F601A643C}"/>
            </a:ext>
          </a:extLst>
        </xdr:cNvPr>
        <xdr:cNvSpPr/>
      </xdr:nvSpPr>
      <xdr:spPr>
        <a:xfrm>
          <a:off x="9588500" y="185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88012</xdr:rowOff>
    </xdr:from>
    <xdr:to>
      <xdr:col>55</xdr:col>
      <xdr:colOff>0</xdr:colOff>
      <xdr:row>108</xdr:row>
      <xdr:rowOff>88218</xdr:rowOff>
    </xdr:to>
    <xdr:cxnSp macro="">
      <xdr:nvCxnSpPr>
        <xdr:cNvPr id="476" name="直線コネクタ 475">
          <a:extLst>
            <a:ext uri="{FF2B5EF4-FFF2-40B4-BE49-F238E27FC236}">
              <a16:creationId xmlns:a16="http://schemas.microsoft.com/office/drawing/2014/main" id="{A5AD9D6D-9B92-4779-B310-F24A41D5CDC6}"/>
            </a:ext>
          </a:extLst>
        </xdr:cNvPr>
        <xdr:cNvCxnSpPr/>
      </xdr:nvCxnSpPr>
      <xdr:spPr>
        <a:xfrm>
          <a:off x="9639300" y="18604612"/>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37004</xdr:rowOff>
    </xdr:from>
    <xdr:to>
      <xdr:col>46</xdr:col>
      <xdr:colOff>38100</xdr:colOff>
      <xdr:row>108</xdr:row>
      <xdr:rowOff>138604</xdr:rowOff>
    </xdr:to>
    <xdr:sp macro="" textlink="">
      <xdr:nvSpPr>
        <xdr:cNvPr id="477" name="楕円 476">
          <a:extLst>
            <a:ext uri="{FF2B5EF4-FFF2-40B4-BE49-F238E27FC236}">
              <a16:creationId xmlns:a16="http://schemas.microsoft.com/office/drawing/2014/main" id="{115C1A47-140A-4851-9382-C1AD8DD1A663}"/>
            </a:ext>
          </a:extLst>
        </xdr:cNvPr>
        <xdr:cNvSpPr/>
      </xdr:nvSpPr>
      <xdr:spPr>
        <a:xfrm>
          <a:off x="8699500" y="185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87804</xdr:rowOff>
    </xdr:from>
    <xdr:to>
      <xdr:col>50</xdr:col>
      <xdr:colOff>114300</xdr:colOff>
      <xdr:row>108</xdr:row>
      <xdr:rowOff>88012</xdr:rowOff>
    </xdr:to>
    <xdr:cxnSp macro="">
      <xdr:nvCxnSpPr>
        <xdr:cNvPr id="478" name="直線コネクタ 477">
          <a:extLst>
            <a:ext uri="{FF2B5EF4-FFF2-40B4-BE49-F238E27FC236}">
              <a16:creationId xmlns:a16="http://schemas.microsoft.com/office/drawing/2014/main" id="{9CFAC750-98A4-4FDE-91D1-68D598D2FFD8}"/>
            </a:ext>
          </a:extLst>
        </xdr:cNvPr>
        <xdr:cNvCxnSpPr/>
      </xdr:nvCxnSpPr>
      <xdr:spPr>
        <a:xfrm>
          <a:off x="8750300" y="18604404"/>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36154</xdr:rowOff>
    </xdr:from>
    <xdr:to>
      <xdr:col>41</xdr:col>
      <xdr:colOff>101600</xdr:colOff>
      <xdr:row>108</xdr:row>
      <xdr:rowOff>137754</xdr:rowOff>
    </xdr:to>
    <xdr:sp macro="" textlink="">
      <xdr:nvSpPr>
        <xdr:cNvPr id="479" name="楕円 478">
          <a:extLst>
            <a:ext uri="{FF2B5EF4-FFF2-40B4-BE49-F238E27FC236}">
              <a16:creationId xmlns:a16="http://schemas.microsoft.com/office/drawing/2014/main" id="{038968DE-03FC-4349-B52D-63B28A61B2DD}"/>
            </a:ext>
          </a:extLst>
        </xdr:cNvPr>
        <xdr:cNvSpPr/>
      </xdr:nvSpPr>
      <xdr:spPr>
        <a:xfrm>
          <a:off x="7810500" y="185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86954</xdr:rowOff>
    </xdr:from>
    <xdr:to>
      <xdr:col>45</xdr:col>
      <xdr:colOff>177800</xdr:colOff>
      <xdr:row>108</xdr:row>
      <xdr:rowOff>87804</xdr:rowOff>
    </xdr:to>
    <xdr:cxnSp macro="">
      <xdr:nvCxnSpPr>
        <xdr:cNvPr id="480" name="直線コネクタ 479">
          <a:extLst>
            <a:ext uri="{FF2B5EF4-FFF2-40B4-BE49-F238E27FC236}">
              <a16:creationId xmlns:a16="http://schemas.microsoft.com/office/drawing/2014/main" id="{B362B639-B1DA-4DCC-9FB4-E40852722F90}"/>
            </a:ext>
          </a:extLst>
        </xdr:cNvPr>
        <xdr:cNvCxnSpPr/>
      </xdr:nvCxnSpPr>
      <xdr:spPr>
        <a:xfrm>
          <a:off x="7861300" y="1860355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35992</xdr:rowOff>
    </xdr:from>
    <xdr:to>
      <xdr:col>36</xdr:col>
      <xdr:colOff>165100</xdr:colOff>
      <xdr:row>108</xdr:row>
      <xdr:rowOff>137592</xdr:rowOff>
    </xdr:to>
    <xdr:sp macro="" textlink="">
      <xdr:nvSpPr>
        <xdr:cNvPr id="481" name="楕円 480">
          <a:extLst>
            <a:ext uri="{FF2B5EF4-FFF2-40B4-BE49-F238E27FC236}">
              <a16:creationId xmlns:a16="http://schemas.microsoft.com/office/drawing/2014/main" id="{D3D28599-CBA0-4C00-9DB9-A62B4B1C1E82}"/>
            </a:ext>
          </a:extLst>
        </xdr:cNvPr>
        <xdr:cNvSpPr/>
      </xdr:nvSpPr>
      <xdr:spPr>
        <a:xfrm>
          <a:off x="6921500" y="185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86792</xdr:rowOff>
    </xdr:from>
    <xdr:to>
      <xdr:col>41</xdr:col>
      <xdr:colOff>50800</xdr:colOff>
      <xdr:row>108</xdr:row>
      <xdr:rowOff>86954</xdr:rowOff>
    </xdr:to>
    <xdr:cxnSp macro="">
      <xdr:nvCxnSpPr>
        <xdr:cNvPr id="482" name="直線コネクタ 481">
          <a:extLst>
            <a:ext uri="{FF2B5EF4-FFF2-40B4-BE49-F238E27FC236}">
              <a16:creationId xmlns:a16="http://schemas.microsoft.com/office/drawing/2014/main" id="{71CB798F-BBEF-49EA-8BF4-970677CDC09D}"/>
            </a:ext>
          </a:extLst>
        </xdr:cNvPr>
        <xdr:cNvCxnSpPr/>
      </xdr:nvCxnSpPr>
      <xdr:spPr>
        <a:xfrm>
          <a:off x="6972300" y="18603392"/>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7869</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34AD5A7E-FAC7-4C40-859C-DA4C44F978E0}"/>
            </a:ext>
          </a:extLst>
        </xdr:cNvPr>
        <xdr:cNvSpPr txBox="1"/>
      </xdr:nvSpPr>
      <xdr:spPr>
        <a:xfrm>
          <a:off x="9359411" y="181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21640</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AFD94DCA-EB72-4B1A-945E-93BAD9C4CD2D}"/>
            </a:ext>
          </a:extLst>
        </xdr:cNvPr>
        <xdr:cNvSpPr txBox="1"/>
      </xdr:nvSpPr>
      <xdr:spPr>
        <a:xfrm>
          <a:off x="8483111" y="181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31894</xdr:rowOff>
    </xdr:from>
    <xdr:ext cx="534377" cy="259045"/>
    <xdr:sp macro="" textlink="">
      <xdr:nvSpPr>
        <xdr:cNvPr id="485" name="n_3aveValue【港湾・漁港】&#10;一人当たり有形固定資産（償却資産）額">
          <a:extLst>
            <a:ext uri="{FF2B5EF4-FFF2-40B4-BE49-F238E27FC236}">
              <a16:creationId xmlns:a16="http://schemas.microsoft.com/office/drawing/2014/main" id="{D5C4E36E-2296-4142-99C4-D3AD87EE37A1}"/>
            </a:ext>
          </a:extLst>
        </xdr:cNvPr>
        <xdr:cNvSpPr txBox="1"/>
      </xdr:nvSpPr>
      <xdr:spPr>
        <a:xfrm>
          <a:off x="7594111" y="1820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37022</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id="{DE2F32F0-9554-4001-A3EF-E8CCF6730683}"/>
            </a:ext>
          </a:extLst>
        </xdr:cNvPr>
        <xdr:cNvSpPr txBox="1"/>
      </xdr:nvSpPr>
      <xdr:spPr>
        <a:xfrm>
          <a:off x="6705111" y="18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129939</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1E0681B6-6E18-4568-ABB1-FC1B597604B7}"/>
            </a:ext>
          </a:extLst>
        </xdr:cNvPr>
        <xdr:cNvSpPr txBox="1"/>
      </xdr:nvSpPr>
      <xdr:spPr>
        <a:xfrm>
          <a:off x="9359411" y="186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129731</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735FB275-8EF2-4E57-BB6A-4581B3146DBE}"/>
            </a:ext>
          </a:extLst>
        </xdr:cNvPr>
        <xdr:cNvSpPr txBox="1"/>
      </xdr:nvSpPr>
      <xdr:spPr>
        <a:xfrm>
          <a:off x="8483111" y="1864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128881</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D8E64596-E892-41B4-87D6-9F150303F8BF}"/>
            </a:ext>
          </a:extLst>
        </xdr:cNvPr>
        <xdr:cNvSpPr txBox="1"/>
      </xdr:nvSpPr>
      <xdr:spPr>
        <a:xfrm>
          <a:off x="7594111" y="1864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128719</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90F6235A-C642-433B-A0AE-7384B3726BE6}"/>
            </a:ext>
          </a:extLst>
        </xdr:cNvPr>
        <xdr:cNvSpPr txBox="1"/>
      </xdr:nvSpPr>
      <xdr:spPr>
        <a:xfrm>
          <a:off x="6705111" y="186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3448704E-1AE3-424E-B38A-D7CA9E6566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FC9D6EB7-66B4-4727-8946-D911582516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61D44044-F141-4DCD-B4AF-BD564F85A6E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A6A226D5-BD14-4EAC-84CF-6AC28DE8E9B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127E5306-39C0-476B-A1C9-443F2108DF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93A2514F-29C7-41F8-8295-D7C72EB289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F324F012-C1ED-4298-BE45-71F662F5C1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F29E089A-5B5A-4CA7-B4BA-66B6EF3F59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9C85D9B-C446-44FA-BA43-AB6F132C18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7E45CC57-A63F-4BFF-A7A9-46E520231B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AA358275-ECFC-4A73-8205-116FD64845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FD53028A-1958-4D6D-9CCF-0364AA56DEF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2A192B1D-F142-4FAE-986B-0A6C0FE743E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9F401BE4-A56A-4FFE-BFC8-2D85DD181F2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17E3FA75-A5EF-4B78-97BA-7DE6DE46133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5753BD9A-24BC-4F3A-B466-2008119A950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9E572802-3166-4AC7-93F3-7505AB817FC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E36002FC-4C0F-41B2-B834-C7092A721D9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F1585D62-1BA0-4F0F-86D4-8B471193D79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C356E6DF-FF56-4F7A-940B-A78A1898B3D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E93DF437-797E-426A-83B7-351896BDC83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E806622-58D2-4C3A-ABE1-18EBBE34E45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F8466F69-5E47-4A61-9A93-702CE34CCA0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41096B72-D885-4353-9FF3-60B5E0B6C6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515" name="直線コネクタ 514">
          <a:extLst>
            <a:ext uri="{FF2B5EF4-FFF2-40B4-BE49-F238E27FC236}">
              <a16:creationId xmlns:a16="http://schemas.microsoft.com/office/drawing/2014/main" id="{5B48B6EE-B4E0-4B35-A754-0CC84AD6A4BA}"/>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id="{AAA25EB0-7840-4B42-8304-D56F9393CA14}"/>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517" name="直線コネクタ 516">
          <a:extLst>
            <a:ext uri="{FF2B5EF4-FFF2-40B4-BE49-F238E27FC236}">
              <a16:creationId xmlns:a16="http://schemas.microsoft.com/office/drawing/2014/main" id="{FC387954-755A-4924-B3F2-D8AF7BDFE34D}"/>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B598D994-5A6A-4492-9B96-3A9D7F8FA419}"/>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519" name="直線コネクタ 518">
          <a:extLst>
            <a:ext uri="{FF2B5EF4-FFF2-40B4-BE49-F238E27FC236}">
              <a16:creationId xmlns:a16="http://schemas.microsoft.com/office/drawing/2014/main" id="{981823D9-BBFF-45BA-8BB4-A5F6EB812405}"/>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F2F602CC-14D5-439D-9035-DBE5CE6FECC7}"/>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1" name="フローチャート: 判断 520">
          <a:extLst>
            <a:ext uri="{FF2B5EF4-FFF2-40B4-BE49-F238E27FC236}">
              <a16:creationId xmlns:a16="http://schemas.microsoft.com/office/drawing/2014/main" id="{4169B60E-0642-4F4E-8789-07EF9A5BA30A}"/>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522" name="フローチャート: 判断 521">
          <a:extLst>
            <a:ext uri="{FF2B5EF4-FFF2-40B4-BE49-F238E27FC236}">
              <a16:creationId xmlns:a16="http://schemas.microsoft.com/office/drawing/2014/main" id="{13281FD9-561A-48C5-B367-39D92D35E677}"/>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523" name="フローチャート: 判断 522">
          <a:extLst>
            <a:ext uri="{FF2B5EF4-FFF2-40B4-BE49-F238E27FC236}">
              <a16:creationId xmlns:a16="http://schemas.microsoft.com/office/drawing/2014/main" id="{79198067-77AD-4910-9718-0DCF03D632EB}"/>
            </a:ext>
          </a:extLst>
        </xdr:cNvPr>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24" name="フローチャート: 判断 523">
          <a:extLst>
            <a:ext uri="{FF2B5EF4-FFF2-40B4-BE49-F238E27FC236}">
              <a16:creationId xmlns:a16="http://schemas.microsoft.com/office/drawing/2014/main" id="{CA4CA778-B80D-4234-979A-2DD57A515D8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525" name="フローチャート: 判断 524">
          <a:extLst>
            <a:ext uri="{FF2B5EF4-FFF2-40B4-BE49-F238E27FC236}">
              <a16:creationId xmlns:a16="http://schemas.microsoft.com/office/drawing/2014/main" id="{E18F1D40-857D-4884-AE9F-96ABC9C31039}"/>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B7625AF-13DF-472E-B571-2A2AEEE7D1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2F69A75-D44A-4FF8-89A5-E620598C01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1DE66A3-609F-48B1-8664-D28F2AF388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0B1A5E7-0BC0-43C7-9210-68671510EF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63062C1-D817-47DD-983A-3EC7D792296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73025</xdr:rowOff>
    </xdr:from>
    <xdr:to>
      <xdr:col>85</xdr:col>
      <xdr:colOff>177800</xdr:colOff>
      <xdr:row>35</xdr:row>
      <xdr:rowOff>3175</xdr:rowOff>
    </xdr:to>
    <xdr:sp macro="" textlink="">
      <xdr:nvSpPr>
        <xdr:cNvPr id="531" name="楕円 530">
          <a:extLst>
            <a:ext uri="{FF2B5EF4-FFF2-40B4-BE49-F238E27FC236}">
              <a16:creationId xmlns:a16="http://schemas.microsoft.com/office/drawing/2014/main" id="{33A3EFD5-9857-4548-823C-5928614F292A}"/>
            </a:ext>
          </a:extLst>
        </xdr:cNvPr>
        <xdr:cNvSpPr/>
      </xdr:nvSpPr>
      <xdr:spPr>
        <a:xfrm>
          <a:off x="16268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95902</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988DB6E7-F649-4859-8A4A-7BC36D3CF3E2}"/>
            </a:ext>
          </a:extLst>
        </xdr:cNvPr>
        <xdr:cNvSpPr txBox="1"/>
      </xdr:nvSpPr>
      <xdr:spPr>
        <a:xfrm>
          <a:off x="16357600"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31115</xdr:rowOff>
    </xdr:from>
    <xdr:to>
      <xdr:col>81</xdr:col>
      <xdr:colOff>101600</xdr:colOff>
      <xdr:row>34</xdr:row>
      <xdr:rowOff>132715</xdr:rowOff>
    </xdr:to>
    <xdr:sp macro="" textlink="">
      <xdr:nvSpPr>
        <xdr:cNvPr id="533" name="楕円 532">
          <a:extLst>
            <a:ext uri="{FF2B5EF4-FFF2-40B4-BE49-F238E27FC236}">
              <a16:creationId xmlns:a16="http://schemas.microsoft.com/office/drawing/2014/main" id="{72BB6E26-26C2-4CCA-BD8F-352A48C5B325}"/>
            </a:ext>
          </a:extLst>
        </xdr:cNvPr>
        <xdr:cNvSpPr/>
      </xdr:nvSpPr>
      <xdr:spPr>
        <a:xfrm>
          <a:off x="15430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81915</xdr:rowOff>
    </xdr:from>
    <xdr:to>
      <xdr:col>85</xdr:col>
      <xdr:colOff>127000</xdr:colOff>
      <xdr:row>34</xdr:row>
      <xdr:rowOff>123825</xdr:rowOff>
    </xdr:to>
    <xdr:cxnSp macro="">
      <xdr:nvCxnSpPr>
        <xdr:cNvPr id="534" name="直線コネクタ 533">
          <a:extLst>
            <a:ext uri="{FF2B5EF4-FFF2-40B4-BE49-F238E27FC236}">
              <a16:creationId xmlns:a16="http://schemas.microsoft.com/office/drawing/2014/main" id="{7E33CC11-9849-477F-91C5-5A891F5CCF6F}"/>
            </a:ext>
          </a:extLst>
        </xdr:cNvPr>
        <xdr:cNvCxnSpPr/>
      </xdr:nvCxnSpPr>
      <xdr:spPr>
        <a:xfrm>
          <a:off x="15481300" y="59112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158750</xdr:rowOff>
    </xdr:from>
    <xdr:to>
      <xdr:col>76</xdr:col>
      <xdr:colOff>165100</xdr:colOff>
      <xdr:row>34</xdr:row>
      <xdr:rowOff>88900</xdr:rowOff>
    </xdr:to>
    <xdr:sp macro="" textlink="">
      <xdr:nvSpPr>
        <xdr:cNvPr id="535" name="楕円 534">
          <a:extLst>
            <a:ext uri="{FF2B5EF4-FFF2-40B4-BE49-F238E27FC236}">
              <a16:creationId xmlns:a16="http://schemas.microsoft.com/office/drawing/2014/main" id="{AD83F245-4263-4E93-9F3C-354883BB4246}"/>
            </a:ext>
          </a:extLst>
        </xdr:cNvPr>
        <xdr:cNvSpPr/>
      </xdr:nvSpPr>
      <xdr:spPr>
        <a:xfrm>
          <a:off x="14541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38100</xdr:rowOff>
    </xdr:from>
    <xdr:to>
      <xdr:col>81</xdr:col>
      <xdr:colOff>50800</xdr:colOff>
      <xdr:row>34</xdr:row>
      <xdr:rowOff>81915</xdr:rowOff>
    </xdr:to>
    <xdr:cxnSp macro="">
      <xdr:nvCxnSpPr>
        <xdr:cNvPr id="536" name="直線コネクタ 535">
          <a:extLst>
            <a:ext uri="{FF2B5EF4-FFF2-40B4-BE49-F238E27FC236}">
              <a16:creationId xmlns:a16="http://schemas.microsoft.com/office/drawing/2014/main" id="{3CFAE97A-8B10-4C91-9CAD-3B1A4FC5BFF5}"/>
            </a:ext>
          </a:extLst>
        </xdr:cNvPr>
        <xdr:cNvCxnSpPr/>
      </xdr:nvCxnSpPr>
      <xdr:spPr>
        <a:xfrm>
          <a:off x="14592300" y="58674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76835</xdr:rowOff>
    </xdr:from>
    <xdr:to>
      <xdr:col>72</xdr:col>
      <xdr:colOff>38100</xdr:colOff>
      <xdr:row>34</xdr:row>
      <xdr:rowOff>6985</xdr:rowOff>
    </xdr:to>
    <xdr:sp macro="" textlink="">
      <xdr:nvSpPr>
        <xdr:cNvPr id="537" name="楕円 536">
          <a:extLst>
            <a:ext uri="{FF2B5EF4-FFF2-40B4-BE49-F238E27FC236}">
              <a16:creationId xmlns:a16="http://schemas.microsoft.com/office/drawing/2014/main" id="{382FC850-2A71-4860-B773-350FE820B517}"/>
            </a:ext>
          </a:extLst>
        </xdr:cNvPr>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127635</xdr:rowOff>
    </xdr:from>
    <xdr:to>
      <xdr:col>76</xdr:col>
      <xdr:colOff>114300</xdr:colOff>
      <xdr:row>34</xdr:row>
      <xdr:rowOff>38100</xdr:rowOff>
    </xdr:to>
    <xdr:cxnSp macro="">
      <xdr:nvCxnSpPr>
        <xdr:cNvPr id="538" name="直線コネクタ 537">
          <a:extLst>
            <a:ext uri="{FF2B5EF4-FFF2-40B4-BE49-F238E27FC236}">
              <a16:creationId xmlns:a16="http://schemas.microsoft.com/office/drawing/2014/main" id="{8C81DE9C-B6AD-4EFE-87CF-C1CDD70A6AE9}"/>
            </a:ext>
          </a:extLst>
        </xdr:cNvPr>
        <xdr:cNvCxnSpPr/>
      </xdr:nvCxnSpPr>
      <xdr:spPr>
        <a:xfrm>
          <a:off x="13703300" y="578548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93980</xdr:rowOff>
    </xdr:from>
    <xdr:to>
      <xdr:col>67</xdr:col>
      <xdr:colOff>101600</xdr:colOff>
      <xdr:row>34</xdr:row>
      <xdr:rowOff>24130</xdr:rowOff>
    </xdr:to>
    <xdr:sp macro="" textlink="">
      <xdr:nvSpPr>
        <xdr:cNvPr id="539" name="楕円 538">
          <a:extLst>
            <a:ext uri="{FF2B5EF4-FFF2-40B4-BE49-F238E27FC236}">
              <a16:creationId xmlns:a16="http://schemas.microsoft.com/office/drawing/2014/main" id="{5B0AB52B-990C-4033-B3B3-D0A3ADBA750F}"/>
            </a:ext>
          </a:extLst>
        </xdr:cNvPr>
        <xdr:cNvSpPr/>
      </xdr:nvSpPr>
      <xdr:spPr>
        <a:xfrm>
          <a:off x="12763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127635</xdr:rowOff>
    </xdr:from>
    <xdr:to>
      <xdr:col>71</xdr:col>
      <xdr:colOff>177800</xdr:colOff>
      <xdr:row>33</xdr:row>
      <xdr:rowOff>144780</xdr:rowOff>
    </xdr:to>
    <xdr:cxnSp macro="">
      <xdr:nvCxnSpPr>
        <xdr:cNvPr id="540" name="直線コネクタ 539">
          <a:extLst>
            <a:ext uri="{FF2B5EF4-FFF2-40B4-BE49-F238E27FC236}">
              <a16:creationId xmlns:a16="http://schemas.microsoft.com/office/drawing/2014/main" id="{0A7F94B3-4EA1-435C-95EF-3913CF776BD8}"/>
            </a:ext>
          </a:extLst>
        </xdr:cNvPr>
        <xdr:cNvCxnSpPr/>
      </xdr:nvCxnSpPr>
      <xdr:spPr>
        <a:xfrm flipV="1">
          <a:off x="12814300" y="5785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FFCE2562-4DB3-48B2-883E-1EB8E5F04462}"/>
            </a:ext>
          </a:extLst>
        </xdr:cNvPr>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20972</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4CADCA36-BA7E-426D-827D-B170963F158C}"/>
            </a:ext>
          </a:extLst>
        </xdr:cNvPr>
        <xdr:cNvSpPr txBox="1"/>
      </xdr:nvSpPr>
      <xdr:spPr>
        <a:xfrm>
          <a:off x="14389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3CBA6806-2119-4084-982A-BC124AEF8693}"/>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2138C09B-CAFA-44F3-A8F4-E5C3B8CF7E5E}"/>
            </a:ext>
          </a:extLst>
        </xdr:cNvPr>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149242</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26164667-5BBD-465D-B425-AD9F6CEB43B7}"/>
            </a:ext>
          </a:extLst>
        </xdr:cNvPr>
        <xdr:cNvSpPr txBox="1"/>
      </xdr:nvSpPr>
      <xdr:spPr>
        <a:xfrm>
          <a:off x="152660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105427</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B6361B9A-59BE-4E23-9B3D-37AA77BD0DCC}"/>
            </a:ext>
          </a:extLst>
        </xdr:cNvPr>
        <xdr:cNvSpPr txBox="1"/>
      </xdr:nvSpPr>
      <xdr:spPr>
        <a:xfrm>
          <a:off x="14389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23512</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18498809-53A1-49BE-97AE-3F01DDCBF9C6}"/>
            </a:ext>
          </a:extLst>
        </xdr:cNvPr>
        <xdr:cNvSpPr txBox="1"/>
      </xdr:nvSpPr>
      <xdr:spPr>
        <a:xfrm>
          <a:off x="13500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40657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A2A6FDB6-D5BF-4708-B4A7-C3D6D1982C12}"/>
            </a:ext>
          </a:extLst>
        </xdr:cNvPr>
        <xdr:cNvSpPr txBox="1"/>
      </xdr:nvSpPr>
      <xdr:spPr>
        <a:xfrm>
          <a:off x="12611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DE6E6EF5-7CC5-43DD-998F-C93256CE77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FD6234B3-E62F-414C-A291-876CA28EBD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F8E231C9-B6C1-4DB1-BCE7-481375602F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C8FB9686-9054-47B6-83C7-1BBF2E363C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573AA5F7-79DD-4252-B3F5-3A9BEBBA42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33CD1305-582C-4A06-984A-EA1DD2E5F1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F5810605-2CE4-44DF-A729-858EAD08FC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1329039C-F034-4421-A7B4-1558F2B86E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713D2B5C-DA8D-4058-9416-719A74CBE2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83C88DAD-5442-4947-8EF5-225E9D5782D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a:extLst>
            <a:ext uri="{FF2B5EF4-FFF2-40B4-BE49-F238E27FC236}">
              <a16:creationId xmlns:a16="http://schemas.microsoft.com/office/drawing/2014/main" id="{C3A9266E-BD14-4C85-9F6E-598D65D1C56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a:extLst>
            <a:ext uri="{FF2B5EF4-FFF2-40B4-BE49-F238E27FC236}">
              <a16:creationId xmlns:a16="http://schemas.microsoft.com/office/drawing/2014/main" id="{03C4FAFB-9307-4912-BB28-62BEEF646E7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a:extLst>
            <a:ext uri="{FF2B5EF4-FFF2-40B4-BE49-F238E27FC236}">
              <a16:creationId xmlns:a16="http://schemas.microsoft.com/office/drawing/2014/main" id="{029FFCD7-0F0A-4492-A3D5-8CE3829190A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a:extLst>
            <a:ext uri="{FF2B5EF4-FFF2-40B4-BE49-F238E27FC236}">
              <a16:creationId xmlns:a16="http://schemas.microsoft.com/office/drawing/2014/main" id="{A6760702-CE31-4C42-9DD9-7C063C4E4AA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EAFDEAD7-4B64-42F0-92AA-B40D8C06B71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a:extLst>
            <a:ext uri="{FF2B5EF4-FFF2-40B4-BE49-F238E27FC236}">
              <a16:creationId xmlns:a16="http://schemas.microsoft.com/office/drawing/2014/main" id="{EEF01786-9BB3-48F2-9FD1-4ED793E1938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a:extLst>
            <a:ext uri="{FF2B5EF4-FFF2-40B4-BE49-F238E27FC236}">
              <a16:creationId xmlns:a16="http://schemas.microsoft.com/office/drawing/2014/main" id="{198F2499-2E18-433D-B34B-BEEC4AB5467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a:extLst>
            <a:ext uri="{FF2B5EF4-FFF2-40B4-BE49-F238E27FC236}">
              <a16:creationId xmlns:a16="http://schemas.microsoft.com/office/drawing/2014/main" id="{19181213-9EC8-4881-9E5B-E7B715CA452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a:extLst>
            <a:ext uri="{FF2B5EF4-FFF2-40B4-BE49-F238E27FC236}">
              <a16:creationId xmlns:a16="http://schemas.microsoft.com/office/drawing/2014/main" id="{B6A9567B-96B4-4595-8B96-F27CD29BD5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a:extLst>
            <a:ext uri="{FF2B5EF4-FFF2-40B4-BE49-F238E27FC236}">
              <a16:creationId xmlns:a16="http://schemas.microsoft.com/office/drawing/2014/main" id="{A6A184F4-D7DD-4075-85CA-756F0551EAE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90BC91E6-2351-4233-9B9E-FE1CAE292AA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9E4CBCF-032E-4291-A9CD-59BF2CE5861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E3C684BD-CBB4-403C-AF2C-E03569AC94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72" name="直線コネクタ 571">
          <a:extLst>
            <a:ext uri="{FF2B5EF4-FFF2-40B4-BE49-F238E27FC236}">
              <a16:creationId xmlns:a16="http://schemas.microsoft.com/office/drawing/2014/main" id="{4B801629-3601-4A0A-B8A0-57FBC6DA8398}"/>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2235AE1D-F64B-48BD-B0E7-93539A9A50D3}"/>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4" name="直線コネクタ 573">
          <a:extLst>
            <a:ext uri="{FF2B5EF4-FFF2-40B4-BE49-F238E27FC236}">
              <a16:creationId xmlns:a16="http://schemas.microsoft.com/office/drawing/2014/main" id="{1929FE3B-2E0E-477D-87B3-E1A84DA64465}"/>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57675A3B-22E3-44B3-A4D0-14E5D2A55D1A}"/>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76" name="直線コネクタ 575">
          <a:extLst>
            <a:ext uri="{FF2B5EF4-FFF2-40B4-BE49-F238E27FC236}">
              <a16:creationId xmlns:a16="http://schemas.microsoft.com/office/drawing/2014/main" id="{4ED82007-5CED-4426-9195-EB7CA95EA9C9}"/>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13F3AC46-C9F3-4A1B-B14B-647A950BF7BF}"/>
            </a:ext>
          </a:extLst>
        </xdr:cNvPr>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78" name="フローチャート: 判断 577">
          <a:extLst>
            <a:ext uri="{FF2B5EF4-FFF2-40B4-BE49-F238E27FC236}">
              <a16:creationId xmlns:a16="http://schemas.microsoft.com/office/drawing/2014/main" id="{304249D2-B405-4F61-AB1C-A8C0E0E3A5CD}"/>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9" name="フローチャート: 判断 578">
          <a:extLst>
            <a:ext uri="{FF2B5EF4-FFF2-40B4-BE49-F238E27FC236}">
              <a16:creationId xmlns:a16="http://schemas.microsoft.com/office/drawing/2014/main" id="{BAFC6E34-E8AE-4C2B-853E-2C9ADC7C26E6}"/>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0" name="フローチャート: 判断 579">
          <a:extLst>
            <a:ext uri="{FF2B5EF4-FFF2-40B4-BE49-F238E27FC236}">
              <a16:creationId xmlns:a16="http://schemas.microsoft.com/office/drawing/2014/main" id="{BE07DE9F-9F5C-44E8-BABC-5B7F5F72D388}"/>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81" name="フローチャート: 判断 580">
          <a:extLst>
            <a:ext uri="{FF2B5EF4-FFF2-40B4-BE49-F238E27FC236}">
              <a16:creationId xmlns:a16="http://schemas.microsoft.com/office/drawing/2014/main" id="{D06DB245-D9A1-4BD6-8996-1C73CF881FB7}"/>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582" name="フローチャート: 判断 581">
          <a:extLst>
            <a:ext uri="{FF2B5EF4-FFF2-40B4-BE49-F238E27FC236}">
              <a16:creationId xmlns:a16="http://schemas.microsoft.com/office/drawing/2014/main" id="{A89FC989-8A86-4616-B9B5-F22F036E13D1}"/>
            </a:ext>
          </a:extLst>
        </xdr:cNvPr>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B4F9325-20F0-4CED-90C6-EBC50B62D6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42FA427-6FFB-473F-8918-41ACF9071F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154014F-A25E-4ED5-BF48-6FC70F9B216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4D3C7E6-19D1-4936-ABB3-17F122CE4C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CF99077-0E08-469D-AE2B-8D3D827395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588" name="楕円 587">
          <a:extLst>
            <a:ext uri="{FF2B5EF4-FFF2-40B4-BE49-F238E27FC236}">
              <a16:creationId xmlns:a16="http://schemas.microsoft.com/office/drawing/2014/main" id="{FFC60825-D2C2-48FA-A918-1B9F321E63A2}"/>
            </a:ext>
          </a:extLst>
        </xdr:cNvPr>
        <xdr:cNvSpPr/>
      </xdr:nvSpPr>
      <xdr:spPr>
        <a:xfrm>
          <a:off x="22110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124477</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8E09A645-20A4-447D-99D1-65BE3E245B4B}"/>
            </a:ext>
          </a:extLst>
        </xdr:cNvPr>
        <xdr:cNvSpPr txBox="1"/>
      </xdr:nvSpPr>
      <xdr:spPr>
        <a:xfrm>
          <a:off x="22199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590" name="楕円 589">
          <a:extLst>
            <a:ext uri="{FF2B5EF4-FFF2-40B4-BE49-F238E27FC236}">
              <a16:creationId xmlns:a16="http://schemas.microsoft.com/office/drawing/2014/main" id="{3B3D6FDB-EE36-48E2-ABFE-CF13A117C477}"/>
            </a:ext>
          </a:extLst>
        </xdr:cNvPr>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152400</xdr:rowOff>
    </xdr:from>
    <xdr:to>
      <xdr:col>116</xdr:col>
      <xdr:colOff>63500</xdr:colOff>
      <xdr:row>36</xdr:row>
      <xdr:rowOff>167640</xdr:rowOff>
    </xdr:to>
    <xdr:cxnSp macro="">
      <xdr:nvCxnSpPr>
        <xdr:cNvPr id="591" name="直線コネクタ 590">
          <a:extLst>
            <a:ext uri="{FF2B5EF4-FFF2-40B4-BE49-F238E27FC236}">
              <a16:creationId xmlns:a16="http://schemas.microsoft.com/office/drawing/2014/main" id="{C6D85FB7-B417-4EA0-B7A0-0D5A07AC74EC}"/>
            </a:ext>
          </a:extLst>
        </xdr:cNvPr>
        <xdr:cNvCxnSpPr/>
      </xdr:nvCxnSpPr>
      <xdr:spPr>
        <a:xfrm flipV="1">
          <a:off x="21323300" y="6324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592" name="楕円 591">
          <a:extLst>
            <a:ext uri="{FF2B5EF4-FFF2-40B4-BE49-F238E27FC236}">
              <a16:creationId xmlns:a16="http://schemas.microsoft.com/office/drawing/2014/main" id="{9E5E3908-E347-4F69-96CB-AC9E41D8984B}"/>
            </a:ext>
          </a:extLst>
        </xdr:cNvPr>
        <xdr:cNvSpPr/>
      </xdr:nvSpPr>
      <xdr:spPr>
        <a:xfrm>
          <a:off x="2038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36</xdr:row>
      <xdr:rowOff>167640</xdr:rowOff>
    </xdr:to>
    <xdr:cxnSp macro="">
      <xdr:nvCxnSpPr>
        <xdr:cNvPr id="593" name="直線コネクタ 592">
          <a:extLst>
            <a:ext uri="{FF2B5EF4-FFF2-40B4-BE49-F238E27FC236}">
              <a16:creationId xmlns:a16="http://schemas.microsoft.com/office/drawing/2014/main" id="{DDEBCC4A-32EE-4C12-9ACF-F8F5F7595590}"/>
            </a:ext>
          </a:extLst>
        </xdr:cNvPr>
        <xdr:cNvCxnSpPr/>
      </xdr:nvCxnSpPr>
      <xdr:spPr>
        <a:xfrm>
          <a:off x="20434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xdr:rowOff>
    </xdr:from>
    <xdr:to>
      <xdr:col>102</xdr:col>
      <xdr:colOff>165100</xdr:colOff>
      <xdr:row>36</xdr:row>
      <xdr:rowOff>111760</xdr:rowOff>
    </xdr:to>
    <xdr:sp macro="" textlink="">
      <xdr:nvSpPr>
        <xdr:cNvPr id="594" name="楕円 593">
          <a:extLst>
            <a:ext uri="{FF2B5EF4-FFF2-40B4-BE49-F238E27FC236}">
              <a16:creationId xmlns:a16="http://schemas.microsoft.com/office/drawing/2014/main" id="{F2921C27-883F-4619-9C35-F514EBAA4BCF}"/>
            </a:ext>
          </a:extLst>
        </xdr:cNvPr>
        <xdr:cNvSpPr/>
      </xdr:nvSpPr>
      <xdr:spPr>
        <a:xfrm>
          <a:off x="19494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60960</xdr:rowOff>
    </xdr:from>
    <xdr:to>
      <xdr:col>107</xdr:col>
      <xdr:colOff>50800</xdr:colOff>
      <xdr:row>36</xdr:row>
      <xdr:rowOff>121920</xdr:rowOff>
    </xdr:to>
    <xdr:cxnSp macro="">
      <xdr:nvCxnSpPr>
        <xdr:cNvPr id="595" name="直線コネクタ 594">
          <a:extLst>
            <a:ext uri="{FF2B5EF4-FFF2-40B4-BE49-F238E27FC236}">
              <a16:creationId xmlns:a16="http://schemas.microsoft.com/office/drawing/2014/main" id="{8671D0B0-7F2F-44FB-A1DF-076F592934F5}"/>
            </a:ext>
          </a:extLst>
        </xdr:cNvPr>
        <xdr:cNvCxnSpPr/>
      </xdr:nvCxnSpPr>
      <xdr:spPr>
        <a:xfrm>
          <a:off x="19545300" y="6233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10160</xdr:rowOff>
    </xdr:from>
    <xdr:to>
      <xdr:col>98</xdr:col>
      <xdr:colOff>38100</xdr:colOff>
      <xdr:row>36</xdr:row>
      <xdr:rowOff>111760</xdr:rowOff>
    </xdr:to>
    <xdr:sp macro="" textlink="">
      <xdr:nvSpPr>
        <xdr:cNvPr id="596" name="楕円 595">
          <a:extLst>
            <a:ext uri="{FF2B5EF4-FFF2-40B4-BE49-F238E27FC236}">
              <a16:creationId xmlns:a16="http://schemas.microsoft.com/office/drawing/2014/main" id="{33F25481-5D3A-4B15-92D3-A1660105352E}"/>
            </a:ext>
          </a:extLst>
        </xdr:cNvPr>
        <xdr:cNvSpPr/>
      </xdr:nvSpPr>
      <xdr:spPr>
        <a:xfrm>
          <a:off x="18605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60960</xdr:rowOff>
    </xdr:from>
    <xdr:to>
      <xdr:col>102</xdr:col>
      <xdr:colOff>114300</xdr:colOff>
      <xdr:row>36</xdr:row>
      <xdr:rowOff>60960</xdr:rowOff>
    </xdr:to>
    <xdr:cxnSp macro="">
      <xdr:nvCxnSpPr>
        <xdr:cNvPr id="597" name="直線コネクタ 596">
          <a:extLst>
            <a:ext uri="{FF2B5EF4-FFF2-40B4-BE49-F238E27FC236}">
              <a16:creationId xmlns:a16="http://schemas.microsoft.com/office/drawing/2014/main" id="{2F494792-9B89-459C-90ED-F06B17BC1FDB}"/>
            </a:ext>
          </a:extLst>
        </xdr:cNvPr>
        <xdr:cNvCxnSpPr/>
      </xdr:nvCxnSpPr>
      <xdr:spPr>
        <a:xfrm>
          <a:off x="18656300" y="623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B47E194F-1C21-4A2C-841D-1FFD472E6564}"/>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C44F5F03-C7C0-412F-A05A-F4B75A2CA1E7}"/>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EC012075-A63C-45FA-A211-7B280A1F19D1}"/>
            </a:ext>
          </a:extLst>
        </xdr:cNvPr>
        <xdr:cNvSpPr txBox="1"/>
      </xdr:nvSpPr>
      <xdr:spPr>
        <a:xfrm>
          <a:off x="19310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57167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FC8CDE55-5C58-4336-9C4B-E9170B8E607B}"/>
            </a:ext>
          </a:extLst>
        </xdr:cNvPr>
        <xdr:cNvSpPr txBox="1"/>
      </xdr:nvSpPr>
      <xdr:spPr>
        <a:xfrm>
          <a:off x="18421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BA0F9737-14D2-4148-B8E4-C98586A3163F}"/>
            </a:ext>
          </a:extLst>
        </xdr:cNvPr>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854AB7C9-6553-4B04-A259-22A1DD492B23}"/>
            </a:ext>
          </a:extLst>
        </xdr:cNvPr>
        <xdr:cNvSpPr txBox="1"/>
      </xdr:nvSpPr>
      <xdr:spPr>
        <a:xfrm>
          <a:off x="20199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128287</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D4FBA53D-B39F-4744-83E4-EC4A92E16C7D}"/>
            </a:ext>
          </a:extLst>
        </xdr:cNvPr>
        <xdr:cNvSpPr txBox="1"/>
      </xdr:nvSpPr>
      <xdr:spPr>
        <a:xfrm>
          <a:off x="193104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128287</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6736CB5E-0AA1-4953-90E2-ABDAB04E8040}"/>
            </a:ext>
          </a:extLst>
        </xdr:cNvPr>
        <xdr:cNvSpPr txBox="1"/>
      </xdr:nvSpPr>
      <xdr:spPr>
        <a:xfrm>
          <a:off x="184214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91140D83-C782-4152-8718-3796433A0A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70B20647-2D4D-413E-8FC8-70E4FE3B5F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FF6CB444-C1C3-4FE5-B7C0-5F13AEAC73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34DD1BF2-3E05-4BE3-8DBB-5327C74BE8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34E6D9E1-1D29-4C24-8D0F-5125E85ED8C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A981397D-E64D-4AD7-9293-CFD572FDB5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1790B3AF-950E-4BCE-83B2-4A929338A3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C124B644-3AEC-44DA-BCC8-8ADAC70C1B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B11AE46F-3F13-4918-BD62-E7F0A26159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A9EEB60B-86CE-453E-A1DA-73F0B2CDBE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B148492C-CFEB-481A-B90C-272AB42EE3D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99399270-A3EC-47D6-8630-4C2F96C7A85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a:extLst>
            <a:ext uri="{FF2B5EF4-FFF2-40B4-BE49-F238E27FC236}">
              <a16:creationId xmlns:a16="http://schemas.microsoft.com/office/drawing/2014/main" id="{C5A4A89E-92DD-4E46-B0AC-C69D26A5D57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10883090-96D3-42FB-BEEB-DB73359FA9E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6EB0A2E5-588F-40FA-B488-C0397E5B12E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0A2B267D-2230-4D6B-BDE1-5E84A7C1E4D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EE121C0B-904B-4B35-87E2-4EEDA2C06B1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E568AC04-D6AF-45B9-BD29-6F98082D800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E7CDDDB4-EA56-437C-A2E8-48CF864FB8C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29A21E1E-7D3E-4ECB-A3D3-D954EA351D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A9856A4C-A11B-4282-8AAA-45361F3B7B2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EB003080-3C83-4CC7-AA40-5AB9B16D7D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628" name="直線コネクタ 627">
          <a:extLst>
            <a:ext uri="{FF2B5EF4-FFF2-40B4-BE49-F238E27FC236}">
              <a16:creationId xmlns:a16="http://schemas.microsoft.com/office/drawing/2014/main" id="{2912BF38-DF01-43B6-817F-3A253B945731}"/>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75A33401-582D-443B-9B38-C78CEF5A8B5D}"/>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630" name="直線コネクタ 629">
          <a:extLst>
            <a:ext uri="{FF2B5EF4-FFF2-40B4-BE49-F238E27FC236}">
              <a16:creationId xmlns:a16="http://schemas.microsoft.com/office/drawing/2014/main" id="{B9B1F82C-37FF-46F1-B5E0-7E1C1FE33E4F}"/>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B2449718-4E64-4C82-90F1-5E74B1B9CF85}"/>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632" name="直線コネクタ 631">
          <a:extLst>
            <a:ext uri="{FF2B5EF4-FFF2-40B4-BE49-F238E27FC236}">
              <a16:creationId xmlns:a16="http://schemas.microsoft.com/office/drawing/2014/main" id="{294197B2-BA9E-4446-AA1F-D2D0FCECA1FC}"/>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3A74B4AB-63B4-4655-974B-0CF5A5856C66}"/>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34" name="フローチャート: 判断 633">
          <a:extLst>
            <a:ext uri="{FF2B5EF4-FFF2-40B4-BE49-F238E27FC236}">
              <a16:creationId xmlns:a16="http://schemas.microsoft.com/office/drawing/2014/main" id="{6AB878A7-A189-41E0-A915-6D99F414B99C}"/>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635" name="フローチャート: 判断 634">
          <a:extLst>
            <a:ext uri="{FF2B5EF4-FFF2-40B4-BE49-F238E27FC236}">
              <a16:creationId xmlns:a16="http://schemas.microsoft.com/office/drawing/2014/main" id="{DFBABAE1-F011-4081-9015-5A3BEB623E01}"/>
            </a:ext>
          </a:extLst>
        </xdr:cNvPr>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636" name="フローチャート: 判断 635">
          <a:extLst>
            <a:ext uri="{FF2B5EF4-FFF2-40B4-BE49-F238E27FC236}">
              <a16:creationId xmlns:a16="http://schemas.microsoft.com/office/drawing/2014/main" id="{84C2E214-4DD7-4A0B-924B-0DEF3DD3B56D}"/>
            </a:ext>
          </a:extLst>
        </xdr:cNvPr>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637" name="フローチャート: 判断 636">
          <a:extLst>
            <a:ext uri="{FF2B5EF4-FFF2-40B4-BE49-F238E27FC236}">
              <a16:creationId xmlns:a16="http://schemas.microsoft.com/office/drawing/2014/main" id="{85ACA096-9EF0-4CFB-8966-4E6C97DC15BD}"/>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638" name="フローチャート: 判断 637">
          <a:extLst>
            <a:ext uri="{FF2B5EF4-FFF2-40B4-BE49-F238E27FC236}">
              <a16:creationId xmlns:a16="http://schemas.microsoft.com/office/drawing/2014/main" id="{2C573D0B-C47E-4064-894A-8DF0C680A44F}"/>
            </a:ext>
          </a:extLst>
        </xdr:cNvPr>
        <xdr:cNvSpPr/>
      </xdr:nvSpPr>
      <xdr:spPr>
        <a:xfrm>
          <a:off x="12763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9047C369-9D09-4EE1-B52D-3F1C9D3232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C3929FE-91A8-4F1C-8729-39263684038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B1D969B-860D-4BD3-B919-1B88D54F9B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70CF5F9-0A89-41D6-A380-3A4DAD026E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52DE545-8A1D-4FE1-B856-3C911F600D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93218</xdr:rowOff>
    </xdr:from>
    <xdr:to>
      <xdr:col>85</xdr:col>
      <xdr:colOff>177800</xdr:colOff>
      <xdr:row>59</xdr:row>
      <xdr:rowOff>23368</xdr:rowOff>
    </xdr:to>
    <xdr:sp macro="" textlink="">
      <xdr:nvSpPr>
        <xdr:cNvPr id="644" name="楕円 643">
          <a:extLst>
            <a:ext uri="{FF2B5EF4-FFF2-40B4-BE49-F238E27FC236}">
              <a16:creationId xmlns:a16="http://schemas.microsoft.com/office/drawing/2014/main" id="{7435E11C-2EA9-49A0-BF94-D57C2E7CF909}"/>
            </a:ext>
          </a:extLst>
        </xdr:cNvPr>
        <xdr:cNvSpPr/>
      </xdr:nvSpPr>
      <xdr:spPr>
        <a:xfrm>
          <a:off x="16268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116095</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916E5D21-6B51-46A5-BA14-8AF5A4B027B9}"/>
            </a:ext>
          </a:extLst>
        </xdr:cNvPr>
        <xdr:cNvSpPr txBox="1"/>
      </xdr:nvSpPr>
      <xdr:spPr>
        <a:xfrm>
          <a:off x="16357600" y="988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54356</xdr:rowOff>
    </xdr:from>
    <xdr:to>
      <xdr:col>81</xdr:col>
      <xdr:colOff>101600</xdr:colOff>
      <xdr:row>58</xdr:row>
      <xdr:rowOff>155956</xdr:rowOff>
    </xdr:to>
    <xdr:sp macro="" textlink="">
      <xdr:nvSpPr>
        <xdr:cNvPr id="646" name="楕円 645">
          <a:extLst>
            <a:ext uri="{FF2B5EF4-FFF2-40B4-BE49-F238E27FC236}">
              <a16:creationId xmlns:a16="http://schemas.microsoft.com/office/drawing/2014/main" id="{0687747C-DC4E-4EF6-B76C-CC7D2078413A}"/>
            </a:ext>
          </a:extLst>
        </xdr:cNvPr>
        <xdr:cNvSpPr/>
      </xdr:nvSpPr>
      <xdr:spPr>
        <a:xfrm>
          <a:off x="15430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105156</xdr:rowOff>
    </xdr:from>
    <xdr:to>
      <xdr:col>85</xdr:col>
      <xdr:colOff>127000</xdr:colOff>
      <xdr:row>58</xdr:row>
      <xdr:rowOff>144018</xdr:rowOff>
    </xdr:to>
    <xdr:cxnSp macro="">
      <xdr:nvCxnSpPr>
        <xdr:cNvPr id="647" name="直線コネクタ 646">
          <a:extLst>
            <a:ext uri="{FF2B5EF4-FFF2-40B4-BE49-F238E27FC236}">
              <a16:creationId xmlns:a16="http://schemas.microsoft.com/office/drawing/2014/main" id="{F73B699C-EF3F-4137-8261-43252D335FAA}"/>
            </a:ext>
          </a:extLst>
        </xdr:cNvPr>
        <xdr:cNvCxnSpPr/>
      </xdr:nvCxnSpPr>
      <xdr:spPr>
        <a:xfrm>
          <a:off x="15481300" y="1004925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648" name="楕円 647">
          <a:extLst>
            <a:ext uri="{FF2B5EF4-FFF2-40B4-BE49-F238E27FC236}">
              <a16:creationId xmlns:a16="http://schemas.microsoft.com/office/drawing/2014/main" id="{303D6850-0991-425F-BF85-A604981C5FA6}"/>
            </a:ext>
          </a:extLst>
        </xdr:cNvPr>
        <xdr:cNvSpPr/>
      </xdr:nvSpPr>
      <xdr:spPr>
        <a:xfrm>
          <a:off x="14541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54864</xdr:rowOff>
    </xdr:from>
    <xdr:to>
      <xdr:col>81</xdr:col>
      <xdr:colOff>50800</xdr:colOff>
      <xdr:row>58</xdr:row>
      <xdr:rowOff>105156</xdr:rowOff>
    </xdr:to>
    <xdr:cxnSp macro="">
      <xdr:nvCxnSpPr>
        <xdr:cNvPr id="649" name="直線コネクタ 648">
          <a:extLst>
            <a:ext uri="{FF2B5EF4-FFF2-40B4-BE49-F238E27FC236}">
              <a16:creationId xmlns:a16="http://schemas.microsoft.com/office/drawing/2014/main" id="{34528D82-57C8-45B3-AC30-2C8A365E7989}"/>
            </a:ext>
          </a:extLst>
        </xdr:cNvPr>
        <xdr:cNvCxnSpPr/>
      </xdr:nvCxnSpPr>
      <xdr:spPr>
        <a:xfrm>
          <a:off x="14592300" y="9998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84074</xdr:rowOff>
    </xdr:from>
    <xdr:to>
      <xdr:col>72</xdr:col>
      <xdr:colOff>38100</xdr:colOff>
      <xdr:row>58</xdr:row>
      <xdr:rowOff>14224</xdr:rowOff>
    </xdr:to>
    <xdr:sp macro="" textlink="">
      <xdr:nvSpPr>
        <xdr:cNvPr id="650" name="楕円 649">
          <a:extLst>
            <a:ext uri="{FF2B5EF4-FFF2-40B4-BE49-F238E27FC236}">
              <a16:creationId xmlns:a16="http://schemas.microsoft.com/office/drawing/2014/main" id="{BAD1D877-1E94-4062-99C4-2202F7B9F94C}"/>
            </a:ext>
          </a:extLst>
        </xdr:cNvPr>
        <xdr:cNvSpPr/>
      </xdr:nvSpPr>
      <xdr:spPr>
        <a:xfrm>
          <a:off x="13652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134874</xdr:rowOff>
    </xdr:from>
    <xdr:to>
      <xdr:col>76</xdr:col>
      <xdr:colOff>114300</xdr:colOff>
      <xdr:row>58</xdr:row>
      <xdr:rowOff>54864</xdr:rowOff>
    </xdr:to>
    <xdr:cxnSp macro="">
      <xdr:nvCxnSpPr>
        <xdr:cNvPr id="651" name="直線コネクタ 650">
          <a:extLst>
            <a:ext uri="{FF2B5EF4-FFF2-40B4-BE49-F238E27FC236}">
              <a16:creationId xmlns:a16="http://schemas.microsoft.com/office/drawing/2014/main" id="{C764EEA7-0CAF-4AB7-8466-7B43A67F2EF5}"/>
            </a:ext>
          </a:extLst>
        </xdr:cNvPr>
        <xdr:cNvCxnSpPr/>
      </xdr:nvCxnSpPr>
      <xdr:spPr>
        <a:xfrm>
          <a:off x="13703300" y="99075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113792</xdr:rowOff>
    </xdr:from>
    <xdr:to>
      <xdr:col>67</xdr:col>
      <xdr:colOff>101600</xdr:colOff>
      <xdr:row>58</xdr:row>
      <xdr:rowOff>43942</xdr:rowOff>
    </xdr:to>
    <xdr:sp macro="" textlink="">
      <xdr:nvSpPr>
        <xdr:cNvPr id="652" name="楕円 651">
          <a:extLst>
            <a:ext uri="{FF2B5EF4-FFF2-40B4-BE49-F238E27FC236}">
              <a16:creationId xmlns:a16="http://schemas.microsoft.com/office/drawing/2014/main" id="{23769EA2-A855-4A0B-B5AD-136D2E0B0EC8}"/>
            </a:ext>
          </a:extLst>
        </xdr:cNvPr>
        <xdr:cNvSpPr/>
      </xdr:nvSpPr>
      <xdr:spPr>
        <a:xfrm>
          <a:off x="12763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134874</xdr:rowOff>
    </xdr:from>
    <xdr:to>
      <xdr:col>71</xdr:col>
      <xdr:colOff>177800</xdr:colOff>
      <xdr:row>57</xdr:row>
      <xdr:rowOff>164592</xdr:rowOff>
    </xdr:to>
    <xdr:cxnSp macro="">
      <xdr:nvCxnSpPr>
        <xdr:cNvPr id="653" name="直線コネクタ 652">
          <a:extLst>
            <a:ext uri="{FF2B5EF4-FFF2-40B4-BE49-F238E27FC236}">
              <a16:creationId xmlns:a16="http://schemas.microsoft.com/office/drawing/2014/main" id="{DFBCBEB5-EDDB-4E69-882C-0F1E23B11193}"/>
            </a:ext>
          </a:extLst>
        </xdr:cNvPr>
        <xdr:cNvCxnSpPr/>
      </xdr:nvCxnSpPr>
      <xdr:spPr>
        <a:xfrm flipV="1">
          <a:off x="12814300" y="99075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21353</xdr:rowOff>
    </xdr:from>
    <xdr:ext cx="405111" cy="259045"/>
    <xdr:sp macro="" textlink="">
      <xdr:nvSpPr>
        <xdr:cNvPr id="654" name="n_1aveValue【学校施設】&#10;有形固定資産減価償却率">
          <a:extLst>
            <a:ext uri="{FF2B5EF4-FFF2-40B4-BE49-F238E27FC236}">
              <a16:creationId xmlns:a16="http://schemas.microsoft.com/office/drawing/2014/main" id="{18D797DB-404E-4CED-ABE6-56F8CCC0414B}"/>
            </a:ext>
          </a:extLst>
        </xdr:cNvPr>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655" name="n_2aveValue【学校施設】&#10;有形固定資産減価償却率">
          <a:extLst>
            <a:ext uri="{FF2B5EF4-FFF2-40B4-BE49-F238E27FC236}">
              <a16:creationId xmlns:a16="http://schemas.microsoft.com/office/drawing/2014/main" id="{0BC18928-A1E5-47BA-857D-DDAA3370DA68}"/>
            </a:ext>
          </a:extLst>
        </xdr:cNvPr>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656" name="n_3aveValue【学校施設】&#10;有形固定資産減価償却率">
          <a:extLst>
            <a:ext uri="{FF2B5EF4-FFF2-40B4-BE49-F238E27FC236}">
              <a16:creationId xmlns:a16="http://schemas.microsoft.com/office/drawing/2014/main" id="{735EDF79-95BD-436E-B8FC-9A87CB4A58CF}"/>
            </a:ext>
          </a:extLst>
        </xdr:cNvPr>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21353</xdr:rowOff>
    </xdr:from>
    <xdr:ext cx="405111" cy="259045"/>
    <xdr:sp macro="" textlink="">
      <xdr:nvSpPr>
        <xdr:cNvPr id="657" name="n_4aveValue【学校施設】&#10;有形固定資産減価償却率">
          <a:extLst>
            <a:ext uri="{FF2B5EF4-FFF2-40B4-BE49-F238E27FC236}">
              <a16:creationId xmlns:a16="http://schemas.microsoft.com/office/drawing/2014/main" id="{438B28AE-0C04-4751-988A-70116C26B7A3}"/>
            </a:ext>
          </a:extLst>
        </xdr:cNvPr>
        <xdr:cNvSpPr txBox="1"/>
      </xdr:nvSpPr>
      <xdr:spPr>
        <a:xfrm>
          <a:off x="12611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1033</xdr:rowOff>
    </xdr:from>
    <xdr:ext cx="405111" cy="259045"/>
    <xdr:sp macro="" textlink="">
      <xdr:nvSpPr>
        <xdr:cNvPr id="658" name="n_1mainValue【学校施設】&#10;有形固定資産減価償却率">
          <a:extLst>
            <a:ext uri="{FF2B5EF4-FFF2-40B4-BE49-F238E27FC236}">
              <a16:creationId xmlns:a16="http://schemas.microsoft.com/office/drawing/2014/main" id="{6CA2AE34-F017-4311-A039-00A894069DAD}"/>
            </a:ext>
          </a:extLst>
        </xdr:cNvPr>
        <xdr:cNvSpPr txBox="1"/>
      </xdr:nvSpPr>
      <xdr:spPr>
        <a:xfrm>
          <a:off x="152660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122191</xdr:rowOff>
    </xdr:from>
    <xdr:ext cx="405111" cy="259045"/>
    <xdr:sp macro="" textlink="">
      <xdr:nvSpPr>
        <xdr:cNvPr id="659" name="n_2mainValue【学校施設】&#10;有形固定資産減価償却率">
          <a:extLst>
            <a:ext uri="{FF2B5EF4-FFF2-40B4-BE49-F238E27FC236}">
              <a16:creationId xmlns:a16="http://schemas.microsoft.com/office/drawing/2014/main" id="{641F9204-D59B-466C-A968-EFCC929E4B2E}"/>
            </a:ext>
          </a:extLst>
        </xdr:cNvPr>
        <xdr:cNvSpPr txBox="1"/>
      </xdr:nvSpPr>
      <xdr:spPr>
        <a:xfrm>
          <a:off x="14389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30751</xdr:rowOff>
    </xdr:from>
    <xdr:ext cx="405111" cy="259045"/>
    <xdr:sp macro="" textlink="">
      <xdr:nvSpPr>
        <xdr:cNvPr id="660" name="n_3mainValue【学校施設】&#10;有形固定資産減価償却率">
          <a:extLst>
            <a:ext uri="{FF2B5EF4-FFF2-40B4-BE49-F238E27FC236}">
              <a16:creationId xmlns:a16="http://schemas.microsoft.com/office/drawing/2014/main" id="{05EA9A5E-2791-42A1-A2CF-7B9562E4ED63}"/>
            </a:ext>
          </a:extLst>
        </xdr:cNvPr>
        <xdr:cNvSpPr txBox="1"/>
      </xdr:nvSpPr>
      <xdr:spPr>
        <a:xfrm>
          <a:off x="13500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60469</xdr:rowOff>
    </xdr:from>
    <xdr:ext cx="405111" cy="259045"/>
    <xdr:sp macro="" textlink="">
      <xdr:nvSpPr>
        <xdr:cNvPr id="661" name="n_4mainValue【学校施設】&#10;有形固定資産減価償却率">
          <a:extLst>
            <a:ext uri="{FF2B5EF4-FFF2-40B4-BE49-F238E27FC236}">
              <a16:creationId xmlns:a16="http://schemas.microsoft.com/office/drawing/2014/main" id="{C1219E95-06B9-478F-9C2B-AB8544700EF1}"/>
            </a:ext>
          </a:extLst>
        </xdr:cNvPr>
        <xdr:cNvSpPr txBox="1"/>
      </xdr:nvSpPr>
      <xdr:spPr>
        <a:xfrm>
          <a:off x="126117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F510D843-F39A-4E58-A346-3CEA758AE9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C04F7C21-52F5-4D86-AFC0-EF828F6C11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38BE20A6-B55F-4609-91C0-BD9E05BEBE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EF8AD959-A4D7-433B-B8E8-3A0B50E093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4215CC4C-D4C7-4265-9115-56D025F5CB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40F8CE79-DA55-47BA-ACBB-36BB5904DC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BECEB3E7-C7FF-42D6-A0C2-8E452245B2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183D3A91-FAF1-455F-B254-C38B2A38B2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BD54B0E9-1B1F-4161-A981-87404B1E9F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8097A472-194E-444F-A71E-B9BE775739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5BFA0277-A14A-41A6-9760-34F8F2799D4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D6656183-E588-4A6E-A37D-BC6B766DF0D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032E2105-095D-40D5-B54D-DC8CFB18838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39BAED80-1B66-4B0C-A77B-1002B84535C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6BB9744F-EC8B-48D3-82B1-38160D447B2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A3538E41-D5DB-4668-9E1A-B494E50D81E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CD7BC29F-4F4E-40C9-8CEE-370411312AD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4DDAEF2B-D809-4303-AD53-C2294B59E19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6BDDEC15-89A9-44D5-9B63-46AADE4D045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275150CE-900F-49C4-9394-F6245F44A0C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E7874AEC-FE5C-4BD3-AC5F-F4FA0CDF645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FF9483FB-F576-4D96-9128-D97C8CA3937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43F68508-0092-4F3E-A9DD-AB61A3F98DA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E35C6754-110B-4C25-96C9-B691D34CED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F9FDF91E-2C26-4077-90A7-C8D358796F5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78AAE089-B082-4461-86E0-02A5CA7B2D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88" name="直線コネクタ 687">
          <a:extLst>
            <a:ext uri="{FF2B5EF4-FFF2-40B4-BE49-F238E27FC236}">
              <a16:creationId xmlns:a16="http://schemas.microsoft.com/office/drawing/2014/main" id="{8BCA385A-851F-40B7-BC25-01AB6E92F48A}"/>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89" name="【学校施設】&#10;一人当たり面積最小値テキスト">
          <a:extLst>
            <a:ext uri="{FF2B5EF4-FFF2-40B4-BE49-F238E27FC236}">
              <a16:creationId xmlns:a16="http://schemas.microsoft.com/office/drawing/2014/main" id="{95D7ECA6-19F2-484C-B0EB-8A03F41B075C}"/>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90" name="直線コネクタ 689">
          <a:extLst>
            <a:ext uri="{FF2B5EF4-FFF2-40B4-BE49-F238E27FC236}">
              <a16:creationId xmlns:a16="http://schemas.microsoft.com/office/drawing/2014/main" id="{15A9B894-F3C1-4B17-81AE-425102E9E2A2}"/>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91" name="【学校施設】&#10;一人当たり面積最大値テキスト">
          <a:extLst>
            <a:ext uri="{FF2B5EF4-FFF2-40B4-BE49-F238E27FC236}">
              <a16:creationId xmlns:a16="http://schemas.microsoft.com/office/drawing/2014/main" id="{0024CFB4-9FAB-4AF7-AB67-730273CAE86E}"/>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92" name="直線コネクタ 691">
          <a:extLst>
            <a:ext uri="{FF2B5EF4-FFF2-40B4-BE49-F238E27FC236}">
              <a16:creationId xmlns:a16="http://schemas.microsoft.com/office/drawing/2014/main" id="{2D4D12CC-6B36-487B-9129-6908D39AD6AD}"/>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693" name="【学校施設】&#10;一人当たり面積平均値テキスト">
          <a:extLst>
            <a:ext uri="{FF2B5EF4-FFF2-40B4-BE49-F238E27FC236}">
              <a16:creationId xmlns:a16="http://schemas.microsoft.com/office/drawing/2014/main" id="{4CFDE15B-ED91-472A-91C8-E9C4B3540F05}"/>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94" name="フローチャート: 判断 693">
          <a:extLst>
            <a:ext uri="{FF2B5EF4-FFF2-40B4-BE49-F238E27FC236}">
              <a16:creationId xmlns:a16="http://schemas.microsoft.com/office/drawing/2014/main" id="{0DBE9D65-284F-4C3C-A782-099E31CC09ED}"/>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695" name="フローチャート: 判断 694">
          <a:extLst>
            <a:ext uri="{FF2B5EF4-FFF2-40B4-BE49-F238E27FC236}">
              <a16:creationId xmlns:a16="http://schemas.microsoft.com/office/drawing/2014/main" id="{D708185D-D7D4-4FDD-9657-D26CB29DD5E0}"/>
            </a:ext>
          </a:extLst>
        </xdr:cNvPr>
        <xdr:cNvSpPr/>
      </xdr:nvSpPr>
      <xdr:spPr>
        <a:xfrm>
          <a:off x="21272500" y="1005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696" name="フローチャート: 判断 695">
          <a:extLst>
            <a:ext uri="{FF2B5EF4-FFF2-40B4-BE49-F238E27FC236}">
              <a16:creationId xmlns:a16="http://schemas.microsoft.com/office/drawing/2014/main" id="{8A27FC45-E022-4638-8F0E-FC9A3A3C73E3}"/>
            </a:ext>
          </a:extLst>
        </xdr:cNvPr>
        <xdr:cNvSpPr/>
      </xdr:nvSpPr>
      <xdr:spPr>
        <a:xfrm>
          <a:off x="20383500" y="996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697" name="フローチャート: 判断 696">
          <a:extLst>
            <a:ext uri="{FF2B5EF4-FFF2-40B4-BE49-F238E27FC236}">
              <a16:creationId xmlns:a16="http://schemas.microsoft.com/office/drawing/2014/main" id="{1D816B0A-730F-4EEE-840B-D9205D727DB0}"/>
            </a:ext>
          </a:extLst>
        </xdr:cNvPr>
        <xdr:cNvSpPr/>
      </xdr:nvSpPr>
      <xdr:spPr>
        <a:xfrm>
          <a:off x="194945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698" name="フローチャート: 判断 697">
          <a:extLst>
            <a:ext uri="{FF2B5EF4-FFF2-40B4-BE49-F238E27FC236}">
              <a16:creationId xmlns:a16="http://schemas.microsoft.com/office/drawing/2014/main" id="{227C817F-AAFF-4F85-8F7E-EF38DDB9DD03}"/>
            </a:ext>
          </a:extLst>
        </xdr:cNvPr>
        <xdr:cNvSpPr/>
      </xdr:nvSpPr>
      <xdr:spPr>
        <a:xfrm>
          <a:off x="18605500" y="99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A9EC259-BF5C-4592-9291-2EA3720257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BF5FB9D-C820-4C1B-AA4E-0DD237B7A60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0A9298B-6E8C-4914-B8CA-085866C518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DAF12C1-400D-4B17-A84A-5462025303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45B1D34-3FDF-43D5-BC42-82C5EA1902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4173</xdr:rowOff>
    </xdr:from>
    <xdr:to>
      <xdr:col>116</xdr:col>
      <xdr:colOff>114300</xdr:colOff>
      <xdr:row>61</xdr:row>
      <xdr:rowOff>105773</xdr:rowOff>
    </xdr:to>
    <xdr:sp macro="" textlink="">
      <xdr:nvSpPr>
        <xdr:cNvPr id="704" name="楕円 703">
          <a:extLst>
            <a:ext uri="{FF2B5EF4-FFF2-40B4-BE49-F238E27FC236}">
              <a16:creationId xmlns:a16="http://schemas.microsoft.com/office/drawing/2014/main" id="{47EC8958-222C-4684-9152-D61F154D41AD}"/>
            </a:ext>
          </a:extLst>
        </xdr:cNvPr>
        <xdr:cNvSpPr/>
      </xdr:nvSpPr>
      <xdr:spPr>
        <a:xfrm>
          <a:off x="221107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154050</xdr:rowOff>
    </xdr:from>
    <xdr:ext cx="469744" cy="259045"/>
    <xdr:sp macro="" textlink="">
      <xdr:nvSpPr>
        <xdr:cNvPr id="705" name="【学校施設】&#10;一人当たり面積該当値テキスト">
          <a:extLst>
            <a:ext uri="{FF2B5EF4-FFF2-40B4-BE49-F238E27FC236}">
              <a16:creationId xmlns:a16="http://schemas.microsoft.com/office/drawing/2014/main" id="{EEE59764-7306-463D-A723-23E95534ED76}"/>
            </a:ext>
          </a:extLst>
        </xdr:cNvPr>
        <xdr:cNvSpPr txBox="1"/>
      </xdr:nvSpPr>
      <xdr:spPr>
        <a:xfrm>
          <a:off x="22199600" y="104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122827</xdr:rowOff>
    </xdr:from>
    <xdr:to>
      <xdr:col>112</xdr:col>
      <xdr:colOff>38100</xdr:colOff>
      <xdr:row>62</xdr:row>
      <xdr:rowOff>52977</xdr:rowOff>
    </xdr:to>
    <xdr:sp macro="" textlink="">
      <xdr:nvSpPr>
        <xdr:cNvPr id="706" name="楕円 705">
          <a:extLst>
            <a:ext uri="{FF2B5EF4-FFF2-40B4-BE49-F238E27FC236}">
              <a16:creationId xmlns:a16="http://schemas.microsoft.com/office/drawing/2014/main" id="{CAF185F4-438D-4458-A750-359B2AE1FB6E}"/>
            </a:ext>
          </a:extLst>
        </xdr:cNvPr>
        <xdr:cNvSpPr/>
      </xdr:nvSpPr>
      <xdr:spPr>
        <a:xfrm>
          <a:off x="21272500" y="10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54973</xdr:rowOff>
    </xdr:from>
    <xdr:to>
      <xdr:col>116</xdr:col>
      <xdr:colOff>63500</xdr:colOff>
      <xdr:row>62</xdr:row>
      <xdr:rowOff>2177</xdr:rowOff>
    </xdr:to>
    <xdr:cxnSp macro="">
      <xdr:nvCxnSpPr>
        <xdr:cNvPr id="707" name="直線コネクタ 706">
          <a:extLst>
            <a:ext uri="{FF2B5EF4-FFF2-40B4-BE49-F238E27FC236}">
              <a16:creationId xmlns:a16="http://schemas.microsoft.com/office/drawing/2014/main" id="{33B61C77-9045-4773-BE9B-84507D708238}"/>
            </a:ext>
          </a:extLst>
        </xdr:cNvPr>
        <xdr:cNvCxnSpPr/>
      </xdr:nvCxnSpPr>
      <xdr:spPr>
        <a:xfrm flipV="1">
          <a:off x="21323300" y="10513423"/>
          <a:ext cx="8382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162016</xdr:rowOff>
    </xdr:from>
    <xdr:to>
      <xdr:col>107</xdr:col>
      <xdr:colOff>101600</xdr:colOff>
      <xdr:row>62</xdr:row>
      <xdr:rowOff>92166</xdr:rowOff>
    </xdr:to>
    <xdr:sp macro="" textlink="">
      <xdr:nvSpPr>
        <xdr:cNvPr id="708" name="楕円 707">
          <a:extLst>
            <a:ext uri="{FF2B5EF4-FFF2-40B4-BE49-F238E27FC236}">
              <a16:creationId xmlns:a16="http://schemas.microsoft.com/office/drawing/2014/main" id="{7A30265E-8B61-485A-850A-1A1007D480E7}"/>
            </a:ext>
          </a:extLst>
        </xdr:cNvPr>
        <xdr:cNvSpPr/>
      </xdr:nvSpPr>
      <xdr:spPr>
        <a:xfrm>
          <a:off x="20383500" y="106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2177</xdr:rowOff>
    </xdr:from>
    <xdr:to>
      <xdr:col>111</xdr:col>
      <xdr:colOff>177800</xdr:colOff>
      <xdr:row>62</xdr:row>
      <xdr:rowOff>41366</xdr:rowOff>
    </xdr:to>
    <xdr:cxnSp macro="">
      <xdr:nvCxnSpPr>
        <xdr:cNvPr id="709" name="直線コネクタ 708">
          <a:extLst>
            <a:ext uri="{FF2B5EF4-FFF2-40B4-BE49-F238E27FC236}">
              <a16:creationId xmlns:a16="http://schemas.microsoft.com/office/drawing/2014/main" id="{88D645C5-F937-4DA6-8AAF-4BF3EBCF117F}"/>
            </a:ext>
          </a:extLst>
        </xdr:cNvPr>
        <xdr:cNvCxnSpPr/>
      </xdr:nvCxnSpPr>
      <xdr:spPr>
        <a:xfrm flipV="1">
          <a:off x="20434300" y="10632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710" name="楕円 709">
          <a:extLst>
            <a:ext uri="{FF2B5EF4-FFF2-40B4-BE49-F238E27FC236}">
              <a16:creationId xmlns:a16="http://schemas.microsoft.com/office/drawing/2014/main" id="{031AF8FC-3C87-4823-9EF3-5026EEE063E4}"/>
            </a:ext>
          </a:extLst>
        </xdr:cNvPr>
        <xdr:cNvSpPr/>
      </xdr:nvSpPr>
      <xdr:spPr>
        <a:xfrm>
          <a:off x="19494500" y="103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72934</xdr:rowOff>
    </xdr:from>
    <xdr:to>
      <xdr:col>107</xdr:col>
      <xdr:colOff>50800</xdr:colOff>
      <xdr:row>62</xdr:row>
      <xdr:rowOff>41366</xdr:rowOff>
    </xdr:to>
    <xdr:cxnSp macro="">
      <xdr:nvCxnSpPr>
        <xdr:cNvPr id="711" name="直線コネクタ 710">
          <a:extLst>
            <a:ext uri="{FF2B5EF4-FFF2-40B4-BE49-F238E27FC236}">
              <a16:creationId xmlns:a16="http://schemas.microsoft.com/office/drawing/2014/main" id="{BEA2EA3D-6D17-4FD0-8ACE-5715F81E8702}"/>
            </a:ext>
          </a:extLst>
        </xdr:cNvPr>
        <xdr:cNvCxnSpPr/>
      </xdr:nvCxnSpPr>
      <xdr:spPr>
        <a:xfrm>
          <a:off x="19545300" y="10359934"/>
          <a:ext cx="889000" cy="3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65677</xdr:rowOff>
    </xdr:from>
    <xdr:to>
      <xdr:col>98</xdr:col>
      <xdr:colOff>38100</xdr:colOff>
      <xdr:row>60</xdr:row>
      <xdr:rowOff>167277</xdr:rowOff>
    </xdr:to>
    <xdr:sp macro="" textlink="">
      <xdr:nvSpPr>
        <xdr:cNvPr id="712" name="楕円 711">
          <a:extLst>
            <a:ext uri="{FF2B5EF4-FFF2-40B4-BE49-F238E27FC236}">
              <a16:creationId xmlns:a16="http://schemas.microsoft.com/office/drawing/2014/main" id="{38418559-7D94-40CD-B571-ED2777512876}"/>
            </a:ext>
          </a:extLst>
        </xdr:cNvPr>
        <xdr:cNvSpPr/>
      </xdr:nvSpPr>
      <xdr:spPr>
        <a:xfrm>
          <a:off x="18605500" y="10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72934</xdr:rowOff>
    </xdr:from>
    <xdr:to>
      <xdr:col>102</xdr:col>
      <xdr:colOff>114300</xdr:colOff>
      <xdr:row>60</xdr:row>
      <xdr:rowOff>116477</xdr:rowOff>
    </xdr:to>
    <xdr:cxnSp macro="">
      <xdr:nvCxnSpPr>
        <xdr:cNvPr id="713" name="直線コネクタ 712">
          <a:extLst>
            <a:ext uri="{FF2B5EF4-FFF2-40B4-BE49-F238E27FC236}">
              <a16:creationId xmlns:a16="http://schemas.microsoft.com/office/drawing/2014/main" id="{F231001A-A757-4BE5-9E6B-C9448DF7C558}"/>
            </a:ext>
          </a:extLst>
        </xdr:cNvPr>
        <xdr:cNvCxnSpPr/>
      </xdr:nvCxnSpPr>
      <xdr:spPr>
        <a:xfrm flipV="1">
          <a:off x="18656300" y="1035993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54808</xdr:rowOff>
    </xdr:from>
    <xdr:ext cx="469744" cy="259045"/>
    <xdr:sp macro="" textlink="">
      <xdr:nvSpPr>
        <xdr:cNvPr id="714" name="n_1aveValue【学校施設】&#10;一人当たり面積">
          <a:extLst>
            <a:ext uri="{FF2B5EF4-FFF2-40B4-BE49-F238E27FC236}">
              <a16:creationId xmlns:a16="http://schemas.microsoft.com/office/drawing/2014/main" id="{A8008C4F-4A41-4942-BCE5-697217E76E4A}"/>
            </a:ext>
          </a:extLst>
        </xdr:cNvPr>
        <xdr:cNvSpPr txBox="1"/>
      </xdr:nvSpPr>
      <xdr:spPr>
        <a:xfrm>
          <a:off x="21075727" y="982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140261</xdr:rowOff>
    </xdr:from>
    <xdr:ext cx="469744" cy="259045"/>
    <xdr:sp macro="" textlink="">
      <xdr:nvSpPr>
        <xdr:cNvPr id="715" name="n_2aveValue【学校施設】&#10;一人当たり面積">
          <a:extLst>
            <a:ext uri="{FF2B5EF4-FFF2-40B4-BE49-F238E27FC236}">
              <a16:creationId xmlns:a16="http://schemas.microsoft.com/office/drawing/2014/main" id="{8207579A-F655-4A44-A5E8-152AA84545CA}"/>
            </a:ext>
          </a:extLst>
        </xdr:cNvPr>
        <xdr:cNvSpPr txBox="1"/>
      </xdr:nvSpPr>
      <xdr:spPr>
        <a:xfrm>
          <a:off x="20199427" y="9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716" name="n_3aveValue【学校施設】&#10;一人当たり面積">
          <a:extLst>
            <a:ext uri="{FF2B5EF4-FFF2-40B4-BE49-F238E27FC236}">
              <a16:creationId xmlns:a16="http://schemas.microsoft.com/office/drawing/2014/main" id="{C6ADCBB3-2637-495E-A404-F8864AB3A12D}"/>
            </a:ext>
          </a:extLst>
        </xdr:cNvPr>
        <xdr:cNvSpPr txBox="1"/>
      </xdr:nvSpPr>
      <xdr:spPr>
        <a:xfrm>
          <a:off x="19310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101073</xdr:rowOff>
    </xdr:from>
    <xdr:ext cx="469744" cy="259045"/>
    <xdr:sp macro="" textlink="">
      <xdr:nvSpPr>
        <xdr:cNvPr id="717" name="n_4aveValue【学校施設】&#10;一人当たり面積">
          <a:extLst>
            <a:ext uri="{FF2B5EF4-FFF2-40B4-BE49-F238E27FC236}">
              <a16:creationId xmlns:a16="http://schemas.microsoft.com/office/drawing/2014/main" id="{A2FCDADB-F151-4D54-860C-88C894310303}"/>
            </a:ext>
          </a:extLst>
        </xdr:cNvPr>
        <xdr:cNvSpPr txBox="1"/>
      </xdr:nvSpPr>
      <xdr:spPr>
        <a:xfrm>
          <a:off x="18421427" y="970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44104</xdr:rowOff>
    </xdr:from>
    <xdr:ext cx="469744" cy="259045"/>
    <xdr:sp macro="" textlink="">
      <xdr:nvSpPr>
        <xdr:cNvPr id="718" name="n_1mainValue【学校施設】&#10;一人当たり面積">
          <a:extLst>
            <a:ext uri="{FF2B5EF4-FFF2-40B4-BE49-F238E27FC236}">
              <a16:creationId xmlns:a16="http://schemas.microsoft.com/office/drawing/2014/main" id="{2649958E-DEF9-4A48-AA2E-77FACEFAA7BD}"/>
            </a:ext>
          </a:extLst>
        </xdr:cNvPr>
        <xdr:cNvSpPr txBox="1"/>
      </xdr:nvSpPr>
      <xdr:spPr>
        <a:xfrm>
          <a:off x="21075727" y="106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83293</xdr:rowOff>
    </xdr:from>
    <xdr:ext cx="469744" cy="259045"/>
    <xdr:sp macro="" textlink="">
      <xdr:nvSpPr>
        <xdr:cNvPr id="719" name="n_2mainValue【学校施設】&#10;一人当たり面積">
          <a:extLst>
            <a:ext uri="{FF2B5EF4-FFF2-40B4-BE49-F238E27FC236}">
              <a16:creationId xmlns:a16="http://schemas.microsoft.com/office/drawing/2014/main" id="{277E27DA-A592-4C1B-87F8-20CAF95DFD04}"/>
            </a:ext>
          </a:extLst>
        </xdr:cNvPr>
        <xdr:cNvSpPr txBox="1"/>
      </xdr:nvSpPr>
      <xdr:spPr>
        <a:xfrm>
          <a:off x="20199427" y="1071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720" name="n_3mainValue【学校施設】&#10;一人当たり面積">
          <a:extLst>
            <a:ext uri="{FF2B5EF4-FFF2-40B4-BE49-F238E27FC236}">
              <a16:creationId xmlns:a16="http://schemas.microsoft.com/office/drawing/2014/main" id="{2AB7AEE2-04F9-47F1-A0BB-89DAB5F2B135}"/>
            </a:ext>
          </a:extLst>
        </xdr:cNvPr>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158404</xdr:rowOff>
    </xdr:from>
    <xdr:ext cx="469744" cy="259045"/>
    <xdr:sp macro="" textlink="">
      <xdr:nvSpPr>
        <xdr:cNvPr id="721" name="n_4mainValue【学校施設】&#10;一人当たり面積">
          <a:extLst>
            <a:ext uri="{FF2B5EF4-FFF2-40B4-BE49-F238E27FC236}">
              <a16:creationId xmlns:a16="http://schemas.microsoft.com/office/drawing/2014/main" id="{51EE4432-EEB8-4491-81E0-A0626575B199}"/>
            </a:ext>
          </a:extLst>
        </xdr:cNvPr>
        <xdr:cNvSpPr txBox="1"/>
      </xdr:nvSpPr>
      <xdr:spPr>
        <a:xfrm>
          <a:off x="18421427" y="104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12D545EC-706B-4E2D-A42D-5D62D89CE7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4F58F9AF-DA7D-46DC-B2FC-8C522C275F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409CCFF3-3B56-4130-9BF6-D2F0846DEA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7E6C519F-B121-4253-88A0-81CA2E0E38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8755251A-D54F-4AE1-A851-EC81F23AC1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708A2928-ACDC-4D98-B973-8DD9A4D222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F5EDA852-81AA-47CF-9A69-A77AA25150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496863B-06E1-457D-A093-193BB73A45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2E9958C2-3ECD-4DDC-BC44-09CE755F23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67711B7F-CAE7-4683-B872-75CEC1E217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6EDC0B04-73F6-4D55-B2C1-B3B17A65991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BDDEB81D-AB53-4CBA-B71F-25B42D7F736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72BA1219-9E2C-491E-A8C7-7FD150E24DD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2CDC3F5C-D985-437C-9AEF-A90613365A9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2FEFE910-603B-4A63-BD6F-42A0B0087F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E6F46469-27B0-4A29-B365-394D3614609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CA605F0-E104-4EAC-9662-F75FF2A6445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673B1EC6-4B88-4F44-9653-1890BF0DCF4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94E4F325-9EB3-4293-A30A-D01FCF9F2A9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38F8FBBC-4A49-4403-B191-EAB06BB3E52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A7BEAE16-13C8-4F2B-B491-3BBCE8BC740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5139799-79C2-4450-A1E8-177CB330DD2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66DC04C4-CCBC-4243-8B9C-56D5265A996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4991853E-33DE-48D8-9EFC-888A2F88956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746" name="直線コネクタ 745">
          <a:extLst>
            <a:ext uri="{FF2B5EF4-FFF2-40B4-BE49-F238E27FC236}">
              <a16:creationId xmlns:a16="http://schemas.microsoft.com/office/drawing/2014/main" id="{934C7574-7E56-43DA-AB76-9151063E1DF5}"/>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a:extLst>
            <a:ext uri="{FF2B5EF4-FFF2-40B4-BE49-F238E27FC236}">
              <a16:creationId xmlns:a16="http://schemas.microsoft.com/office/drawing/2014/main" id="{08952589-DE0E-463A-A1A3-48F41B0347D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a:extLst>
            <a:ext uri="{FF2B5EF4-FFF2-40B4-BE49-F238E27FC236}">
              <a16:creationId xmlns:a16="http://schemas.microsoft.com/office/drawing/2014/main" id="{8455D51B-6F72-42CF-B177-2A1E4186F9C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749" name="【児童館】&#10;有形固定資産減価償却率最大値テキスト">
          <a:extLst>
            <a:ext uri="{FF2B5EF4-FFF2-40B4-BE49-F238E27FC236}">
              <a16:creationId xmlns:a16="http://schemas.microsoft.com/office/drawing/2014/main" id="{E69A5611-0452-4DF6-93FE-DAB6B8596D08}"/>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750" name="直線コネクタ 749">
          <a:extLst>
            <a:ext uri="{FF2B5EF4-FFF2-40B4-BE49-F238E27FC236}">
              <a16:creationId xmlns:a16="http://schemas.microsoft.com/office/drawing/2014/main" id="{573CBE78-7053-474D-A294-47C2EA1E715F}"/>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751" name="【児童館】&#10;有形固定資産減価償却率平均値テキスト">
          <a:extLst>
            <a:ext uri="{FF2B5EF4-FFF2-40B4-BE49-F238E27FC236}">
              <a16:creationId xmlns:a16="http://schemas.microsoft.com/office/drawing/2014/main" id="{B3966A7B-2D79-4C2F-AE1D-E89BD9F8AFAE}"/>
            </a:ext>
          </a:extLst>
        </xdr:cNvPr>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52" name="フローチャート: 判断 751">
          <a:extLst>
            <a:ext uri="{FF2B5EF4-FFF2-40B4-BE49-F238E27FC236}">
              <a16:creationId xmlns:a16="http://schemas.microsoft.com/office/drawing/2014/main" id="{7D7576CC-16B8-4425-8446-112526E3DA62}"/>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753" name="フローチャート: 判断 752">
          <a:extLst>
            <a:ext uri="{FF2B5EF4-FFF2-40B4-BE49-F238E27FC236}">
              <a16:creationId xmlns:a16="http://schemas.microsoft.com/office/drawing/2014/main" id="{D8679BC6-9D0F-42D9-9DD4-FE2423C6A34C}"/>
            </a:ext>
          </a:extLst>
        </xdr:cNvPr>
        <xdr:cNvSpPr/>
      </xdr:nvSpPr>
      <xdr:spPr>
        <a:xfrm>
          <a:off x="15430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76836</xdr:rowOff>
    </xdr:from>
    <xdr:to>
      <xdr:col>76</xdr:col>
      <xdr:colOff>165100</xdr:colOff>
      <xdr:row>81</xdr:row>
      <xdr:rowOff>6986</xdr:rowOff>
    </xdr:to>
    <xdr:sp macro="" textlink="">
      <xdr:nvSpPr>
        <xdr:cNvPr id="754" name="フローチャート: 判断 753">
          <a:extLst>
            <a:ext uri="{FF2B5EF4-FFF2-40B4-BE49-F238E27FC236}">
              <a16:creationId xmlns:a16="http://schemas.microsoft.com/office/drawing/2014/main" id="{0A9222E8-BD80-4253-A964-76FBD550323C}"/>
            </a:ext>
          </a:extLst>
        </xdr:cNvPr>
        <xdr:cNvSpPr/>
      </xdr:nvSpPr>
      <xdr:spPr>
        <a:xfrm>
          <a:off x="14541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755" name="フローチャート: 判断 754">
          <a:extLst>
            <a:ext uri="{FF2B5EF4-FFF2-40B4-BE49-F238E27FC236}">
              <a16:creationId xmlns:a16="http://schemas.microsoft.com/office/drawing/2014/main" id="{7DB2E2A6-62F0-4576-9230-66C14B18AF27}"/>
            </a:ext>
          </a:extLst>
        </xdr:cNvPr>
        <xdr:cNvSpPr/>
      </xdr:nvSpPr>
      <xdr:spPr>
        <a:xfrm>
          <a:off x="13652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57786</xdr:rowOff>
    </xdr:from>
    <xdr:to>
      <xdr:col>67</xdr:col>
      <xdr:colOff>101600</xdr:colOff>
      <xdr:row>80</xdr:row>
      <xdr:rowOff>159386</xdr:rowOff>
    </xdr:to>
    <xdr:sp macro="" textlink="">
      <xdr:nvSpPr>
        <xdr:cNvPr id="756" name="フローチャート: 判断 755">
          <a:extLst>
            <a:ext uri="{FF2B5EF4-FFF2-40B4-BE49-F238E27FC236}">
              <a16:creationId xmlns:a16="http://schemas.microsoft.com/office/drawing/2014/main" id="{81A0B438-CB8D-413A-8562-2035D991329F}"/>
            </a:ext>
          </a:extLst>
        </xdr:cNvPr>
        <xdr:cNvSpPr/>
      </xdr:nvSpPr>
      <xdr:spPr>
        <a:xfrm>
          <a:off x="12763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2BDF8E2-AD82-4D24-AF98-75F48926B8B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C05057B-ED9B-4B79-B596-768016AE04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1E1ECE7-5A52-4192-BE5A-3AC45B465D9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8FAB636-07D8-4FB3-B080-39C1B5EFAD2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71DC68F-DD14-4607-A407-F4A870332D8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38736</xdr:rowOff>
    </xdr:from>
    <xdr:to>
      <xdr:col>85</xdr:col>
      <xdr:colOff>177800</xdr:colOff>
      <xdr:row>80</xdr:row>
      <xdr:rowOff>140336</xdr:rowOff>
    </xdr:to>
    <xdr:sp macro="" textlink="">
      <xdr:nvSpPr>
        <xdr:cNvPr id="762" name="楕円 761">
          <a:extLst>
            <a:ext uri="{FF2B5EF4-FFF2-40B4-BE49-F238E27FC236}">
              <a16:creationId xmlns:a16="http://schemas.microsoft.com/office/drawing/2014/main" id="{19B6695D-D2FA-4225-B0D4-2067CB4A02EC}"/>
            </a:ext>
          </a:extLst>
        </xdr:cNvPr>
        <xdr:cNvSpPr/>
      </xdr:nvSpPr>
      <xdr:spPr>
        <a:xfrm>
          <a:off x="16268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61613</xdr:rowOff>
    </xdr:from>
    <xdr:ext cx="405111" cy="259045"/>
    <xdr:sp macro="" textlink="">
      <xdr:nvSpPr>
        <xdr:cNvPr id="763" name="【児童館】&#10;有形固定資産減価償却率該当値テキスト">
          <a:extLst>
            <a:ext uri="{FF2B5EF4-FFF2-40B4-BE49-F238E27FC236}">
              <a16:creationId xmlns:a16="http://schemas.microsoft.com/office/drawing/2014/main" id="{5091C76D-B2FC-4BAA-90A1-4885074F85FA}"/>
            </a:ext>
          </a:extLst>
        </xdr:cNvPr>
        <xdr:cNvSpPr txBox="1"/>
      </xdr:nvSpPr>
      <xdr:spPr>
        <a:xfrm>
          <a:off x="16357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636</xdr:rowOff>
    </xdr:from>
    <xdr:to>
      <xdr:col>81</xdr:col>
      <xdr:colOff>101600</xdr:colOff>
      <xdr:row>80</xdr:row>
      <xdr:rowOff>102236</xdr:rowOff>
    </xdr:to>
    <xdr:sp macro="" textlink="">
      <xdr:nvSpPr>
        <xdr:cNvPr id="764" name="楕円 763">
          <a:extLst>
            <a:ext uri="{FF2B5EF4-FFF2-40B4-BE49-F238E27FC236}">
              <a16:creationId xmlns:a16="http://schemas.microsoft.com/office/drawing/2014/main" id="{3483D077-EE9F-4C3E-9779-C6CB65B2A6BC}"/>
            </a:ext>
          </a:extLst>
        </xdr:cNvPr>
        <xdr:cNvSpPr/>
      </xdr:nvSpPr>
      <xdr:spPr>
        <a:xfrm>
          <a:off x="15430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51436</xdr:rowOff>
    </xdr:from>
    <xdr:to>
      <xdr:col>85</xdr:col>
      <xdr:colOff>127000</xdr:colOff>
      <xdr:row>80</xdr:row>
      <xdr:rowOff>89536</xdr:rowOff>
    </xdr:to>
    <xdr:cxnSp macro="">
      <xdr:nvCxnSpPr>
        <xdr:cNvPr id="765" name="直線コネクタ 764">
          <a:extLst>
            <a:ext uri="{FF2B5EF4-FFF2-40B4-BE49-F238E27FC236}">
              <a16:creationId xmlns:a16="http://schemas.microsoft.com/office/drawing/2014/main" id="{9FC91EF7-8757-4C36-9010-32A90FF75952}"/>
            </a:ext>
          </a:extLst>
        </xdr:cNvPr>
        <xdr:cNvCxnSpPr/>
      </xdr:nvCxnSpPr>
      <xdr:spPr>
        <a:xfrm>
          <a:off x="15481300" y="137674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132080</xdr:rowOff>
    </xdr:from>
    <xdr:to>
      <xdr:col>76</xdr:col>
      <xdr:colOff>165100</xdr:colOff>
      <xdr:row>80</xdr:row>
      <xdr:rowOff>62230</xdr:rowOff>
    </xdr:to>
    <xdr:sp macro="" textlink="">
      <xdr:nvSpPr>
        <xdr:cNvPr id="766" name="楕円 765">
          <a:extLst>
            <a:ext uri="{FF2B5EF4-FFF2-40B4-BE49-F238E27FC236}">
              <a16:creationId xmlns:a16="http://schemas.microsoft.com/office/drawing/2014/main" id="{BF5DB1F0-6928-4975-8BFC-A9A87FA85D6C}"/>
            </a:ext>
          </a:extLst>
        </xdr:cNvPr>
        <xdr:cNvSpPr/>
      </xdr:nvSpPr>
      <xdr:spPr>
        <a:xfrm>
          <a:off x="14541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xdr:rowOff>
    </xdr:from>
    <xdr:to>
      <xdr:col>81</xdr:col>
      <xdr:colOff>50800</xdr:colOff>
      <xdr:row>80</xdr:row>
      <xdr:rowOff>51436</xdr:rowOff>
    </xdr:to>
    <xdr:cxnSp macro="">
      <xdr:nvCxnSpPr>
        <xdr:cNvPr id="767" name="直線コネクタ 766">
          <a:extLst>
            <a:ext uri="{FF2B5EF4-FFF2-40B4-BE49-F238E27FC236}">
              <a16:creationId xmlns:a16="http://schemas.microsoft.com/office/drawing/2014/main" id="{727A754D-FD65-4B58-864F-37DC6BFBD5D7}"/>
            </a:ext>
          </a:extLst>
        </xdr:cNvPr>
        <xdr:cNvCxnSpPr/>
      </xdr:nvCxnSpPr>
      <xdr:spPr>
        <a:xfrm>
          <a:off x="14592300" y="13727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768" name="楕円 767">
          <a:extLst>
            <a:ext uri="{FF2B5EF4-FFF2-40B4-BE49-F238E27FC236}">
              <a16:creationId xmlns:a16="http://schemas.microsoft.com/office/drawing/2014/main" id="{0A27286E-873E-488B-B2AF-13A5E06B3F6D}"/>
            </a:ext>
          </a:extLst>
        </xdr:cNvPr>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30480</xdr:rowOff>
    </xdr:from>
    <xdr:to>
      <xdr:col>76</xdr:col>
      <xdr:colOff>114300</xdr:colOff>
      <xdr:row>80</xdr:row>
      <xdr:rowOff>11430</xdr:rowOff>
    </xdr:to>
    <xdr:cxnSp macro="">
      <xdr:nvCxnSpPr>
        <xdr:cNvPr id="769" name="直線コネクタ 768">
          <a:extLst>
            <a:ext uri="{FF2B5EF4-FFF2-40B4-BE49-F238E27FC236}">
              <a16:creationId xmlns:a16="http://schemas.microsoft.com/office/drawing/2014/main" id="{5BBAC4BC-C5E1-4E7C-B3E1-D383B6878A5F}"/>
            </a:ext>
          </a:extLst>
        </xdr:cNvPr>
        <xdr:cNvCxnSpPr/>
      </xdr:nvCxnSpPr>
      <xdr:spPr>
        <a:xfrm>
          <a:off x="13703300" y="135750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151130</xdr:rowOff>
    </xdr:from>
    <xdr:to>
      <xdr:col>67</xdr:col>
      <xdr:colOff>101600</xdr:colOff>
      <xdr:row>79</xdr:row>
      <xdr:rowOff>81280</xdr:rowOff>
    </xdr:to>
    <xdr:sp macro="" textlink="">
      <xdr:nvSpPr>
        <xdr:cNvPr id="770" name="楕円 769">
          <a:extLst>
            <a:ext uri="{FF2B5EF4-FFF2-40B4-BE49-F238E27FC236}">
              <a16:creationId xmlns:a16="http://schemas.microsoft.com/office/drawing/2014/main" id="{262DA740-6A57-4413-9069-AC0053C07348}"/>
            </a:ext>
          </a:extLst>
        </xdr:cNvPr>
        <xdr:cNvSpPr/>
      </xdr:nvSpPr>
      <xdr:spPr>
        <a:xfrm>
          <a:off x="1276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30480</xdr:rowOff>
    </xdr:from>
    <xdr:to>
      <xdr:col>71</xdr:col>
      <xdr:colOff>177800</xdr:colOff>
      <xdr:row>79</xdr:row>
      <xdr:rowOff>30480</xdr:rowOff>
    </xdr:to>
    <xdr:cxnSp macro="">
      <xdr:nvCxnSpPr>
        <xdr:cNvPr id="771" name="直線コネクタ 770">
          <a:extLst>
            <a:ext uri="{FF2B5EF4-FFF2-40B4-BE49-F238E27FC236}">
              <a16:creationId xmlns:a16="http://schemas.microsoft.com/office/drawing/2014/main" id="{A44E5E64-832C-4F3A-877D-2205CF55D470}"/>
            </a:ext>
          </a:extLst>
        </xdr:cNvPr>
        <xdr:cNvCxnSpPr/>
      </xdr:nvCxnSpPr>
      <xdr:spPr>
        <a:xfrm>
          <a:off x="12814300" y="13575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140988</xdr:rowOff>
    </xdr:from>
    <xdr:ext cx="405111" cy="259045"/>
    <xdr:sp macro="" textlink="">
      <xdr:nvSpPr>
        <xdr:cNvPr id="772" name="n_1aveValue【児童館】&#10;有形固定資産減価償却率">
          <a:extLst>
            <a:ext uri="{FF2B5EF4-FFF2-40B4-BE49-F238E27FC236}">
              <a16:creationId xmlns:a16="http://schemas.microsoft.com/office/drawing/2014/main" id="{03C0D2C7-67B6-4BD5-B86D-4AE5683A33CC}"/>
            </a:ext>
          </a:extLst>
        </xdr:cNvPr>
        <xdr:cNvSpPr txBox="1"/>
      </xdr:nvSpPr>
      <xdr:spPr>
        <a:xfrm>
          <a:off x="152660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169563</xdr:rowOff>
    </xdr:from>
    <xdr:ext cx="405111" cy="259045"/>
    <xdr:sp macro="" textlink="">
      <xdr:nvSpPr>
        <xdr:cNvPr id="773" name="n_2aveValue【児童館】&#10;有形固定資産減価償却率">
          <a:extLst>
            <a:ext uri="{FF2B5EF4-FFF2-40B4-BE49-F238E27FC236}">
              <a16:creationId xmlns:a16="http://schemas.microsoft.com/office/drawing/2014/main" id="{7D2E34BC-FB68-4FF3-BECC-27EF51807601}"/>
            </a:ext>
          </a:extLst>
        </xdr:cNvPr>
        <xdr:cNvSpPr txBox="1"/>
      </xdr:nvSpPr>
      <xdr:spPr>
        <a:xfrm>
          <a:off x="14389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144797</xdr:rowOff>
    </xdr:from>
    <xdr:ext cx="405111" cy="259045"/>
    <xdr:sp macro="" textlink="">
      <xdr:nvSpPr>
        <xdr:cNvPr id="774" name="n_3aveValue【児童館】&#10;有形固定資産減価償却率">
          <a:extLst>
            <a:ext uri="{FF2B5EF4-FFF2-40B4-BE49-F238E27FC236}">
              <a16:creationId xmlns:a16="http://schemas.microsoft.com/office/drawing/2014/main" id="{5E8C12F3-4A47-44C2-951A-BD67D05EA9FB}"/>
            </a:ext>
          </a:extLst>
        </xdr:cNvPr>
        <xdr:cNvSpPr txBox="1"/>
      </xdr:nvSpPr>
      <xdr:spPr>
        <a:xfrm>
          <a:off x="13500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150513</xdr:rowOff>
    </xdr:from>
    <xdr:ext cx="405111" cy="259045"/>
    <xdr:sp macro="" textlink="">
      <xdr:nvSpPr>
        <xdr:cNvPr id="775" name="n_4aveValue【児童館】&#10;有形固定資産減価償却率">
          <a:extLst>
            <a:ext uri="{FF2B5EF4-FFF2-40B4-BE49-F238E27FC236}">
              <a16:creationId xmlns:a16="http://schemas.microsoft.com/office/drawing/2014/main" id="{8643554B-161A-4CC1-8A92-3E6D3B3660AE}"/>
            </a:ext>
          </a:extLst>
        </xdr:cNvPr>
        <xdr:cNvSpPr txBox="1"/>
      </xdr:nvSpPr>
      <xdr:spPr>
        <a:xfrm>
          <a:off x="12611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118763</xdr:rowOff>
    </xdr:from>
    <xdr:ext cx="405111" cy="259045"/>
    <xdr:sp macro="" textlink="">
      <xdr:nvSpPr>
        <xdr:cNvPr id="776" name="n_1mainValue【児童館】&#10;有形固定資産減価償却率">
          <a:extLst>
            <a:ext uri="{FF2B5EF4-FFF2-40B4-BE49-F238E27FC236}">
              <a16:creationId xmlns:a16="http://schemas.microsoft.com/office/drawing/2014/main" id="{9B6CAADC-4195-4BC8-A88A-1A7DA5361BAE}"/>
            </a:ext>
          </a:extLst>
        </xdr:cNvPr>
        <xdr:cNvSpPr txBox="1"/>
      </xdr:nvSpPr>
      <xdr:spPr>
        <a:xfrm>
          <a:off x="15266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78757</xdr:rowOff>
    </xdr:from>
    <xdr:ext cx="405111" cy="259045"/>
    <xdr:sp macro="" textlink="">
      <xdr:nvSpPr>
        <xdr:cNvPr id="777" name="n_2mainValue【児童館】&#10;有形固定資産減価償却率">
          <a:extLst>
            <a:ext uri="{FF2B5EF4-FFF2-40B4-BE49-F238E27FC236}">
              <a16:creationId xmlns:a16="http://schemas.microsoft.com/office/drawing/2014/main" id="{54916A90-C781-414A-8E90-03E88DAFB4C2}"/>
            </a:ext>
          </a:extLst>
        </xdr:cNvPr>
        <xdr:cNvSpPr txBox="1"/>
      </xdr:nvSpPr>
      <xdr:spPr>
        <a:xfrm>
          <a:off x="14389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97807</xdr:rowOff>
    </xdr:from>
    <xdr:ext cx="405111" cy="259045"/>
    <xdr:sp macro="" textlink="">
      <xdr:nvSpPr>
        <xdr:cNvPr id="778" name="n_3mainValue【児童館】&#10;有形固定資産減価償却率">
          <a:extLst>
            <a:ext uri="{FF2B5EF4-FFF2-40B4-BE49-F238E27FC236}">
              <a16:creationId xmlns:a16="http://schemas.microsoft.com/office/drawing/2014/main" id="{AEB97F25-FED1-473F-8FB4-B5C6F0A7E025}"/>
            </a:ext>
          </a:extLst>
        </xdr:cNvPr>
        <xdr:cNvSpPr txBox="1"/>
      </xdr:nvSpPr>
      <xdr:spPr>
        <a:xfrm>
          <a:off x="13500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97807</xdr:rowOff>
    </xdr:from>
    <xdr:ext cx="405111" cy="259045"/>
    <xdr:sp macro="" textlink="">
      <xdr:nvSpPr>
        <xdr:cNvPr id="779" name="n_4mainValue【児童館】&#10;有形固定資産減価償却率">
          <a:extLst>
            <a:ext uri="{FF2B5EF4-FFF2-40B4-BE49-F238E27FC236}">
              <a16:creationId xmlns:a16="http://schemas.microsoft.com/office/drawing/2014/main" id="{6A57DE01-2644-4C30-AC29-17BA12627FB4}"/>
            </a:ext>
          </a:extLst>
        </xdr:cNvPr>
        <xdr:cNvSpPr txBox="1"/>
      </xdr:nvSpPr>
      <xdr:spPr>
        <a:xfrm>
          <a:off x="12611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8CCA99C1-2C4B-4BF5-8BD3-D9E77AC4EB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2549C3C0-B605-40DB-86AC-307DD26B1E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D060F2AF-807B-4B49-BA5F-4F5DBAF8F6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79B0C0D7-921D-4D15-B6CE-762653A5719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6252C102-CB50-4A74-94B4-2C14BF3880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3A011DB9-64BB-4546-A1A9-A44985B0D5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193833DA-E4BB-4FD9-9837-0ACD9F6A16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F59CE026-BF20-4FC2-A348-E4D18B1331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B47AF4E8-A082-48B6-AB07-A65D0F9CE0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342B3033-F98B-413E-B250-1758E98BAC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14496BB8-E459-4184-9BB3-760B9EF4D3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12601B05-F4EF-43AA-B118-0E6AE2367AD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74B0C161-7EE5-4B3F-A59B-721C4CA91E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7471F1C8-9A67-4A97-B610-3B602F84B9F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9A50C660-E94A-41CD-8225-C102D0AC8B8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AD2C63EC-91FC-4A58-A465-87F6DD05189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C0A3BE17-2635-45D3-B7D8-7BED47B25B7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BAA0DE3D-FA20-4DAC-A6D0-36DEA6FBB1A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2D487FBA-AD29-4064-9AC1-D6EAF97A5F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63DDCBC5-6AF3-4645-B329-EF8E701C9E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222D88C5-2331-48CD-8CCC-A492D02A8A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2E51AF70-0DF5-45E0-AAFB-2A03308D0C01}"/>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児童館】&#10;一人当たり面積最小値テキスト">
          <a:extLst>
            <a:ext uri="{FF2B5EF4-FFF2-40B4-BE49-F238E27FC236}">
              <a16:creationId xmlns:a16="http://schemas.microsoft.com/office/drawing/2014/main" id="{F3124C8A-5EB1-4A35-BCF2-04AB0E0192CF}"/>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DEF8F309-31B2-4A87-A6FA-2C4E3B0A8995}"/>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4" name="【児童館】&#10;一人当たり面積最大値テキスト">
          <a:extLst>
            <a:ext uri="{FF2B5EF4-FFF2-40B4-BE49-F238E27FC236}">
              <a16:creationId xmlns:a16="http://schemas.microsoft.com/office/drawing/2014/main" id="{BBDCE0FE-2782-414B-B068-2218E92E09E8}"/>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5" name="直線コネクタ 804">
          <a:extLst>
            <a:ext uri="{FF2B5EF4-FFF2-40B4-BE49-F238E27FC236}">
              <a16:creationId xmlns:a16="http://schemas.microsoft.com/office/drawing/2014/main" id="{7B059A31-502C-42CD-860F-3A7D9258E1AB}"/>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806" name="【児童館】&#10;一人当たり面積平均値テキスト">
          <a:extLst>
            <a:ext uri="{FF2B5EF4-FFF2-40B4-BE49-F238E27FC236}">
              <a16:creationId xmlns:a16="http://schemas.microsoft.com/office/drawing/2014/main" id="{23FC953B-0688-4B37-8E90-A49F9238032A}"/>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7" name="フローチャート: 判断 806">
          <a:extLst>
            <a:ext uri="{FF2B5EF4-FFF2-40B4-BE49-F238E27FC236}">
              <a16:creationId xmlns:a16="http://schemas.microsoft.com/office/drawing/2014/main" id="{035D4FF0-21FC-4464-8F04-2F4E537165BA}"/>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808" name="フローチャート: 判断 807">
          <a:extLst>
            <a:ext uri="{FF2B5EF4-FFF2-40B4-BE49-F238E27FC236}">
              <a16:creationId xmlns:a16="http://schemas.microsoft.com/office/drawing/2014/main" id="{B96ECBAA-ADF9-4482-9212-D88BDE1FB6F7}"/>
            </a:ext>
          </a:extLst>
        </xdr:cNvPr>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09" name="フローチャート: 判断 808">
          <a:extLst>
            <a:ext uri="{FF2B5EF4-FFF2-40B4-BE49-F238E27FC236}">
              <a16:creationId xmlns:a16="http://schemas.microsoft.com/office/drawing/2014/main" id="{22A7CF16-1B6F-4863-BDDF-5EC3547854E2}"/>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10" name="フローチャート: 判断 809">
          <a:extLst>
            <a:ext uri="{FF2B5EF4-FFF2-40B4-BE49-F238E27FC236}">
              <a16:creationId xmlns:a16="http://schemas.microsoft.com/office/drawing/2014/main" id="{FBEF5AFD-0244-4732-AFA5-FB2D34C43C4B}"/>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1" name="フローチャート: 判断 810">
          <a:extLst>
            <a:ext uri="{FF2B5EF4-FFF2-40B4-BE49-F238E27FC236}">
              <a16:creationId xmlns:a16="http://schemas.microsoft.com/office/drawing/2014/main" id="{DB1F55CA-1048-4C18-A343-5CB3810C5823}"/>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CBDA0FB-A83D-4568-A728-78D5DE1440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FD57D234-7421-4ACD-BBD9-C8CC47DECD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1C326C8-BD4A-4C5B-9FDB-5771A04078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317272D5-5AF9-40DA-9639-62EDB03D43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8C82FC0-D0EF-48DF-A67D-2F4347F497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10161</xdr:rowOff>
    </xdr:from>
    <xdr:to>
      <xdr:col>116</xdr:col>
      <xdr:colOff>114300</xdr:colOff>
      <xdr:row>78</xdr:row>
      <xdr:rowOff>111761</xdr:rowOff>
    </xdr:to>
    <xdr:sp macro="" textlink="">
      <xdr:nvSpPr>
        <xdr:cNvPr id="817" name="楕円 816">
          <a:extLst>
            <a:ext uri="{FF2B5EF4-FFF2-40B4-BE49-F238E27FC236}">
              <a16:creationId xmlns:a16="http://schemas.microsoft.com/office/drawing/2014/main" id="{D5BB07B7-8C6C-4E41-A40E-55B67AC828AA}"/>
            </a:ext>
          </a:extLst>
        </xdr:cNvPr>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96538</xdr:rowOff>
    </xdr:from>
    <xdr:ext cx="469744" cy="259045"/>
    <xdr:sp macro="" textlink="">
      <xdr:nvSpPr>
        <xdr:cNvPr id="818" name="【児童館】&#10;一人当たり面積該当値テキスト">
          <a:extLst>
            <a:ext uri="{FF2B5EF4-FFF2-40B4-BE49-F238E27FC236}">
              <a16:creationId xmlns:a16="http://schemas.microsoft.com/office/drawing/2014/main" id="{DAFE75AD-3A71-483A-89FB-EE0D06E78C6F}"/>
            </a:ext>
          </a:extLst>
        </xdr:cNvPr>
        <xdr:cNvSpPr txBox="1"/>
      </xdr:nvSpPr>
      <xdr:spPr>
        <a:xfrm>
          <a:off x="22199600" y="13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10161</xdr:rowOff>
    </xdr:from>
    <xdr:to>
      <xdr:col>112</xdr:col>
      <xdr:colOff>38100</xdr:colOff>
      <xdr:row>78</xdr:row>
      <xdr:rowOff>111761</xdr:rowOff>
    </xdr:to>
    <xdr:sp macro="" textlink="">
      <xdr:nvSpPr>
        <xdr:cNvPr id="819" name="楕円 818">
          <a:extLst>
            <a:ext uri="{FF2B5EF4-FFF2-40B4-BE49-F238E27FC236}">
              <a16:creationId xmlns:a16="http://schemas.microsoft.com/office/drawing/2014/main" id="{4D632D07-AEF3-46FD-9EFC-3FF1F2FBA281}"/>
            </a:ext>
          </a:extLst>
        </xdr:cNvPr>
        <xdr:cNvSpPr/>
      </xdr:nvSpPr>
      <xdr:spPr>
        <a:xfrm>
          <a:off x="2127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60961</xdr:rowOff>
    </xdr:from>
    <xdr:to>
      <xdr:col>116</xdr:col>
      <xdr:colOff>63500</xdr:colOff>
      <xdr:row>78</xdr:row>
      <xdr:rowOff>60961</xdr:rowOff>
    </xdr:to>
    <xdr:cxnSp macro="">
      <xdr:nvCxnSpPr>
        <xdr:cNvPr id="820" name="直線コネクタ 819">
          <a:extLst>
            <a:ext uri="{FF2B5EF4-FFF2-40B4-BE49-F238E27FC236}">
              <a16:creationId xmlns:a16="http://schemas.microsoft.com/office/drawing/2014/main" id="{9F993EDD-0D5F-40A7-ADA0-01AC1FFDA436}"/>
            </a:ext>
          </a:extLst>
        </xdr:cNvPr>
        <xdr:cNvCxnSpPr/>
      </xdr:nvCxnSpPr>
      <xdr:spPr>
        <a:xfrm>
          <a:off x="21323300" y="13434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10161</xdr:rowOff>
    </xdr:from>
    <xdr:to>
      <xdr:col>107</xdr:col>
      <xdr:colOff>101600</xdr:colOff>
      <xdr:row>78</xdr:row>
      <xdr:rowOff>111761</xdr:rowOff>
    </xdr:to>
    <xdr:sp macro="" textlink="">
      <xdr:nvSpPr>
        <xdr:cNvPr id="821" name="楕円 820">
          <a:extLst>
            <a:ext uri="{FF2B5EF4-FFF2-40B4-BE49-F238E27FC236}">
              <a16:creationId xmlns:a16="http://schemas.microsoft.com/office/drawing/2014/main" id="{968AB39D-39CB-4F3C-9CF1-5526D775B8F6}"/>
            </a:ext>
          </a:extLst>
        </xdr:cNvPr>
        <xdr:cNvSpPr/>
      </xdr:nvSpPr>
      <xdr:spPr>
        <a:xfrm>
          <a:off x="20383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60961</xdr:rowOff>
    </xdr:from>
    <xdr:to>
      <xdr:col>111</xdr:col>
      <xdr:colOff>177800</xdr:colOff>
      <xdr:row>78</xdr:row>
      <xdr:rowOff>60961</xdr:rowOff>
    </xdr:to>
    <xdr:cxnSp macro="">
      <xdr:nvCxnSpPr>
        <xdr:cNvPr id="822" name="直線コネクタ 821">
          <a:extLst>
            <a:ext uri="{FF2B5EF4-FFF2-40B4-BE49-F238E27FC236}">
              <a16:creationId xmlns:a16="http://schemas.microsoft.com/office/drawing/2014/main" id="{B1CC98AE-96C7-4181-98B5-D95487874604}"/>
            </a:ext>
          </a:extLst>
        </xdr:cNvPr>
        <xdr:cNvCxnSpPr/>
      </xdr:nvCxnSpPr>
      <xdr:spPr>
        <a:xfrm>
          <a:off x="20434300" y="13434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823" name="楕円 822">
          <a:extLst>
            <a:ext uri="{FF2B5EF4-FFF2-40B4-BE49-F238E27FC236}">
              <a16:creationId xmlns:a16="http://schemas.microsoft.com/office/drawing/2014/main" id="{6CB60C85-A467-4388-B8E4-DCDD35F31ECB}"/>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60961</xdr:rowOff>
    </xdr:to>
    <xdr:cxnSp macro="">
      <xdr:nvCxnSpPr>
        <xdr:cNvPr id="824" name="直線コネクタ 823">
          <a:extLst>
            <a:ext uri="{FF2B5EF4-FFF2-40B4-BE49-F238E27FC236}">
              <a16:creationId xmlns:a16="http://schemas.microsoft.com/office/drawing/2014/main" id="{E5182CF6-7B62-41D2-AF75-A2E7CE88EF7C}"/>
            </a:ext>
          </a:extLst>
        </xdr:cNvPr>
        <xdr:cNvCxnSpPr/>
      </xdr:nvCxnSpPr>
      <xdr:spPr>
        <a:xfrm>
          <a:off x="19545300" y="13411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158750</xdr:rowOff>
    </xdr:from>
    <xdr:to>
      <xdr:col>98</xdr:col>
      <xdr:colOff>38100</xdr:colOff>
      <xdr:row>78</xdr:row>
      <xdr:rowOff>88900</xdr:rowOff>
    </xdr:to>
    <xdr:sp macro="" textlink="">
      <xdr:nvSpPr>
        <xdr:cNvPr id="825" name="楕円 824">
          <a:extLst>
            <a:ext uri="{FF2B5EF4-FFF2-40B4-BE49-F238E27FC236}">
              <a16:creationId xmlns:a16="http://schemas.microsoft.com/office/drawing/2014/main" id="{4EA0A3EE-9E4D-464F-B538-857C841E8D36}"/>
            </a:ext>
          </a:extLst>
        </xdr:cNvPr>
        <xdr:cNvSpPr/>
      </xdr:nvSpPr>
      <xdr:spPr>
        <a:xfrm>
          <a:off x="18605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38100</xdr:rowOff>
    </xdr:from>
    <xdr:to>
      <xdr:col>102</xdr:col>
      <xdr:colOff>114300</xdr:colOff>
      <xdr:row>78</xdr:row>
      <xdr:rowOff>38100</xdr:rowOff>
    </xdr:to>
    <xdr:cxnSp macro="">
      <xdr:nvCxnSpPr>
        <xdr:cNvPr id="826" name="直線コネクタ 825">
          <a:extLst>
            <a:ext uri="{FF2B5EF4-FFF2-40B4-BE49-F238E27FC236}">
              <a16:creationId xmlns:a16="http://schemas.microsoft.com/office/drawing/2014/main" id="{C5EFC30F-D0FA-402B-B376-7A2890CECFE0}"/>
            </a:ext>
          </a:extLst>
        </xdr:cNvPr>
        <xdr:cNvCxnSpPr/>
      </xdr:nvCxnSpPr>
      <xdr:spPr>
        <a:xfrm>
          <a:off x="18656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91457</xdr:rowOff>
    </xdr:from>
    <xdr:ext cx="469744" cy="259045"/>
    <xdr:sp macro="" textlink="">
      <xdr:nvSpPr>
        <xdr:cNvPr id="827" name="n_1aveValue【児童館】&#10;一人当たり面積">
          <a:extLst>
            <a:ext uri="{FF2B5EF4-FFF2-40B4-BE49-F238E27FC236}">
              <a16:creationId xmlns:a16="http://schemas.microsoft.com/office/drawing/2014/main" id="{AB8F319D-765A-4AF8-8371-C03607901DB1}"/>
            </a:ext>
          </a:extLst>
        </xdr:cNvPr>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8" name="n_2aveValue【児童館】&#10;一人当たり面積">
          <a:extLst>
            <a:ext uri="{FF2B5EF4-FFF2-40B4-BE49-F238E27FC236}">
              <a16:creationId xmlns:a16="http://schemas.microsoft.com/office/drawing/2014/main" id="{97AA39C0-D2EF-41D9-9899-9CE237C23291}"/>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29" name="n_3aveValue【児童館】&#10;一人当たり面積">
          <a:extLst>
            <a:ext uri="{FF2B5EF4-FFF2-40B4-BE49-F238E27FC236}">
              <a16:creationId xmlns:a16="http://schemas.microsoft.com/office/drawing/2014/main" id="{2B165006-84DA-4E2A-90DA-F02E5A14152A}"/>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0" name="n_4aveValue【児童館】&#10;一人当たり面積">
          <a:extLst>
            <a:ext uri="{FF2B5EF4-FFF2-40B4-BE49-F238E27FC236}">
              <a16:creationId xmlns:a16="http://schemas.microsoft.com/office/drawing/2014/main" id="{82CC0592-AB32-433E-978E-EF8442F60BB3}"/>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128288</xdr:rowOff>
    </xdr:from>
    <xdr:ext cx="469744" cy="259045"/>
    <xdr:sp macro="" textlink="">
      <xdr:nvSpPr>
        <xdr:cNvPr id="831" name="n_1mainValue【児童館】&#10;一人当たり面積">
          <a:extLst>
            <a:ext uri="{FF2B5EF4-FFF2-40B4-BE49-F238E27FC236}">
              <a16:creationId xmlns:a16="http://schemas.microsoft.com/office/drawing/2014/main" id="{D63C2C4B-2240-46B4-A6E4-91B9B837C19E}"/>
            </a:ext>
          </a:extLst>
        </xdr:cNvPr>
        <xdr:cNvSpPr txBox="1"/>
      </xdr:nvSpPr>
      <xdr:spPr>
        <a:xfrm>
          <a:off x="21075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128288</xdr:rowOff>
    </xdr:from>
    <xdr:ext cx="469744" cy="259045"/>
    <xdr:sp macro="" textlink="">
      <xdr:nvSpPr>
        <xdr:cNvPr id="832" name="n_2mainValue【児童館】&#10;一人当たり面積">
          <a:extLst>
            <a:ext uri="{FF2B5EF4-FFF2-40B4-BE49-F238E27FC236}">
              <a16:creationId xmlns:a16="http://schemas.microsoft.com/office/drawing/2014/main" id="{522DF952-E277-4ED8-AF65-F47784FD0B71}"/>
            </a:ext>
          </a:extLst>
        </xdr:cNvPr>
        <xdr:cNvSpPr txBox="1"/>
      </xdr:nvSpPr>
      <xdr:spPr>
        <a:xfrm>
          <a:off x="20199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833" name="n_3mainValue【児童館】&#10;一人当たり面積">
          <a:extLst>
            <a:ext uri="{FF2B5EF4-FFF2-40B4-BE49-F238E27FC236}">
              <a16:creationId xmlns:a16="http://schemas.microsoft.com/office/drawing/2014/main" id="{7BE14A84-C4EB-400F-9514-6F7EB8EAE9DC}"/>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105427</xdr:rowOff>
    </xdr:from>
    <xdr:ext cx="469744" cy="259045"/>
    <xdr:sp macro="" textlink="">
      <xdr:nvSpPr>
        <xdr:cNvPr id="834" name="n_4mainValue【児童館】&#10;一人当たり面積">
          <a:extLst>
            <a:ext uri="{FF2B5EF4-FFF2-40B4-BE49-F238E27FC236}">
              <a16:creationId xmlns:a16="http://schemas.microsoft.com/office/drawing/2014/main" id="{7F6D9CB3-2BAD-44E2-A857-D58F75E2F553}"/>
            </a:ext>
          </a:extLst>
        </xdr:cNvPr>
        <xdr:cNvSpPr txBox="1"/>
      </xdr:nvSpPr>
      <xdr:spPr>
        <a:xfrm>
          <a:off x="18421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608C7930-3381-4FCE-AD2D-52E13A528F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DF5D7F9-E466-41FA-8B5F-682B17CDF9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75CB8265-CAD1-405E-BA39-FBB0AC1176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AC7841A2-987C-43B2-A9D3-1089E56A50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87C0C3CF-5A9A-4B64-B1CC-3FFD6F8D15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D6B2D88F-CE2D-448B-85FF-5535061D0C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B9AF530E-082B-472F-8AD5-FCE2192393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A87119C5-C762-4052-96F5-81E96418D8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9BE2997C-23F1-4167-9227-73C62FBC09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3F78B53D-08D5-4611-BD8B-669C3C3EE0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685C202C-C1FD-4DE5-AC6A-0D36E7EABE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95F0EBDF-4F28-49B2-B976-526F042891C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2784659D-6EB8-4A31-9657-B4591D0E992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2DEC1B-716D-42CC-B27D-9948C4C315A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4E8CAB00-0BDB-45AE-AB33-A3C2F5B2F8B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994722A0-C921-472D-9A6E-FD2862FB1C0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20D9B996-7BD4-4A5C-A4C9-4078352D246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10D3B196-C7E0-4038-B3A9-398F9FBF46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862C48EA-36EB-4DBE-9985-C3FD30D1EEF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CBFD4CE3-FF5A-426D-9182-AB51A093859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8AA291C5-333F-4305-989E-A65F3BC26DB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FAA3936C-8488-4CDF-BE2B-87CDC309DE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FA23938F-9B28-4AEE-930B-1F48A21D197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139E5811-0E5E-44DC-A0B2-F253ABFF0F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859" name="直線コネクタ 858">
          <a:extLst>
            <a:ext uri="{FF2B5EF4-FFF2-40B4-BE49-F238E27FC236}">
              <a16:creationId xmlns:a16="http://schemas.microsoft.com/office/drawing/2014/main" id="{5485E476-DE00-4317-BF25-8F23114E5A07}"/>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7DFA09DA-91A7-4B0C-A488-B7446ABFF031}"/>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861" name="直線コネクタ 860">
          <a:extLst>
            <a:ext uri="{FF2B5EF4-FFF2-40B4-BE49-F238E27FC236}">
              <a16:creationId xmlns:a16="http://schemas.microsoft.com/office/drawing/2014/main" id="{C296C587-A5DC-4ECC-9299-804C56C7D8C7}"/>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2" name="【公民館】&#10;有形固定資産減価償却率最大値テキスト">
          <a:extLst>
            <a:ext uri="{FF2B5EF4-FFF2-40B4-BE49-F238E27FC236}">
              <a16:creationId xmlns:a16="http://schemas.microsoft.com/office/drawing/2014/main" id="{A9D962D2-3D77-4F5D-A8C6-3310C3E6EF8F}"/>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3" name="直線コネクタ 862">
          <a:extLst>
            <a:ext uri="{FF2B5EF4-FFF2-40B4-BE49-F238E27FC236}">
              <a16:creationId xmlns:a16="http://schemas.microsoft.com/office/drawing/2014/main" id="{430933E8-3588-440C-B7AB-8B28D3CA0428}"/>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4" name="【公民館】&#10;有形固定資産減価償却率平均値テキスト">
          <a:extLst>
            <a:ext uri="{FF2B5EF4-FFF2-40B4-BE49-F238E27FC236}">
              <a16:creationId xmlns:a16="http://schemas.microsoft.com/office/drawing/2014/main" id="{BD165ED6-922F-4D46-AB60-809B5ACF007A}"/>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5" name="フローチャート: 判断 864">
          <a:extLst>
            <a:ext uri="{FF2B5EF4-FFF2-40B4-BE49-F238E27FC236}">
              <a16:creationId xmlns:a16="http://schemas.microsoft.com/office/drawing/2014/main" id="{6BFD9B82-0D0F-4FEE-BA5F-58DFAA72B753}"/>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866" name="フローチャート: 判断 865">
          <a:extLst>
            <a:ext uri="{FF2B5EF4-FFF2-40B4-BE49-F238E27FC236}">
              <a16:creationId xmlns:a16="http://schemas.microsoft.com/office/drawing/2014/main" id="{6CBF106F-D968-446A-BE27-3219DEE4F45B}"/>
            </a:ext>
          </a:extLst>
        </xdr:cNvPr>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867" name="フローチャート: 判断 866">
          <a:extLst>
            <a:ext uri="{FF2B5EF4-FFF2-40B4-BE49-F238E27FC236}">
              <a16:creationId xmlns:a16="http://schemas.microsoft.com/office/drawing/2014/main" id="{ED8217D1-1D94-4FC3-A7A8-7353EF67CDA4}"/>
            </a:ext>
          </a:extLst>
        </xdr:cNvPr>
        <xdr:cNvSpPr/>
      </xdr:nvSpPr>
      <xdr:spPr>
        <a:xfrm>
          <a:off x="14541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868" name="フローチャート: 判断 867">
          <a:extLst>
            <a:ext uri="{FF2B5EF4-FFF2-40B4-BE49-F238E27FC236}">
              <a16:creationId xmlns:a16="http://schemas.microsoft.com/office/drawing/2014/main" id="{BC1D2130-60AC-4C17-856B-E35133EADA33}"/>
            </a:ext>
          </a:extLst>
        </xdr:cNvPr>
        <xdr:cNvSpPr/>
      </xdr:nvSpPr>
      <xdr:spPr>
        <a:xfrm>
          <a:off x="13652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869" name="フローチャート: 判断 868">
          <a:extLst>
            <a:ext uri="{FF2B5EF4-FFF2-40B4-BE49-F238E27FC236}">
              <a16:creationId xmlns:a16="http://schemas.microsoft.com/office/drawing/2014/main" id="{1702D8E8-6B3A-422B-A222-5E735ACF3876}"/>
            </a:ext>
          </a:extLst>
        </xdr:cNvPr>
        <xdr:cNvSpPr/>
      </xdr:nvSpPr>
      <xdr:spPr>
        <a:xfrm>
          <a:off x="1276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E8021965-F643-408A-B902-F353B65227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C1C14F4-930A-49EA-91EC-F186DBFB9F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47E7354-7384-4777-84C7-746D9A0094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5524157-6466-4937-907D-886663F2A1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AEF5E6C-BC20-48D4-B7C9-AE963BF270B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65405</xdr:rowOff>
    </xdr:from>
    <xdr:to>
      <xdr:col>85</xdr:col>
      <xdr:colOff>177800</xdr:colOff>
      <xdr:row>106</xdr:row>
      <xdr:rowOff>167005</xdr:rowOff>
    </xdr:to>
    <xdr:sp macro="" textlink="">
      <xdr:nvSpPr>
        <xdr:cNvPr id="875" name="楕円 874">
          <a:extLst>
            <a:ext uri="{FF2B5EF4-FFF2-40B4-BE49-F238E27FC236}">
              <a16:creationId xmlns:a16="http://schemas.microsoft.com/office/drawing/2014/main" id="{05144F0C-E2C2-46E2-87FB-DA3206309E70}"/>
            </a:ext>
          </a:extLst>
        </xdr:cNvPr>
        <xdr:cNvSpPr/>
      </xdr:nvSpPr>
      <xdr:spPr>
        <a:xfrm>
          <a:off x="16268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43832</xdr:rowOff>
    </xdr:from>
    <xdr:ext cx="405111" cy="259045"/>
    <xdr:sp macro="" textlink="">
      <xdr:nvSpPr>
        <xdr:cNvPr id="876" name="【公民館】&#10;有形固定資産減価償却率該当値テキスト">
          <a:extLst>
            <a:ext uri="{FF2B5EF4-FFF2-40B4-BE49-F238E27FC236}">
              <a16:creationId xmlns:a16="http://schemas.microsoft.com/office/drawing/2014/main" id="{C4079544-4788-4EC1-98D5-696BF806F46C}"/>
            </a:ext>
          </a:extLst>
        </xdr:cNvPr>
        <xdr:cNvSpPr txBox="1"/>
      </xdr:nvSpPr>
      <xdr:spPr>
        <a:xfrm>
          <a:off x="16357600"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31114</xdr:rowOff>
    </xdr:from>
    <xdr:to>
      <xdr:col>81</xdr:col>
      <xdr:colOff>101600</xdr:colOff>
      <xdr:row>106</xdr:row>
      <xdr:rowOff>132714</xdr:rowOff>
    </xdr:to>
    <xdr:sp macro="" textlink="">
      <xdr:nvSpPr>
        <xdr:cNvPr id="877" name="楕円 876">
          <a:extLst>
            <a:ext uri="{FF2B5EF4-FFF2-40B4-BE49-F238E27FC236}">
              <a16:creationId xmlns:a16="http://schemas.microsoft.com/office/drawing/2014/main" id="{208A9854-8C9D-42D5-A3E0-30EA0D823A92}"/>
            </a:ext>
          </a:extLst>
        </xdr:cNvPr>
        <xdr:cNvSpPr/>
      </xdr:nvSpPr>
      <xdr:spPr>
        <a:xfrm>
          <a:off x="1543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81914</xdr:rowOff>
    </xdr:from>
    <xdr:to>
      <xdr:col>85</xdr:col>
      <xdr:colOff>127000</xdr:colOff>
      <xdr:row>106</xdr:row>
      <xdr:rowOff>116205</xdr:rowOff>
    </xdr:to>
    <xdr:cxnSp macro="">
      <xdr:nvCxnSpPr>
        <xdr:cNvPr id="878" name="直線コネクタ 877">
          <a:extLst>
            <a:ext uri="{FF2B5EF4-FFF2-40B4-BE49-F238E27FC236}">
              <a16:creationId xmlns:a16="http://schemas.microsoft.com/office/drawing/2014/main" id="{70E5D1A7-F871-431F-AD35-01AC5691DFD6}"/>
            </a:ext>
          </a:extLst>
        </xdr:cNvPr>
        <xdr:cNvCxnSpPr/>
      </xdr:nvCxnSpPr>
      <xdr:spPr>
        <a:xfrm>
          <a:off x="15481300" y="182556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879" name="楕円 878">
          <a:extLst>
            <a:ext uri="{FF2B5EF4-FFF2-40B4-BE49-F238E27FC236}">
              <a16:creationId xmlns:a16="http://schemas.microsoft.com/office/drawing/2014/main" id="{AFED5C9D-E515-43AB-9AC5-64AFDF899B73}"/>
            </a:ext>
          </a:extLst>
        </xdr:cNvPr>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81914</xdr:rowOff>
    </xdr:to>
    <xdr:cxnSp macro="">
      <xdr:nvCxnSpPr>
        <xdr:cNvPr id="880" name="直線コネクタ 879">
          <a:extLst>
            <a:ext uri="{FF2B5EF4-FFF2-40B4-BE49-F238E27FC236}">
              <a16:creationId xmlns:a16="http://schemas.microsoft.com/office/drawing/2014/main" id="{EC2707F6-147C-45C9-9760-F048D432E484}"/>
            </a:ext>
          </a:extLst>
        </xdr:cNvPr>
        <xdr:cNvCxnSpPr/>
      </xdr:nvCxnSpPr>
      <xdr:spPr>
        <a:xfrm>
          <a:off x="14592300" y="18217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88264</xdr:rowOff>
    </xdr:from>
    <xdr:to>
      <xdr:col>72</xdr:col>
      <xdr:colOff>38100</xdr:colOff>
      <xdr:row>106</xdr:row>
      <xdr:rowOff>18414</xdr:rowOff>
    </xdr:to>
    <xdr:sp macro="" textlink="">
      <xdr:nvSpPr>
        <xdr:cNvPr id="881" name="楕円 880">
          <a:extLst>
            <a:ext uri="{FF2B5EF4-FFF2-40B4-BE49-F238E27FC236}">
              <a16:creationId xmlns:a16="http://schemas.microsoft.com/office/drawing/2014/main" id="{3D080873-C523-43ED-82C6-5E3F5B4BFB88}"/>
            </a:ext>
          </a:extLst>
        </xdr:cNvPr>
        <xdr:cNvSpPr/>
      </xdr:nvSpPr>
      <xdr:spPr>
        <a:xfrm>
          <a:off x="1365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106</xdr:row>
      <xdr:rowOff>43814</xdr:rowOff>
    </xdr:to>
    <xdr:cxnSp macro="">
      <xdr:nvCxnSpPr>
        <xdr:cNvPr id="882" name="直線コネクタ 881">
          <a:extLst>
            <a:ext uri="{FF2B5EF4-FFF2-40B4-BE49-F238E27FC236}">
              <a16:creationId xmlns:a16="http://schemas.microsoft.com/office/drawing/2014/main" id="{58D0AFB6-F26B-4C10-B5B0-00DA1AF00739}"/>
            </a:ext>
          </a:extLst>
        </xdr:cNvPr>
        <xdr:cNvCxnSpPr/>
      </xdr:nvCxnSpPr>
      <xdr:spPr>
        <a:xfrm>
          <a:off x="13703300" y="181413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88264</xdr:rowOff>
    </xdr:from>
    <xdr:to>
      <xdr:col>67</xdr:col>
      <xdr:colOff>101600</xdr:colOff>
      <xdr:row>106</xdr:row>
      <xdr:rowOff>18414</xdr:rowOff>
    </xdr:to>
    <xdr:sp macro="" textlink="">
      <xdr:nvSpPr>
        <xdr:cNvPr id="883" name="楕円 882">
          <a:extLst>
            <a:ext uri="{FF2B5EF4-FFF2-40B4-BE49-F238E27FC236}">
              <a16:creationId xmlns:a16="http://schemas.microsoft.com/office/drawing/2014/main" id="{FE7E1AC2-01F0-49D0-8C4C-7B238A6B8A1C}"/>
            </a:ext>
          </a:extLst>
        </xdr:cNvPr>
        <xdr:cNvSpPr/>
      </xdr:nvSpPr>
      <xdr:spPr>
        <a:xfrm>
          <a:off x="1276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139064</xdr:rowOff>
    </xdr:from>
    <xdr:to>
      <xdr:col>71</xdr:col>
      <xdr:colOff>177800</xdr:colOff>
      <xdr:row>105</xdr:row>
      <xdr:rowOff>139064</xdr:rowOff>
    </xdr:to>
    <xdr:cxnSp macro="">
      <xdr:nvCxnSpPr>
        <xdr:cNvPr id="884" name="直線コネクタ 883">
          <a:extLst>
            <a:ext uri="{FF2B5EF4-FFF2-40B4-BE49-F238E27FC236}">
              <a16:creationId xmlns:a16="http://schemas.microsoft.com/office/drawing/2014/main" id="{43B6AAC7-86A9-4BB7-921F-54C7D6DCE48F}"/>
            </a:ext>
          </a:extLst>
        </xdr:cNvPr>
        <xdr:cNvCxnSpPr/>
      </xdr:nvCxnSpPr>
      <xdr:spPr>
        <a:xfrm>
          <a:off x="12814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885" name="n_1aveValue【公民館】&#10;有形固定資産減価償却率">
          <a:extLst>
            <a:ext uri="{FF2B5EF4-FFF2-40B4-BE49-F238E27FC236}">
              <a16:creationId xmlns:a16="http://schemas.microsoft.com/office/drawing/2014/main" id="{7EF28FCB-66D8-42A4-9826-AEA61949B57A}"/>
            </a:ext>
          </a:extLst>
        </xdr:cNvPr>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886" name="n_2aveValue【公民館】&#10;有形固定資産減価償却率">
          <a:extLst>
            <a:ext uri="{FF2B5EF4-FFF2-40B4-BE49-F238E27FC236}">
              <a16:creationId xmlns:a16="http://schemas.microsoft.com/office/drawing/2014/main" id="{9640797B-8767-4CBF-A9C5-D973B82DC08B}"/>
            </a:ext>
          </a:extLst>
        </xdr:cNvPr>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887" name="n_3aveValue【公民館】&#10;有形固定資産減価償却率">
          <a:extLst>
            <a:ext uri="{FF2B5EF4-FFF2-40B4-BE49-F238E27FC236}">
              <a16:creationId xmlns:a16="http://schemas.microsoft.com/office/drawing/2014/main" id="{76EC6424-47F3-40D5-A70A-EDFA1E5BD8B2}"/>
            </a:ext>
          </a:extLst>
        </xdr:cNvPr>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888" name="n_4aveValue【公民館】&#10;有形固定資産減価償却率">
          <a:extLst>
            <a:ext uri="{FF2B5EF4-FFF2-40B4-BE49-F238E27FC236}">
              <a16:creationId xmlns:a16="http://schemas.microsoft.com/office/drawing/2014/main" id="{348BDE28-E691-439F-80CB-B7168E1B9BBE}"/>
            </a:ext>
          </a:extLst>
        </xdr:cNvPr>
        <xdr:cNvSpPr txBox="1"/>
      </xdr:nvSpPr>
      <xdr:spPr>
        <a:xfrm>
          <a:off x="12611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123841</xdr:rowOff>
    </xdr:from>
    <xdr:ext cx="405111" cy="259045"/>
    <xdr:sp macro="" textlink="">
      <xdr:nvSpPr>
        <xdr:cNvPr id="889" name="n_1mainValue【公民館】&#10;有形固定資産減価償却率">
          <a:extLst>
            <a:ext uri="{FF2B5EF4-FFF2-40B4-BE49-F238E27FC236}">
              <a16:creationId xmlns:a16="http://schemas.microsoft.com/office/drawing/2014/main" id="{F040CACA-61D6-4EED-BE6C-A8A9C7E1C7FF}"/>
            </a:ext>
          </a:extLst>
        </xdr:cNvPr>
        <xdr:cNvSpPr txBox="1"/>
      </xdr:nvSpPr>
      <xdr:spPr>
        <a:xfrm>
          <a:off x="152660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890" name="n_2mainValue【公民館】&#10;有形固定資産減価償却率">
          <a:extLst>
            <a:ext uri="{FF2B5EF4-FFF2-40B4-BE49-F238E27FC236}">
              <a16:creationId xmlns:a16="http://schemas.microsoft.com/office/drawing/2014/main" id="{9AB79B29-E529-4F32-897A-F948FF461FF1}"/>
            </a:ext>
          </a:extLst>
        </xdr:cNvPr>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9541</xdr:rowOff>
    </xdr:from>
    <xdr:ext cx="405111" cy="259045"/>
    <xdr:sp macro="" textlink="">
      <xdr:nvSpPr>
        <xdr:cNvPr id="891" name="n_3mainValue【公民館】&#10;有形固定資産減価償却率">
          <a:extLst>
            <a:ext uri="{FF2B5EF4-FFF2-40B4-BE49-F238E27FC236}">
              <a16:creationId xmlns:a16="http://schemas.microsoft.com/office/drawing/2014/main" id="{76622AD0-59FE-44D8-B724-A3569D1D1BEE}"/>
            </a:ext>
          </a:extLst>
        </xdr:cNvPr>
        <xdr:cNvSpPr txBox="1"/>
      </xdr:nvSpPr>
      <xdr:spPr>
        <a:xfrm>
          <a:off x="13500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9541</xdr:rowOff>
    </xdr:from>
    <xdr:ext cx="405111" cy="259045"/>
    <xdr:sp macro="" textlink="">
      <xdr:nvSpPr>
        <xdr:cNvPr id="892" name="n_4mainValue【公民館】&#10;有形固定資産減価償却率">
          <a:extLst>
            <a:ext uri="{FF2B5EF4-FFF2-40B4-BE49-F238E27FC236}">
              <a16:creationId xmlns:a16="http://schemas.microsoft.com/office/drawing/2014/main" id="{C4F0D274-4C41-4821-8751-EAD332104EE3}"/>
            </a:ext>
          </a:extLst>
        </xdr:cNvPr>
        <xdr:cNvSpPr txBox="1"/>
      </xdr:nvSpPr>
      <xdr:spPr>
        <a:xfrm>
          <a:off x="12611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4A6B7926-F4B8-46B5-A407-6534E24B18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A6BB81B3-5533-4B08-B2ED-74AADC190C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8DFBC709-816F-4610-ADBA-6B7380EF39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6AE45D4-11A0-49D6-BB5E-E6A61E511E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1B34CBD6-CD67-40E2-A395-F3381F3B0D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61B98E4D-487E-491D-ADD3-68C87BE74E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BA9E29CF-6505-45AE-BE4E-892AA47A1E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AE9A1E9C-BDB6-44EF-B5DE-35ADF1E0C6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78CA8E05-9819-470D-B7D3-D5F1A6156D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2B4AA7C7-6943-45E1-95E1-5756FE8BE7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DB6134FD-7E63-4477-A62F-F375B1D0B8A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BFF0ED46-C4BE-434E-9CA4-AD957DF9827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8A27CC01-6E26-41AA-B6AB-4C4A0C194D5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D21EF2A7-6927-4CC0-8377-971BD95827C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932E3579-A756-435A-9F6E-94E6B5E9DE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E568E83D-3B8A-4C9B-82EE-0C679468656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41440BC0-17AB-4C82-8BD0-AD4672D67F0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DE6E11EA-EE7E-4C33-9B56-E0AEA660BDA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26B8FA6F-B84C-4D73-8F5D-1F2D0D039F7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DB688654-90ED-4F78-89ED-36C51811242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A68608A6-6FBA-4534-B083-C9B7AD9DFE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6B7C33EA-F722-49C7-8A8F-AF8E745B6E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367D1D68-9427-414A-A0A6-2DD4143C81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916" name="直線コネクタ 915">
          <a:extLst>
            <a:ext uri="{FF2B5EF4-FFF2-40B4-BE49-F238E27FC236}">
              <a16:creationId xmlns:a16="http://schemas.microsoft.com/office/drawing/2014/main" id="{3FD6C6C4-A466-4FCE-8B82-AB3ECBCCFD81}"/>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7" name="【公民館】&#10;一人当たり面積最小値テキスト">
          <a:extLst>
            <a:ext uri="{FF2B5EF4-FFF2-40B4-BE49-F238E27FC236}">
              <a16:creationId xmlns:a16="http://schemas.microsoft.com/office/drawing/2014/main" id="{81F684F0-7660-485D-809C-EC8828C5D0FB}"/>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8" name="直線コネクタ 917">
          <a:extLst>
            <a:ext uri="{FF2B5EF4-FFF2-40B4-BE49-F238E27FC236}">
              <a16:creationId xmlns:a16="http://schemas.microsoft.com/office/drawing/2014/main" id="{747B99AD-E0FD-4B97-AFDF-D403B689388B}"/>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919" name="【公民館】&#10;一人当たり面積最大値テキスト">
          <a:extLst>
            <a:ext uri="{FF2B5EF4-FFF2-40B4-BE49-F238E27FC236}">
              <a16:creationId xmlns:a16="http://schemas.microsoft.com/office/drawing/2014/main" id="{B6221D47-0944-4A94-B1A3-77CDDDE1CD78}"/>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920" name="直線コネクタ 919">
          <a:extLst>
            <a:ext uri="{FF2B5EF4-FFF2-40B4-BE49-F238E27FC236}">
              <a16:creationId xmlns:a16="http://schemas.microsoft.com/office/drawing/2014/main" id="{238FEED4-C7D8-4A97-909C-88B96A442324}"/>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1" name="【公民館】&#10;一人当たり面積平均値テキスト">
          <a:extLst>
            <a:ext uri="{FF2B5EF4-FFF2-40B4-BE49-F238E27FC236}">
              <a16:creationId xmlns:a16="http://schemas.microsoft.com/office/drawing/2014/main" id="{67B36A72-C524-47F7-8815-0F5F36D5C1E9}"/>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2" name="フローチャート: 判断 921">
          <a:extLst>
            <a:ext uri="{FF2B5EF4-FFF2-40B4-BE49-F238E27FC236}">
              <a16:creationId xmlns:a16="http://schemas.microsoft.com/office/drawing/2014/main" id="{59BF049A-BCBD-49DC-B165-13968B97848D}"/>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923" name="フローチャート: 判断 922">
          <a:extLst>
            <a:ext uri="{FF2B5EF4-FFF2-40B4-BE49-F238E27FC236}">
              <a16:creationId xmlns:a16="http://schemas.microsoft.com/office/drawing/2014/main" id="{4632A6F3-F486-4997-9C17-CB715C2FAADF}"/>
            </a:ext>
          </a:extLst>
        </xdr:cNvPr>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924" name="フローチャート: 判断 923">
          <a:extLst>
            <a:ext uri="{FF2B5EF4-FFF2-40B4-BE49-F238E27FC236}">
              <a16:creationId xmlns:a16="http://schemas.microsoft.com/office/drawing/2014/main" id="{346A4425-BD0E-4D3A-A5D2-C44EC36FC8EE}"/>
            </a:ext>
          </a:extLst>
        </xdr:cNvPr>
        <xdr:cNvSpPr/>
      </xdr:nvSpPr>
      <xdr:spPr>
        <a:xfrm>
          <a:off x="2038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25" name="フローチャート: 判断 924">
          <a:extLst>
            <a:ext uri="{FF2B5EF4-FFF2-40B4-BE49-F238E27FC236}">
              <a16:creationId xmlns:a16="http://schemas.microsoft.com/office/drawing/2014/main" id="{EE930CA1-6C86-4047-B9C2-A84D8DA7341D}"/>
            </a:ext>
          </a:extLst>
        </xdr:cNvPr>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26" name="フローチャート: 判断 925">
          <a:extLst>
            <a:ext uri="{FF2B5EF4-FFF2-40B4-BE49-F238E27FC236}">
              <a16:creationId xmlns:a16="http://schemas.microsoft.com/office/drawing/2014/main" id="{164FE59B-7176-4A8E-95C0-3C44C7CC63B6}"/>
            </a:ext>
          </a:extLst>
        </xdr:cNvPr>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483AA09F-F293-40C2-9E46-F8D312740BB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1DB7E40-11AA-4F66-8D06-6B030FEAC2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B4B4AF1-2D6C-4CDF-86AC-F4D7B7976A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57F3410-B5E4-4ACC-819C-3C0D17100F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E400661-C18D-4A88-B71A-2874F07C79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932" name="楕円 931">
          <a:extLst>
            <a:ext uri="{FF2B5EF4-FFF2-40B4-BE49-F238E27FC236}">
              <a16:creationId xmlns:a16="http://schemas.microsoft.com/office/drawing/2014/main" id="{3C95EE0A-5E57-44B5-9418-60E7383D47C6}"/>
            </a:ext>
          </a:extLst>
        </xdr:cNvPr>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933" name="【公民館】&#10;一人当たり面積該当値テキスト">
          <a:extLst>
            <a:ext uri="{FF2B5EF4-FFF2-40B4-BE49-F238E27FC236}">
              <a16:creationId xmlns:a16="http://schemas.microsoft.com/office/drawing/2014/main" id="{B3D755A0-CBD5-4E32-9307-D86494154037}"/>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934" name="楕円 933">
          <a:extLst>
            <a:ext uri="{FF2B5EF4-FFF2-40B4-BE49-F238E27FC236}">
              <a16:creationId xmlns:a16="http://schemas.microsoft.com/office/drawing/2014/main" id="{3A829762-19A9-4C12-8B79-5334C363FDB5}"/>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72389</xdr:rowOff>
    </xdr:to>
    <xdr:cxnSp macro="">
      <xdr:nvCxnSpPr>
        <xdr:cNvPr id="935" name="直線コネクタ 934">
          <a:extLst>
            <a:ext uri="{FF2B5EF4-FFF2-40B4-BE49-F238E27FC236}">
              <a16:creationId xmlns:a16="http://schemas.microsoft.com/office/drawing/2014/main" id="{2F1C1590-AA04-4D7C-831D-80C37A6ACEAB}"/>
            </a:ext>
          </a:extLst>
        </xdr:cNvPr>
        <xdr:cNvCxnSpPr/>
      </xdr:nvCxnSpPr>
      <xdr:spPr>
        <a:xfrm>
          <a:off x="21323300" y="1841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36" name="楕円 935">
          <a:extLst>
            <a:ext uri="{FF2B5EF4-FFF2-40B4-BE49-F238E27FC236}">
              <a16:creationId xmlns:a16="http://schemas.microsoft.com/office/drawing/2014/main" id="{C7E15379-85C4-4A3D-94E7-3ED8D74F74FB}"/>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937" name="直線コネクタ 936">
          <a:extLst>
            <a:ext uri="{FF2B5EF4-FFF2-40B4-BE49-F238E27FC236}">
              <a16:creationId xmlns:a16="http://schemas.microsoft.com/office/drawing/2014/main" id="{41EEAAA5-7EBE-4503-9B04-F8D360B8F417}"/>
            </a:ext>
          </a:extLst>
        </xdr:cNvPr>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938" name="楕円 937">
          <a:extLst>
            <a:ext uri="{FF2B5EF4-FFF2-40B4-BE49-F238E27FC236}">
              <a16:creationId xmlns:a16="http://schemas.microsoft.com/office/drawing/2014/main" id="{9063B3B5-E5AC-4386-85B5-11BCD725DB4D}"/>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72389</xdr:rowOff>
    </xdr:to>
    <xdr:cxnSp macro="">
      <xdr:nvCxnSpPr>
        <xdr:cNvPr id="939" name="直線コネクタ 938">
          <a:extLst>
            <a:ext uri="{FF2B5EF4-FFF2-40B4-BE49-F238E27FC236}">
              <a16:creationId xmlns:a16="http://schemas.microsoft.com/office/drawing/2014/main" id="{FF3DA9AC-74B8-48FA-A249-881FF2EDB7C4}"/>
            </a:ext>
          </a:extLst>
        </xdr:cNvPr>
        <xdr:cNvCxnSpPr/>
      </xdr:nvCxnSpPr>
      <xdr:spPr>
        <a:xfrm>
          <a:off x="19545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21589</xdr:rowOff>
    </xdr:from>
    <xdr:to>
      <xdr:col>98</xdr:col>
      <xdr:colOff>38100</xdr:colOff>
      <xdr:row>107</xdr:row>
      <xdr:rowOff>123189</xdr:rowOff>
    </xdr:to>
    <xdr:sp macro="" textlink="">
      <xdr:nvSpPr>
        <xdr:cNvPr id="940" name="楕円 939">
          <a:extLst>
            <a:ext uri="{FF2B5EF4-FFF2-40B4-BE49-F238E27FC236}">
              <a16:creationId xmlns:a16="http://schemas.microsoft.com/office/drawing/2014/main" id="{D5B7D696-5E4D-4944-B393-98D410481BE5}"/>
            </a:ext>
          </a:extLst>
        </xdr:cNvPr>
        <xdr:cNvSpPr/>
      </xdr:nvSpPr>
      <xdr:spPr>
        <a:xfrm>
          <a:off x="18605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72389</xdr:rowOff>
    </xdr:to>
    <xdr:cxnSp macro="">
      <xdr:nvCxnSpPr>
        <xdr:cNvPr id="941" name="直線コネクタ 940">
          <a:extLst>
            <a:ext uri="{FF2B5EF4-FFF2-40B4-BE49-F238E27FC236}">
              <a16:creationId xmlns:a16="http://schemas.microsoft.com/office/drawing/2014/main" id="{59E2122D-3213-41A0-9FB3-9FBE6B5BC512}"/>
            </a:ext>
          </a:extLst>
        </xdr:cNvPr>
        <xdr:cNvCxnSpPr/>
      </xdr:nvCxnSpPr>
      <xdr:spPr>
        <a:xfrm>
          <a:off x="18656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942" name="n_1aveValue【公民館】&#10;一人当たり面積">
          <a:extLst>
            <a:ext uri="{FF2B5EF4-FFF2-40B4-BE49-F238E27FC236}">
              <a16:creationId xmlns:a16="http://schemas.microsoft.com/office/drawing/2014/main" id="{46058091-60AD-4D13-A0D8-0F88930634AB}"/>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943" name="n_2aveValue【公民館】&#10;一人当たり面積">
          <a:extLst>
            <a:ext uri="{FF2B5EF4-FFF2-40B4-BE49-F238E27FC236}">
              <a16:creationId xmlns:a16="http://schemas.microsoft.com/office/drawing/2014/main" id="{3B69818A-2DFE-4CC5-94B9-2F12AE983AD3}"/>
            </a:ext>
          </a:extLst>
        </xdr:cNvPr>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44" name="n_3aveValue【公民館】&#10;一人当たり面積">
          <a:extLst>
            <a:ext uri="{FF2B5EF4-FFF2-40B4-BE49-F238E27FC236}">
              <a16:creationId xmlns:a16="http://schemas.microsoft.com/office/drawing/2014/main" id="{0794C8AC-FDCE-446E-93BD-95FB2750F3D3}"/>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45" name="n_4aveValue【公民館】&#10;一人当たり面積">
          <a:extLst>
            <a:ext uri="{FF2B5EF4-FFF2-40B4-BE49-F238E27FC236}">
              <a16:creationId xmlns:a16="http://schemas.microsoft.com/office/drawing/2014/main" id="{EBB338E7-94D7-41EF-A4DE-6A43FC7D42F7}"/>
            </a:ext>
          </a:extLst>
        </xdr:cNvPr>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946" name="n_1mainValue【公民館】&#10;一人当たり面積">
          <a:extLst>
            <a:ext uri="{FF2B5EF4-FFF2-40B4-BE49-F238E27FC236}">
              <a16:creationId xmlns:a16="http://schemas.microsoft.com/office/drawing/2014/main" id="{AEFAB89A-5D5F-4846-A88D-744F3A85EB92}"/>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947" name="n_2mainValue【公民館】&#10;一人当たり面積">
          <a:extLst>
            <a:ext uri="{FF2B5EF4-FFF2-40B4-BE49-F238E27FC236}">
              <a16:creationId xmlns:a16="http://schemas.microsoft.com/office/drawing/2014/main" id="{F5ADA7D7-58FF-4E01-AB74-C7952B6F2CD7}"/>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948" name="n_3mainValue【公民館】&#10;一人当たり面積">
          <a:extLst>
            <a:ext uri="{FF2B5EF4-FFF2-40B4-BE49-F238E27FC236}">
              <a16:creationId xmlns:a16="http://schemas.microsoft.com/office/drawing/2014/main" id="{1DF36D16-98A8-4939-8C12-F51C3132AF60}"/>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114316</xdr:rowOff>
    </xdr:from>
    <xdr:ext cx="469744" cy="259045"/>
    <xdr:sp macro="" textlink="">
      <xdr:nvSpPr>
        <xdr:cNvPr id="949" name="n_4mainValue【公民館】&#10;一人当たり面積">
          <a:extLst>
            <a:ext uri="{FF2B5EF4-FFF2-40B4-BE49-F238E27FC236}">
              <a16:creationId xmlns:a16="http://schemas.microsoft.com/office/drawing/2014/main" id="{BFFEEC1C-3F68-4BDD-93CF-0BBCFBD6A38F}"/>
            </a:ext>
          </a:extLst>
        </xdr:cNvPr>
        <xdr:cNvSpPr txBox="1"/>
      </xdr:nvSpPr>
      <xdr:spPr>
        <a:xfrm>
          <a:off x="18421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5D245564-8719-463B-8779-9B2C56D790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9AD985F8-39C7-4ABB-BB9E-B986C2200B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3E57380E-916F-4D4F-9EF1-3CC33BC1718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年供用開始の中央公民館や昭和</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年供用開始の牧港漁港の減価償却率が類似団体の下位となっている。牧港漁港については、平成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老朽化対策及び機能強化改良工事計画を策定し、計画的に工事を実施している。中央公民館は老朽化にともない建物劣化が見られるため、公共施設等総合管理計画に基づき他施設との複合化の検討を行う。児童館については、類似団体と比較しても充実しているが、今後の維持管理費の増加が予想されることから、公共施設等総合管理計画に基づき計画的に長寿命化、用途変更や統廃合の検討を行っていく。学校施設について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年に策定した浦添市学校施設長寿命化計画に基づき、予防改修や大規模改修を行い、教育環境の整備を図る。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251917-3C0F-4B9A-9651-0DFC27B841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46EA1D8-951C-4149-8288-370CE3BD5AE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78AFD3-FB9D-4085-8E54-D8E5AD1C51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E077A2-A0A7-4193-B6BE-00383ACC84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42FAE2-4B95-49B5-8ED3-33491D07CB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FE0F8A-61FC-485D-A832-7870372A80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CBBCAA-D376-4741-B920-D90D69C2F88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EA58EF-A00C-4F10-8822-E4A19671A1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FD18F8-2CD8-4FEC-81CE-EE30A404D3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C50796-1233-4A00-AEC9-4C87403041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115,744
114,807
19.44
61,451,010
58,814,487
2,210,253
25,225,300
36,896,746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ABE02D-3016-4F20-BCA8-58CD90E5E6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5D32DF-F1B1-4CFD-AC53-04A3528299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E6CB84-3435-485E-899F-015EAC8F36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E65172-31A4-4942-8486-3997493BC7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915F3A-259D-4942-B868-0F6DEE9221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B36945-C132-4897-B8CF-AAC97B789C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A6FCA3-B9B1-4D5E-93D1-9957F67A0C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7D4996-3E31-4758-BAD4-55B44575CC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722A3F-A0E0-40BD-A3ED-4CC3AC2669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F72E5B-FA61-4E54-801A-F633007AD6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1CE586-C1E9-45DB-85DA-6B71D325A0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E083A4-E9B3-41B6-B646-3A6365AD80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D5FF6F-273E-4CB2-BDD6-6C714AC6CC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FF6218-3BE0-4FF9-B4AE-0C0A6F5CAB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6D2823-EDF2-4E4B-A410-CFA5F3E241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4D6091-0DB5-4DC0-8516-D29901E3D7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CB142F-8A09-4395-9747-75BA9BBBEA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330FC2-0752-4484-A9AB-0BDC1EE3DB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5C8E57-6F68-41B5-AA92-57385EBED4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B4A8B7-3681-4D58-BDD9-293DE270624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554433-D74E-4BB3-83A2-FA9FE28FDC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E7505F-85BA-4898-822F-3C765EB62A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672F55-1B15-46B6-A598-4717452595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827ECB-6366-455E-B8E6-F8C31283E5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44D16CB-9EB3-4A57-9A56-CA6963FC48C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86019B-B816-4E4E-9878-E0389FE3D2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DDA2B5-6027-44BD-A94B-AD5F78EC33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DD6023-3C1D-4C14-B0C7-C854FF5B29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04A553D-88D3-4DC3-B3A6-2851D7511D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8556B1-176D-44D7-BAC8-D3F074C019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079E75-9C75-4F8A-ADE7-0AAFBFAD02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37929C3-D12A-43A1-944B-9BAA05A3A9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137F71C-2E0B-49D8-806D-1DBCF324466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EFFC805-2A37-4BC1-9BAB-3D2706EC700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E22A325-04AE-4821-A85C-5E345079B2F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604E464-8A20-4D1C-A10E-1A8055E77FD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40E7CF5-CFD9-4889-B7CA-8B713626E2D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C82DCC4-0079-460A-B6F8-2B5DA3674B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E194E3D-2988-4266-8EC0-8A369E6D5EE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93D4393-17FC-47B0-AE5D-03C6594A96C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83ECBBC-C862-4B2C-AAEF-767CD34D32A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C4A5E3C-9A5F-461A-8961-7FED0B3A213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1B5051-2270-4701-9047-9F7239A30D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6DE7444-F788-4FD9-B4BB-E0F809DE3EA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643A15-D63A-4028-8E62-704713275C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4DE3A45-0AB8-4AFD-AD6E-17D605BDE5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C46B0096-4CA4-4442-846E-F12C7BD9F677}"/>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FC1ED0DC-BB99-4730-9828-C941F62498EC}"/>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ABD33438-A1D3-4767-B408-A46B86227C0C}"/>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EEADFDAF-3A6F-4231-B18F-8734FC9789B0}"/>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45CDDCA3-D315-4B35-AC9E-26A89810FA63}"/>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a:extLst>
            <a:ext uri="{FF2B5EF4-FFF2-40B4-BE49-F238E27FC236}">
              <a16:creationId xmlns:a16="http://schemas.microsoft.com/office/drawing/2014/main" id="{522B8777-48E5-4066-BB2B-8D1BCB778AF7}"/>
            </a:ext>
          </a:extLst>
        </xdr:cNvPr>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35D1A704-E295-4609-8800-151EC3CA0EA4}"/>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4A40ACAD-7C8B-4205-B1EB-642AC7EE179F}"/>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1E72783C-8522-44D6-915B-F89D0A0F12A2}"/>
            </a:ext>
          </a:extLst>
        </xdr:cNvPr>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80D57850-60D9-492B-8E0B-7E21C21BB7A2}"/>
            </a:ext>
          </a:extLst>
        </xdr:cNvPr>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4D7B3004-95DE-4072-8D86-7AC4873664FA}"/>
            </a:ext>
          </a:extLst>
        </xdr:cNvPr>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948A9C-D2FF-41C1-B46E-56828731E5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5077B4C-F38F-4661-A101-1EA3031F9E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0DCD72-BFF1-41DE-8F32-188B4C2DFB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F583C73-AACC-427A-A089-E45D875778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7D9A1C7-D65E-4142-A842-D7152CD72C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102144</xdr:rowOff>
    </xdr:from>
    <xdr:to>
      <xdr:col>24</xdr:col>
      <xdr:colOff>114300</xdr:colOff>
      <xdr:row>36</xdr:row>
      <xdr:rowOff>32294</xdr:rowOff>
    </xdr:to>
    <xdr:sp macro="" textlink="">
      <xdr:nvSpPr>
        <xdr:cNvPr id="74" name="楕円 73">
          <a:extLst>
            <a:ext uri="{FF2B5EF4-FFF2-40B4-BE49-F238E27FC236}">
              <a16:creationId xmlns:a16="http://schemas.microsoft.com/office/drawing/2014/main" id="{B8C21CC4-7A9D-49C1-8B5F-0E682A3F828F}"/>
            </a:ext>
          </a:extLst>
        </xdr:cNvPr>
        <xdr:cNvSpPr/>
      </xdr:nvSpPr>
      <xdr:spPr>
        <a:xfrm>
          <a:off x="45847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125021</xdr:rowOff>
    </xdr:from>
    <xdr:ext cx="405111" cy="259045"/>
    <xdr:sp macro="" textlink="">
      <xdr:nvSpPr>
        <xdr:cNvPr id="75" name="【図書館】&#10;有形固定資産減価償却率該当値テキスト">
          <a:extLst>
            <a:ext uri="{FF2B5EF4-FFF2-40B4-BE49-F238E27FC236}">
              <a16:creationId xmlns:a16="http://schemas.microsoft.com/office/drawing/2014/main" id="{BC308CF1-11F0-4B65-ADDF-ED0B5F924958}"/>
            </a:ext>
          </a:extLst>
        </xdr:cNvPr>
        <xdr:cNvSpPr txBox="1"/>
      </xdr:nvSpPr>
      <xdr:spPr>
        <a:xfrm>
          <a:off x="4673600"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43361</xdr:rowOff>
    </xdr:from>
    <xdr:to>
      <xdr:col>20</xdr:col>
      <xdr:colOff>38100</xdr:colOff>
      <xdr:row>35</xdr:row>
      <xdr:rowOff>144961</xdr:rowOff>
    </xdr:to>
    <xdr:sp macro="" textlink="">
      <xdr:nvSpPr>
        <xdr:cNvPr id="76" name="楕円 75">
          <a:extLst>
            <a:ext uri="{FF2B5EF4-FFF2-40B4-BE49-F238E27FC236}">
              <a16:creationId xmlns:a16="http://schemas.microsoft.com/office/drawing/2014/main" id="{1476FCF4-7708-40E9-8D45-1242F6230914}"/>
            </a:ext>
          </a:extLst>
        </xdr:cNvPr>
        <xdr:cNvSpPr/>
      </xdr:nvSpPr>
      <xdr:spPr>
        <a:xfrm>
          <a:off x="3746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94161</xdr:rowOff>
    </xdr:from>
    <xdr:to>
      <xdr:col>24</xdr:col>
      <xdr:colOff>63500</xdr:colOff>
      <xdr:row>35</xdr:row>
      <xdr:rowOff>152944</xdr:rowOff>
    </xdr:to>
    <xdr:cxnSp macro="">
      <xdr:nvCxnSpPr>
        <xdr:cNvPr id="77" name="直線コネクタ 76">
          <a:extLst>
            <a:ext uri="{FF2B5EF4-FFF2-40B4-BE49-F238E27FC236}">
              <a16:creationId xmlns:a16="http://schemas.microsoft.com/office/drawing/2014/main" id="{06C9EBDA-A792-4285-82B6-65661B225A0B}"/>
            </a:ext>
          </a:extLst>
        </xdr:cNvPr>
        <xdr:cNvCxnSpPr/>
      </xdr:nvCxnSpPr>
      <xdr:spPr>
        <a:xfrm>
          <a:off x="3797300" y="609491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151130</xdr:rowOff>
    </xdr:from>
    <xdr:to>
      <xdr:col>15</xdr:col>
      <xdr:colOff>101600</xdr:colOff>
      <xdr:row>35</xdr:row>
      <xdr:rowOff>81280</xdr:rowOff>
    </xdr:to>
    <xdr:sp macro="" textlink="">
      <xdr:nvSpPr>
        <xdr:cNvPr id="78" name="楕円 77">
          <a:extLst>
            <a:ext uri="{FF2B5EF4-FFF2-40B4-BE49-F238E27FC236}">
              <a16:creationId xmlns:a16="http://schemas.microsoft.com/office/drawing/2014/main" id="{4419D7E8-D962-4778-9BC1-00465B7F9B78}"/>
            </a:ext>
          </a:extLst>
        </xdr:cNvPr>
        <xdr:cNvSpPr/>
      </xdr:nvSpPr>
      <xdr:spPr>
        <a:xfrm>
          <a:off x="2857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94161</xdr:rowOff>
    </xdr:to>
    <xdr:cxnSp macro="">
      <xdr:nvCxnSpPr>
        <xdr:cNvPr id="79" name="直線コネクタ 78">
          <a:extLst>
            <a:ext uri="{FF2B5EF4-FFF2-40B4-BE49-F238E27FC236}">
              <a16:creationId xmlns:a16="http://schemas.microsoft.com/office/drawing/2014/main" id="{A412243D-79A8-43E6-9B62-F9D6715EA080}"/>
            </a:ext>
          </a:extLst>
        </xdr:cNvPr>
        <xdr:cNvCxnSpPr/>
      </xdr:nvCxnSpPr>
      <xdr:spPr>
        <a:xfrm>
          <a:off x="2908300" y="603123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27033</xdr:rowOff>
    </xdr:from>
    <xdr:to>
      <xdr:col>10</xdr:col>
      <xdr:colOff>165100</xdr:colOff>
      <xdr:row>34</xdr:row>
      <xdr:rowOff>128633</xdr:rowOff>
    </xdr:to>
    <xdr:sp macro="" textlink="">
      <xdr:nvSpPr>
        <xdr:cNvPr id="80" name="楕円 79">
          <a:extLst>
            <a:ext uri="{FF2B5EF4-FFF2-40B4-BE49-F238E27FC236}">
              <a16:creationId xmlns:a16="http://schemas.microsoft.com/office/drawing/2014/main" id="{535516D4-94D8-4B25-8662-E28BD7AD38D5}"/>
            </a:ext>
          </a:extLst>
        </xdr:cNvPr>
        <xdr:cNvSpPr/>
      </xdr:nvSpPr>
      <xdr:spPr>
        <a:xfrm>
          <a:off x="1968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77833</xdr:rowOff>
    </xdr:from>
    <xdr:to>
      <xdr:col>15</xdr:col>
      <xdr:colOff>50800</xdr:colOff>
      <xdr:row>35</xdr:row>
      <xdr:rowOff>30480</xdr:rowOff>
    </xdr:to>
    <xdr:cxnSp macro="">
      <xdr:nvCxnSpPr>
        <xdr:cNvPr id="81" name="直線コネクタ 80">
          <a:extLst>
            <a:ext uri="{FF2B5EF4-FFF2-40B4-BE49-F238E27FC236}">
              <a16:creationId xmlns:a16="http://schemas.microsoft.com/office/drawing/2014/main" id="{3760FFA6-7837-43B9-96F2-34DE62B7D01B}"/>
            </a:ext>
          </a:extLst>
        </xdr:cNvPr>
        <xdr:cNvCxnSpPr/>
      </xdr:nvCxnSpPr>
      <xdr:spPr>
        <a:xfrm>
          <a:off x="2019300" y="590713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27033</xdr:rowOff>
    </xdr:from>
    <xdr:to>
      <xdr:col>6</xdr:col>
      <xdr:colOff>38100</xdr:colOff>
      <xdr:row>34</xdr:row>
      <xdr:rowOff>128633</xdr:rowOff>
    </xdr:to>
    <xdr:sp macro="" textlink="">
      <xdr:nvSpPr>
        <xdr:cNvPr id="82" name="楕円 81">
          <a:extLst>
            <a:ext uri="{FF2B5EF4-FFF2-40B4-BE49-F238E27FC236}">
              <a16:creationId xmlns:a16="http://schemas.microsoft.com/office/drawing/2014/main" id="{5A33C8E5-223C-4FC9-A5D7-11CD7A626C93}"/>
            </a:ext>
          </a:extLst>
        </xdr:cNvPr>
        <xdr:cNvSpPr/>
      </xdr:nvSpPr>
      <xdr:spPr>
        <a:xfrm>
          <a:off x="1079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77833</xdr:rowOff>
    </xdr:from>
    <xdr:to>
      <xdr:col>10</xdr:col>
      <xdr:colOff>114300</xdr:colOff>
      <xdr:row>34</xdr:row>
      <xdr:rowOff>77833</xdr:rowOff>
    </xdr:to>
    <xdr:cxnSp macro="">
      <xdr:nvCxnSpPr>
        <xdr:cNvPr id="83" name="直線コネクタ 82">
          <a:extLst>
            <a:ext uri="{FF2B5EF4-FFF2-40B4-BE49-F238E27FC236}">
              <a16:creationId xmlns:a16="http://schemas.microsoft.com/office/drawing/2014/main" id="{15BAF747-B522-40D3-9CD1-E9B88BFA6F91}"/>
            </a:ext>
          </a:extLst>
        </xdr:cNvPr>
        <xdr:cNvCxnSpPr/>
      </xdr:nvCxnSpPr>
      <xdr:spPr>
        <a:xfrm>
          <a:off x="1130300" y="5907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a:extLst>
            <a:ext uri="{FF2B5EF4-FFF2-40B4-BE49-F238E27FC236}">
              <a16:creationId xmlns:a16="http://schemas.microsoft.com/office/drawing/2014/main" id="{2D95F6E5-E88D-48E2-A1F4-D271AFB64C78}"/>
            </a:ext>
          </a:extLst>
        </xdr:cNvPr>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67508</xdr:rowOff>
    </xdr:from>
    <xdr:ext cx="405111" cy="259045"/>
    <xdr:sp macro="" textlink="">
      <xdr:nvSpPr>
        <xdr:cNvPr id="85" name="n_2aveValue【図書館】&#10;有形固定資産減価償却率">
          <a:extLst>
            <a:ext uri="{FF2B5EF4-FFF2-40B4-BE49-F238E27FC236}">
              <a16:creationId xmlns:a16="http://schemas.microsoft.com/office/drawing/2014/main" id="{DA41C1E9-E81D-43C4-86C5-0741405B596E}"/>
            </a:ext>
          </a:extLst>
        </xdr:cNvPr>
        <xdr:cNvSpPr txBox="1"/>
      </xdr:nvSpPr>
      <xdr:spPr>
        <a:xfrm>
          <a:off x="2705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103431</xdr:rowOff>
    </xdr:from>
    <xdr:ext cx="405111" cy="259045"/>
    <xdr:sp macro="" textlink="">
      <xdr:nvSpPr>
        <xdr:cNvPr id="86" name="n_3aveValue【図書館】&#10;有形固定資産減価償却率">
          <a:extLst>
            <a:ext uri="{FF2B5EF4-FFF2-40B4-BE49-F238E27FC236}">
              <a16:creationId xmlns:a16="http://schemas.microsoft.com/office/drawing/2014/main" id="{87F9C6DA-AF11-480A-8B19-176159A861D5}"/>
            </a:ext>
          </a:extLst>
        </xdr:cNvPr>
        <xdr:cNvSpPr txBox="1"/>
      </xdr:nvSpPr>
      <xdr:spPr>
        <a:xfrm>
          <a:off x="1816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65876</xdr:rowOff>
    </xdr:from>
    <xdr:ext cx="405111" cy="259045"/>
    <xdr:sp macro="" textlink="">
      <xdr:nvSpPr>
        <xdr:cNvPr id="87" name="n_4aveValue【図書館】&#10;有形固定資産減価償却率">
          <a:extLst>
            <a:ext uri="{FF2B5EF4-FFF2-40B4-BE49-F238E27FC236}">
              <a16:creationId xmlns:a16="http://schemas.microsoft.com/office/drawing/2014/main" id="{72F8BA13-B5CF-413F-8DD4-0FEA17BDDDED}"/>
            </a:ext>
          </a:extLst>
        </xdr:cNvPr>
        <xdr:cNvSpPr txBox="1"/>
      </xdr:nvSpPr>
      <xdr:spPr>
        <a:xfrm>
          <a:off x="927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161488</xdr:rowOff>
    </xdr:from>
    <xdr:ext cx="405111" cy="259045"/>
    <xdr:sp macro="" textlink="">
      <xdr:nvSpPr>
        <xdr:cNvPr id="88" name="n_1mainValue【図書館】&#10;有形固定資産減価償却率">
          <a:extLst>
            <a:ext uri="{FF2B5EF4-FFF2-40B4-BE49-F238E27FC236}">
              <a16:creationId xmlns:a16="http://schemas.microsoft.com/office/drawing/2014/main" id="{059351F6-5F82-4D08-AEE4-D9C7653DE60C}"/>
            </a:ext>
          </a:extLst>
        </xdr:cNvPr>
        <xdr:cNvSpPr txBox="1"/>
      </xdr:nvSpPr>
      <xdr:spPr>
        <a:xfrm>
          <a:off x="3582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97807</xdr:rowOff>
    </xdr:from>
    <xdr:ext cx="405111" cy="259045"/>
    <xdr:sp macro="" textlink="">
      <xdr:nvSpPr>
        <xdr:cNvPr id="89" name="n_2mainValue【図書館】&#10;有形固定資産減価償却率">
          <a:extLst>
            <a:ext uri="{FF2B5EF4-FFF2-40B4-BE49-F238E27FC236}">
              <a16:creationId xmlns:a16="http://schemas.microsoft.com/office/drawing/2014/main" id="{1883E21E-AC5F-4D02-898A-EC76D0A56A8F}"/>
            </a:ext>
          </a:extLst>
        </xdr:cNvPr>
        <xdr:cNvSpPr txBox="1"/>
      </xdr:nvSpPr>
      <xdr:spPr>
        <a:xfrm>
          <a:off x="2705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145160</xdr:rowOff>
    </xdr:from>
    <xdr:ext cx="405111" cy="259045"/>
    <xdr:sp macro="" textlink="">
      <xdr:nvSpPr>
        <xdr:cNvPr id="90" name="n_3mainValue【図書館】&#10;有形固定資産減価償却率">
          <a:extLst>
            <a:ext uri="{FF2B5EF4-FFF2-40B4-BE49-F238E27FC236}">
              <a16:creationId xmlns:a16="http://schemas.microsoft.com/office/drawing/2014/main" id="{41CD1636-2D82-4A98-9DF9-95D6F51D26F3}"/>
            </a:ext>
          </a:extLst>
        </xdr:cNvPr>
        <xdr:cNvSpPr txBox="1"/>
      </xdr:nvSpPr>
      <xdr:spPr>
        <a:xfrm>
          <a:off x="1816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145160</xdr:rowOff>
    </xdr:from>
    <xdr:ext cx="405111" cy="259045"/>
    <xdr:sp macro="" textlink="">
      <xdr:nvSpPr>
        <xdr:cNvPr id="91" name="n_4mainValue【図書館】&#10;有形固定資産減価償却率">
          <a:extLst>
            <a:ext uri="{FF2B5EF4-FFF2-40B4-BE49-F238E27FC236}">
              <a16:creationId xmlns:a16="http://schemas.microsoft.com/office/drawing/2014/main" id="{8E1532E0-4F18-4C27-A57E-C7B7E2BC2F55}"/>
            </a:ext>
          </a:extLst>
        </xdr:cNvPr>
        <xdr:cNvSpPr txBox="1"/>
      </xdr:nvSpPr>
      <xdr:spPr>
        <a:xfrm>
          <a:off x="927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CEC10C5-E720-4223-ABA7-06BAE4FA32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5DD4773-6542-4620-A267-2088C33059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AB45AAD-E5D4-4365-A70D-78A7B64063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255E269-38C8-44BA-BE60-34F3B285A8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951DEF1-96EC-4A3B-AD00-394538A4B3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057D0DD-B850-469E-B6A7-623039563E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3060152-33F2-42E5-8371-22D834CC09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7E8904-A8A7-42C1-9759-69FBCA7E3A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75EF590-B28B-4121-B3B8-B6D6B3D20D9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21C0E20-76B9-45D9-87AF-54A7DB5B093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6D4C035-212F-454F-B893-724B094DBE5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913C4F82-22AA-4AEE-8EB2-37C53AFE439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1F10ED63-DF3B-4337-A72A-84A31A9889A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8B3B4AF-9303-4165-8548-B66A70C1D9E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CBACC6C-2306-4AA3-ADE3-BFE5570B039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3626A8B-5E3C-4A0F-AD61-4B6D8B2EC28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74B1AD-8005-49C6-AE45-FDFA6989628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3216996-2A61-4C5A-BD8E-FC3035B4273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0840562-87EA-4DCE-B028-547A5E334E5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22DF68CF-56C4-4230-BA31-334C70E5BFD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07DB212-7E82-4DDA-BF20-45752BA4B5E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647623F-C617-4551-A6FA-77C206878E1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49515E1D-209F-4493-BCBB-78EC11473B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8046B31-F5F8-4E64-BA3D-54FF4B14F2E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1F87065A-5567-4D17-B381-72F1E1360D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D79967D8-9BF3-4FEC-9FF6-AA4FCB7A4B18}"/>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C89CB9E1-989E-42AF-951A-C219F7D169D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6A8512FF-FB61-432B-AAA3-25E49177C1C6}"/>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A8801B6F-683E-49AE-BFFA-6CA886A44E11}"/>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C0D361DF-6682-475E-8707-C35BFACE5FDF}"/>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6F39AFD0-82DA-4C67-BBA5-A9503C21EB96}"/>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2FB8E86F-8705-40A2-8C1C-0AFD56EA78F6}"/>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a:extLst>
            <a:ext uri="{FF2B5EF4-FFF2-40B4-BE49-F238E27FC236}">
              <a16:creationId xmlns:a16="http://schemas.microsoft.com/office/drawing/2014/main" id="{DF00498A-8BD6-4B13-8E57-7F2CEA24F4D1}"/>
            </a:ext>
          </a:extLst>
        </xdr:cNvPr>
        <xdr:cNvSpPr/>
      </xdr:nvSpPr>
      <xdr:spPr>
        <a:xfrm>
          <a:off x="9588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フローチャート: 判断 124">
          <a:extLst>
            <a:ext uri="{FF2B5EF4-FFF2-40B4-BE49-F238E27FC236}">
              <a16:creationId xmlns:a16="http://schemas.microsoft.com/office/drawing/2014/main" id="{752C9F06-DDBE-46B0-8102-072183971CFA}"/>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26" name="フローチャート: 判断 125">
          <a:extLst>
            <a:ext uri="{FF2B5EF4-FFF2-40B4-BE49-F238E27FC236}">
              <a16:creationId xmlns:a16="http://schemas.microsoft.com/office/drawing/2014/main" id="{76C2664E-4461-4A0B-8885-531F7D2BFA1B}"/>
            </a:ext>
          </a:extLst>
        </xdr:cNvPr>
        <xdr:cNvSpPr/>
      </xdr:nvSpPr>
      <xdr:spPr>
        <a:xfrm>
          <a:off x="781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27" name="フローチャート: 判断 126">
          <a:extLst>
            <a:ext uri="{FF2B5EF4-FFF2-40B4-BE49-F238E27FC236}">
              <a16:creationId xmlns:a16="http://schemas.microsoft.com/office/drawing/2014/main" id="{A3AA08CD-CD98-4332-AB11-ECE68F8D3607}"/>
            </a:ext>
          </a:extLst>
        </xdr:cNvPr>
        <xdr:cNvSpPr/>
      </xdr:nvSpPr>
      <xdr:spPr>
        <a:xfrm>
          <a:off x="6921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B063065-4B3E-4B8C-9E8C-A5B9615650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288EFC6-0B61-4EDF-B836-4CD9C2CB1A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51AE40F-F865-41B5-B4BC-655AEF987C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D9CCD7B-1312-4861-93CA-040FD01BE6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292D9AE-52D1-4C2A-B929-05DBD2BD01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a:extLst>
            <a:ext uri="{FF2B5EF4-FFF2-40B4-BE49-F238E27FC236}">
              <a16:creationId xmlns:a16="http://schemas.microsoft.com/office/drawing/2014/main" id="{72407E93-8FCD-4511-9911-821C67485D36}"/>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4" name="【図書館】&#10;一人当たり面積該当値テキスト">
          <a:extLst>
            <a:ext uri="{FF2B5EF4-FFF2-40B4-BE49-F238E27FC236}">
              <a16:creationId xmlns:a16="http://schemas.microsoft.com/office/drawing/2014/main" id="{F5CFFB8D-06D7-4FC4-A807-68DCE08344C8}"/>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CC742C51-8B15-468C-AC85-B08E79C8AFC3}"/>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6" name="直線コネクタ 135">
          <a:extLst>
            <a:ext uri="{FF2B5EF4-FFF2-40B4-BE49-F238E27FC236}">
              <a16:creationId xmlns:a16="http://schemas.microsoft.com/office/drawing/2014/main" id="{0278FFCE-B31D-4428-B086-2DA3240E3C39}"/>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7" name="楕円 136">
          <a:extLst>
            <a:ext uri="{FF2B5EF4-FFF2-40B4-BE49-F238E27FC236}">
              <a16:creationId xmlns:a16="http://schemas.microsoft.com/office/drawing/2014/main" id="{F4F9B0E5-271C-4138-B321-434DB77099D0}"/>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8" name="直線コネクタ 137">
          <a:extLst>
            <a:ext uri="{FF2B5EF4-FFF2-40B4-BE49-F238E27FC236}">
              <a16:creationId xmlns:a16="http://schemas.microsoft.com/office/drawing/2014/main" id="{39691A00-065B-44F9-999F-D14C16D54173}"/>
            </a:ext>
          </a:extLst>
        </xdr:cNvPr>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a:extLst>
            <a:ext uri="{FF2B5EF4-FFF2-40B4-BE49-F238E27FC236}">
              <a16:creationId xmlns:a16="http://schemas.microsoft.com/office/drawing/2014/main" id="{2202582F-E092-49A8-9D11-1659C718AD01}"/>
            </a:ext>
          </a:extLst>
        </xdr:cNvPr>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152400</xdr:rowOff>
    </xdr:to>
    <xdr:cxnSp macro="">
      <xdr:nvCxnSpPr>
        <xdr:cNvPr id="140" name="直線コネクタ 139">
          <a:extLst>
            <a:ext uri="{FF2B5EF4-FFF2-40B4-BE49-F238E27FC236}">
              <a16:creationId xmlns:a16="http://schemas.microsoft.com/office/drawing/2014/main" id="{1ACCAB87-E079-4113-BAA8-BE93AF33776A}"/>
            </a:ext>
          </a:extLst>
        </xdr:cNvPr>
        <xdr:cNvCxnSpPr/>
      </xdr:nvCxnSpPr>
      <xdr:spPr>
        <a:xfrm>
          <a:off x="7861300" y="6999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a:extLst>
            <a:ext uri="{FF2B5EF4-FFF2-40B4-BE49-F238E27FC236}">
              <a16:creationId xmlns:a16="http://schemas.microsoft.com/office/drawing/2014/main" id="{F2378AC9-3F40-41A3-AFA8-DDE401BE5A73}"/>
            </a:ext>
          </a:extLst>
        </xdr:cNvPr>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a:extLst>
            <a:ext uri="{FF2B5EF4-FFF2-40B4-BE49-F238E27FC236}">
              <a16:creationId xmlns:a16="http://schemas.microsoft.com/office/drawing/2014/main" id="{73494640-67C2-4878-9369-4AF330FE8C51}"/>
            </a:ext>
          </a:extLst>
        </xdr:cNvPr>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a:extLst>
            <a:ext uri="{FF2B5EF4-FFF2-40B4-BE49-F238E27FC236}">
              <a16:creationId xmlns:a16="http://schemas.microsoft.com/office/drawing/2014/main" id="{1A730D57-A416-4D2D-988C-DB12ADC3B960}"/>
            </a:ext>
          </a:extLst>
        </xdr:cNvPr>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aveValue【図書館】&#10;一人当たり面積">
          <a:extLst>
            <a:ext uri="{FF2B5EF4-FFF2-40B4-BE49-F238E27FC236}">
              <a16:creationId xmlns:a16="http://schemas.microsoft.com/office/drawing/2014/main" id="{EBF90988-473B-40D6-9794-72ED309DB55C}"/>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5" name="n_3aveValue【図書館】&#10;一人当たり面積">
          <a:extLst>
            <a:ext uri="{FF2B5EF4-FFF2-40B4-BE49-F238E27FC236}">
              <a16:creationId xmlns:a16="http://schemas.microsoft.com/office/drawing/2014/main" id="{3DB216EF-A2F3-4DDD-A694-51F5C1172B94}"/>
            </a:ext>
          </a:extLst>
        </xdr:cNvPr>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23784</xdr:rowOff>
    </xdr:from>
    <xdr:ext cx="469744" cy="259045"/>
    <xdr:sp macro="" textlink="">
      <xdr:nvSpPr>
        <xdr:cNvPr id="146" name="n_4aveValue【図書館】&#10;一人当たり面積">
          <a:extLst>
            <a:ext uri="{FF2B5EF4-FFF2-40B4-BE49-F238E27FC236}">
              <a16:creationId xmlns:a16="http://schemas.microsoft.com/office/drawing/2014/main" id="{AC6FEA90-F2D5-4BDD-8ADE-E3E038EA0CDF}"/>
            </a:ext>
          </a:extLst>
        </xdr:cNvPr>
        <xdr:cNvSpPr txBox="1"/>
      </xdr:nvSpPr>
      <xdr:spPr>
        <a:xfrm>
          <a:off x="6737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D91735EA-A682-4966-8F96-1AB59F19F3B4}"/>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8" name="n_2mainValue【図書館】&#10;一人当たり面積">
          <a:extLst>
            <a:ext uri="{FF2B5EF4-FFF2-40B4-BE49-F238E27FC236}">
              <a16:creationId xmlns:a16="http://schemas.microsoft.com/office/drawing/2014/main" id="{9D44CC29-C310-4741-90EE-BE0AE8BCD3CA}"/>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a:extLst>
            <a:ext uri="{FF2B5EF4-FFF2-40B4-BE49-F238E27FC236}">
              <a16:creationId xmlns:a16="http://schemas.microsoft.com/office/drawing/2014/main" id="{7AEA34D4-BB30-43B9-8E15-4F8DB5718CF6}"/>
            </a:ext>
          </a:extLst>
        </xdr:cNvPr>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a:extLst>
            <a:ext uri="{FF2B5EF4-FFF2-40B4-BE49-F238E27FC236}">
              <a16:creationId xmlns:a16="http://schemas.microsoft.com/office/drawing/2014/main" id="{A5EAAF01-EAE1-4DC2-AEF7-299A7F02249A}"/>
            </a:ext>
          </a:extLst>
        </xdr:cNvPr>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63DB9EB-7F9A-4B0B-9D9A-B3713A9ABE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C196373D-3D5A-484C-857F-D122640283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880A93C1-D476-4DBB-94A0-D566DD96DD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B7339C18-97E3-437B-AA01-ADB55F11725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F4B40C0E-62D8-4F45-88D7-0782AB4C1D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FC09949-31B9-419E-9BCC-B1E57E1A61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FB82941-A899-4B1D-BDD1-039043053A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B42EBB8-6082-4621-AAB9-8E01E9F315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9528695-8BAB-4BD7-96FB-AC5C15789F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99960C6-D149-47EA-ADC9-D0603DDDC9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9D5CE987-AB02-42F3-B08D-08A754B97CD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EAFB8C0B-F999-45F2-BE02-40EBEE9524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2517F844-0D00-4BD3-BB60-60726634720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22393EAA-678E-4C4D-A2F0-E117AD09DE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16486D99-29E2-4C81-A16C-C71EEA1CB75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46AF5BE4-D1E3-4FA1-B628-C8F8585E9D0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FB54DB12-DE65-404C-91DD-9267793935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DDFB3D24-5B3D-4B07-8824-8DAA632D5C3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52515A8-10EC-4DFC-9FA2-37C370727DA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5E5A44D-C3BA-4B55-9719-44714D8E725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E20F30F-A9C7-472C-8439-378E78EE14A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FDC5C24-6C22-4407-981B-26BBD4C260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F3E5E24-6930-4A0F-85AB-AC653FB402F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E54C0349-82BC-456B-9D40-9780977BF5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96D380B2-BB6B-4D83-85A1-7122260F1C6B}"/>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301F6A5A-530E-4E1F-BC46-3BCD6D247FB7}"/>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1570FEB2-24AC-4744-82BE-183F41F103D3}"/>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603BF03E-E80D-4ED0-8587-2E2C23E65A3E}"/>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1B42EF6D-A2A9-4CD0-8086-6033CE803438}"/>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488487ED-A90F-4FE0-8615-B2BF7FC2657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31114651-22DE-494A-8BA5-7DF9618F0B9A}"/>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2" name="フローチャート: 判断 181">
          <a:extLst>
            <a:ext uri="{FF2B5EF4-FFF2-40B4-BE49-F238E27FC236}">
              <a16:creationId xmlns:a16="http://schemas.microsoft.com/office/drawing/2014/main" id="{11FCAB73-0523-451B-AB64-FC5FB9D900DD}"/>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3" name="フローチャート: 判断 182">
          <a:extLst>
            <a:ext uri="{FF2B5EF4-FFF2-40B4-BE49-F238E27FC236}">
              <a16:creationId xmlns:a16="http://schemas.microsoft.com/office/drawing/2014/main" id="{B86FCB04-E2CD-4460-9101-B7C9778590B1}"/>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a:extLst>
            <a:ext uri="{FF2B5EF4-FFF2-40B4-BE49-F238E27FC236}">
              <a16:creationId xmlns:a16="http://schemas.microsoft.com/office/drawing/2014/main" id="{BBCA90B1-7F39-401E-B7AD-AAC3B1E9CE8A}"/>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5" name="フローチャート: 判断 184">
          <a:extLst>
            <a:ext uri="{FF2B5EF4-FFF2-40B4-BE49-F238E27FC236}">
              <a16:creationId xmlns:a16="http://schemas.microsoft.com/office/drawing/2014/main" id="{1C6B102A-CAA4-42C6-9505-AB2A6A65B93D}"/>
            </a:ext>
          </a:extLst>
        </xdr:cNvPr>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3F342B-3D25-41E7-AEF6-1F00F6F4A2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5998A90-C1CE-4EBE-8A87-C88BE2D5CA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E95E46B-126E-48F8-944A-669FEE0EAF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63D4689-39EE-4095-9916-6148D69432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6FF80840-650A-4908-B5B6-D97C52135D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91" name="楕円 190">
          <a:extLst>
            <a:ext uri="{FF2B5EF4-FFF2-40B4-BE49-F238E27FC236}">
              <a16:creationId xmlns:a16="http://schemas.microsoft.com/office/drawing/2014/main" id="{C7653D04-09DA-4E7C-9273-FE1D7BF50EC0}"/>
            </a:ext>
          </a:extLst>
        </xdr:cNvPr>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152417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5F20E818-A411-41F5-9498-95EBB7EB2F16}"/>
            </a:ext>
          </a:extLst>
        </xdr:cNvPr>
        <xdr:cNvSpPr txBox="1"/>
      </xdr:nvSpPr>
      <xdr:spPr>
        <a:xfrm>
          <a:off x="4673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93" name="楕円 192">
          <a:extLst>
            <a:ext uri="{FF2B5EF4-FFF2-40B4-BE49-F238E27FC236}">
              <a16:creationId xmlns:a16="http://schemas.microsoft.com/office/drawing/2014/main" id="{4F643A24-60F2-49E0-A5E2-B56CF26E30F0}"/>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53340</xdr:rowOff>
    </xdr:to>
    <xdr:cxnSp macro="">
      <xdr:nvCxnSpPr>
        <xdr:cNvPr id="194" name="直線コネクタ 193">
          <a:extLst>
            <a:ext uri="{FF2B5EF4-FFF2-40B4-BE49-F238E27FC236}">
              <a16:creationId xmlns:a16="http://schemas.microsoft.com/office/drawing/2014/main" id="{D10D93B2-F5F4-4DB1-A600-E4BCB3029A0A}"/>
            </a:ext>
          </a:extLst>
        </xdr:cNvPr>
        <xdr:cNvCxnSpPr/>
      </xdr:nvCxnSpPr>
      <xdr:spPr>
        <a:xfrm>
          <a:off x="3797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95" name="楕円 194">
          <a:extLst>
            <a:ext uri="{FF2B5EF4-FFF2-40B4-BE49-F238E27FC236}">
              <a16:creationId xmlns:a16="http://schemas.microsoft.com/office/drawing/2014/main" id="{36B128F2-C1CF-47B9-803B-1EDC31C9C196}"/>
            </a:ext>
          </a:extLst>
        </xdr:cNvPr>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11430</xdr:rowOff>
    </xdr:to>
    <xdr:cxnSp macro="">
      <xdr:nvCxnSpPr>
        <xdr:cNvPr id="196" name="直線コネクタ 195">
          <a:extLst>
            <a:ext uri="{FF2B5EF4-FFF2-40B4-BE49-F238E27FC236}">
              <a16:creationId xmlns:a16="http://schemas.microsoft.com/office/drawing/2014/main" id="{763A87F9-9CAD-4C7D-8A60-7CE3F11C5CA6}"/>
            </a:ext>
          </a:extLst>
        </xdr:cNvPr>
        <xdr:cNvCxnSpPr/>
      </xdr:nvCxnSpPr>
      <xdr:spPr>
        <a:xfrm>
          <a:off x="2908300" y="10258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97" name="楕円 196">
          <a:extLst>
            <a:ext uri="{FF2B5EF4-FFF2-40B4-BE49-F238E27FC236}">
              <a16:creationId xmlns:a16="http://schemas.microsoft.com/office/drawing/2014/main" id="{43714D53-40E8-4636-92A8-4DF566F72CED}"/>
            </a:ext>
          </a:extLst>
        </xdr:cNvPr>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142875</xdr:rowOff>
    </xdr:to>
    <xdr:cxnSp macro="">
      <xdr:nvCxnSpPr>
        <xdr:cNvPr id="198" name="直線コネクタ 197">
          <a:extLst>
            <a:ext uri="{FF2B5EF4-FFF2-40B4-BE49-F238E27FC236}">
              <a16:creationId xmlns:a16="http://schemas.microsoft.com/office/drawing/2014/main" id="{17727064-4586-4695-B03F-56172688DE33}"/>
            </a:ext>
          </a:extLst>
        </xdr:cNvPr>
        <xdr:cNvCxnSpPr/>
      </xdr:nvCxnSpPr>
      <xdr:spPr>
        <a:xfrm>
          <a:off x="2019300" y="1017460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xdr:rowOff>
    </xdr:from>
    <xdr:to>
      <xdr:col>6</xdr:col>
      <xdr:colOff>38100</xdr:colOff>
      <xdr:row>59</xdr:row>
      <xdr:rowOff>109855</xdr:rowOff>
    </xdr:to>
    <xdr:sp macro="" textlink="">
      <xdr:nvSpPr>
        <xdr:cNvPr id="199" name="楕円 198">
          <a:extLst>
            <a:ext uri="{FF2B5EF4-FFF2-40B4-BE49-F238E27FC236}">
              <a16:creationId xmlns:a16="http://schemas.microsoft.com/office/drawing/2014/main" id="{FF77E729-C324-4C7B-A816-87014606EB32}"/>
            </a:ext>
          </a:extLst>
        </xdr:cNvPr>
        <xdr:cNvSpPr/>
      </xdr:nvSpPr>
      <xdr:spPr>
        <a:xfrm>
          <a:off x="1079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59055</xdr:rowOff>
    </xdr:from>
    <xdr:to>
      <xdr:col>10</xdr:col>
      <xdr:colOff>114300</xdr:colOff>
      <xdr:row>59</xdr:row>
      <xdr:rowOff>59055</xdr:rowOff>
    </xdr:to>
    <xdr:cxnSp macro="">
      <xdr:nvCxnSpPr>
        <xdr:cNvPr id="200" name="直線コネクタ 199">
          <a:extLst>
            <a:ext uri="{FF2B5EF4-FFF2-40B4-BE49-F238E27FC236}">
              <a16:creationId xmlns:a16="http://schemas.microsoft.com/office/drawing/2014/main" id="{456CC13F-ED66-4450-BF1C-B072E3A689BA}"/>
            </a:ext>
          </a:extLst>
        </xdr:cNvPr>
        <xdr:cNvCxnSpPr/>
      </xdr:nvCxnSpPr>
      <xdr:spPr>
        <a:xfrm>
          <a:off x="1130300" y="10174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201" name="n_1aveValue【体育館・プール】&#10;有形固定資産減価償却率">
          <a:extLst>
            <a:ext uri="{FF2B5EF4-FFF2-40B4-BE49-F238E27FC236}">
              <a16:creationId xmlns:a16="http://schemas.microsoft.com/office/drawing/2014/main" id="{3DE147B2-639A-44D0-A00F-FF3E210E6A2D}"/>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202" name="n_2aveValue【体育館・プール】&#10;有形固定資産減価償却率">
          <a:extLst>
            <a:ext uri="{FF2B5EF4-FFF2-40B4-BE49-F238E27FC236}">
              <a16:creationId xmlns:a16="http://schemas.microsoft.com/office/drawing/2014/main" id="{1ACE7CE7-EFE2-4C5C-BC8B-3E59910A22D7}"/>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3" name="n_3aveValue【体育館・プール】&#10;有形固定資産減価償却率">
          <a:extLst>
            <a:ext uri="{FF2B5EF4-FFF2-40B4-BE49-F238E27FC236}">
              <a16:creationId xmlns:a16="http://schemas.microsoft.com/office/drawing/2014/main" id="{F8DFE0F3-ABD9-4326-85C9-13E3293EA089}"/>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4" name="n_4aveValue【体育館・プール】&#10;有形固定資産減価償却率">
          <a:extLst>
            <a:ext uri="{FF2B5EF4-FFF2-40B4-BE49-F238E27FC236}">
              <a16:creationId xmlns:a16="http://schemas.microsoft.com/office/drawing/2014/main" id="{6A1D0708-71B6-4DE9-AF25-F2AED707938F}"/>
            </a:ext>
          </a:extLst>
        </xdr:cNvPr>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205" name="n_1mainValue【体育館・プール】&#10;有形固定資産減価償却率">
          <a:extLst>
            <a:ext uri="{FF2B5EF4-FFF2-40B4-BE49-F238E27FC236}">
              <a16:creationId xmlns:a16="http://schemas.microsoft.com/office/drawing/2014/main" id="{DD96682A-CA87-4E27-BEF2-D86E043B954A}"/>
            </a:ext>
          </a:extLst>
        </xdr:cNvPr>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206" name="n_2mainValue【体育館・プール】&#10;有形固定資産減価償却率">
          <a:extLst>
            <a:ext uri="{FF2B5EF4-FFF2-40B4-BE49-F238E27FC236}">
              <a16:creationId xmlns:a16="http://schemas.microsoft.com/office/drawing/2014/main" id="{07762D6B-9B3B-477F-94B2-815CDEA7702E}"/>
            </a:ext>
          </a:extLst>
        </xdr:cNvPr>
        <xdr:cNvSpPr txBox="1"/>
      </xdr:nvSpPr>
      <xdr:spPr>
        <a:xfrm>
          <a:off x="2705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207" name="n_3mainValue【体育館・プール】&#10;有形固定資産減価償却率">
          <a:extLst>
            <a:ext uri="{FF2B5EF4-FFF2-40B4-BE49-F238E27FC236}">
              <a16:creationId xmlns:a16="http://schemas.microsoft.com/office/drawing/2014/main" id="{AAAFFDE4-2D12-48B2-A771-7F638E494292}"/>
            </a:ext>
          </a:extLst>
        </xdr:cNvPr>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208" name="n_4mainValue【体育館・プール】&#10;有形固定資産減価償却率">
          <a:extLst>
            <a:ext uri="{FF2B5EF4-FFF2-40B4-BE49-F238E27FC236}">
              <a16:creationId xmlns:a16="http://schemas.microsoft.com/office/drawing/2014/main" id="{04A63AC0-A01F-4095-AE61-14FE84E24E7F}"/>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BC732B3-7C98-4029-8055-8497A67AC0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8444E6D-8062-4B6B-BD91-1E308B2026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2D00D62-D0CD-4D12-A0CA-60BB5CA9AA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ED799292-566A-4E90-8EE7-2A92B4D843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26D0827-0DBE-40E7-B2B1-8317B0BE13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DC96431-52F9-47AE-B0A1-4FFF9CE57C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C4210525-5E5A-409F-AF93-2437EAC06F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B6D7E36-80F4-4091-ACA2-ED461E6F23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5C42365-6E55-442F-B7F3-0D14B75998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BF96F567-CAAD-4140-9AE6-EDDD3E76FF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8380B0A1-2590-481A-8BEF-202A75BC93A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878DBE35-BC1D-4E80-AC45-858C0F7F31F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7E09B3FC-1C51-46B7-9713-867F93BD9C6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CD9BBFF5-A689-4B0F-A127-0774D01097D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C037B5B3-7D92-44C8-9E50-069DD044FFD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2311E7A8-B136-44D5-8FD6-43D142424FA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212D80B6-589E-403D-9907-1C5D853E33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451EFEFE-2962-46A1-91E9-4053A60DE4C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3940A139-0879-4AFD-8F6B-914F41201D8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F62320D3-33A2-43DA-80D3-4917FAE6EB7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FAB3EBA-139E-461E-B895-D20E744F50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2815D443-2BCF-4599-9675-FC3D7C8F7F9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C9EFC240-24F3-4C8C-B5AF-ABA6185738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FC94B4A7-96CC-4FEE-8DF5-8245CA11F3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4EA0AC71-E60A-4AE3-8D37-D17BB54B45B2}"/>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DDCA0FDD-BB50-4E1D-9717-342F30148071}"/>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27759ED8-336E-4412-B3B6-DBC3FE820B9F}"/>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E0C89DAE-0183-4A5F-B3DE-7D912E469CC9}"/>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0881B5FC-D617-4A50-9634-431686F8E12D}"/>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24C190A3-AE0C-4FF7-A26F-5074337D86C5}"/>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39" name="フローチャート: 判断 238">
          <a:extLst>
            <a:ext uri="{FF2B5EF4-FFF2-40B4-BE49-F238E27FC236}">
              <a16:creationId xmlns:a16="http://schemas.microsoft.com/office/drawing/2014/main" id="{F25DBC93-98E2-4FD5-871D-B1A0CBD70F1A}"/>
            </a:ext>
          </a:extLst>
        </xdr:cNvPr>
        <xdr:cNvSpPr/>
      </xdr:nvSpPr>
      <xdr:spPr>
        <a:xfrm>
          <a:off x="958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40" name="フローチャート: 判断 239">
          <a:extLst>
            <a:ext uri="{FF2B5EF4-FFF2-40B4-BE49-F238E27FC236}">
              <a16:creationId xmlns:a16="http://schemas.microsoft.com/office/drawing/2014/main" id="{CF7D2EFD-CF20-4BC8-AF9B-597C71CE597B}"/>
            </a:ext>
          </a:extLst>
        </xdr:cNvPr>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41" name="フローチャート: 判断 240">
          <a:extLst>
            <a:ext uri="{FF2B5EF4-FFF2-40B4-BE49-F238E27FC236}">
              <a16:creationId xmlns:a16="http://schemas.microsoft.com/office/drawing/2014/main" id="{B977CA33-D6F3-4DBD-8AB6-5762F398E950}"/>
            </a:ext>
          </a:extLst>
        </xdr:cNvPr>
        <xdr:cNvSpPr/>
      </xdr:nvSpPr>
      <xdr:spPr>
        <a:xfrm>
          <a:off x="7810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42" name="フローチャート: 判断 241">
          <a:extLst>
            <a:ext uri="{FF2B5EF4-FFF2-40B4-BE49-F238E27FC236}">
              <a16:creationId xmlns:a16="http://schemas.microsoft.com/office/drawing/2014/main" id="{142962B0-BE38-4634-AF13-6A297FF82C43}"/>
            </a:ext>
          </a:extLst>
        </xdr:cNvPr>
        <xdr:cNvSpPr/>
      </xdr:nvSpPr>
      <xdr:spPr>
        <a:xfrm>
          <a:off x="692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AA0D9E-7C84-457C-A4B4-1DD13DF8D6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F3641FC-93C8-4C6B-9D18-944ABAAF70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2E54237-F312-4CE9-8BCE-A39C89E4A5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BFBD220-CDEA-41C2-8EF1-13938F01A1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8ACBDEB-64D3-425B-BCFE-3EA25AFCE8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8" name="楕円 247">
          <a:extLst>
            <a:ext uri="{FF2B5EF4-FFF2-40B4-BE49-F238E27FC236}">
              <a16:creationId xmlns:a16="http://schemas.microsoft.com/office/drawing/2014/main" id="{C3EF9C89-1ADA-4F26-84CB-F0F686E3491B}"/>
            </a:ext>
          </a:extLst>
        </xdr:cNvPr>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49" name="【体育館・プール】&#10;一人当たり面積該当値テキスト">
          <a:extLst>
            <a:ext uri="{FF2B5EF4-FFF2-40B4-BE49-F238E27FC236}">
              <a16:creationId xmlns:a16="http://schemas.microsoft.com/office/drawing/2014/main" id="{127BC1D1-D54F-4A3D-BE9B-F96AA81F1CFB}"/>
            </a:ext>
          </a:extLst>
        </xdr:cNvPr>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50" name="楕円 249">
          <a:extLst>
            <a:ext uri="{FF2B5EF4-FFF2-40B4-BE49-F238E27FC236}">
              <a16:creationId xmlns:a16="http://schemas.microsoft.com/office/drawing/2014/main" id="{8A7BF455-5CA5-4A07-96BC-1BFA87A471CD}"/>
            </a:ext>
          </a:extLst>
        </xdr:cNvPr>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22860</xdr:rowOff>
    </xdr:to>
    <xdr:cxnSp macro="">
      <xdr:nvCxnSpPr>
        <xdr:cNvPr id="251" name="直線コネクタ 250">
          <a:extLst>
            <a:ext uri="{FF2B5EF4-FFF2-40B4-BE49-F238E27FC236}">
              <a16:creationId xmlns:a16="http://schemas.microsoft.com/office/drawing/2014/main" id="{72E86163-E1B8-4EB9-9A41-E188CA3607FA}"/>
            </a:ext>
          </a:extLst>
        </xdr:cNvPr>
        <xdr:cNvCxnSpPr/>
      </xdr:nvCxnSpPr>
      <xdr:spPr>
        <a:xfrm>
          <a:off x="9639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2" name="楕円 251">
          <a:extLst>
            <a:ext uri="{FF2B5EF4-FFF2-40B4-BE49-F238E27FC236}">
              <a16:creationId xmlns:a16="http://schemas.microsoft.com/office/drawing/2014/main" id="{E8ADAB48-839C-4ABF-9B6E-AE7E3750F5C4}"/>
            </a:ext>
          </a:extLst>
        </xdr:cNvPr>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22860</xdr:rowOff>
    </xdr:to>
    <xdr:cxnSp macro="">
      <xdr:nvCxnSpPr>
        <xdr:cNvPr id="253" name="直線コネクタ 252">
          <a:extLst>
            <a:ext uri="{FF2B5EF4-FFF2-40B4-BE49-F238E27FC236}">
              <a16:creationId xmlns:a16="http://schemas.microsoft.com/office/drawing/2014/main" id="{8ED8E7EB-CC00-4361-9743-4C38AAF724E5}"/>
            </a:ext>
          </a:extLst>
        </xdr:cNvPr>
        <xdr:cNvCxnSpPr/>
      </xdr:nvCxnSpPr>
      <xdr:spPr>
        <a:xfrm>
          <a:off x="8750300" y="1064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139700</xdr:rowOff>
    </xdr:from>
    <xdr:to>
      <xdr:col>41</xdr:col>
      <xdr:colOff>101600</xdr:colOff>
      <xdr:row>62</xdr:row>
      <xdr:rowOff>69850</xdr:rowOff>
    </xdr:to>
    <xdr:sp macro="" textlink="">
      <xdr:nvSpPr>
        <xdr:cNvPr id="254" name="楕円 253">
          <a:extLst>
            <a:ext uri="{FF2B5EF4-FFF2-40B4-BE49-F238E27FC236}">
              <a16:creationId xmlns:a16="http://schemas.microsoft.com/office/drawing/2014/main" id="{674FAEA5-8E7A-4F24-96C4-A29BE7BDE8C7}"/>
            </a:ext>
          </a:extLst>
        </xdr:cNvPr>
        <xdr:cNvSpPr/>
      </xdr:nvSpPr>
      <xdr:spPr>
        <a:xfrm>
          <a:off x="781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19050</xdr:rowOff>
    </xdr:from>
    <xdr:to>
      <xdr:col>45</xdr:col>
      <xdr:colOff>177800</xdr:colOff>
      <xdr:row>62</xdr:row>
      <xdr:rowOff>19050</xdr:rowOff>
    </xdr:to>
    <xdr:cxnSp macro="">
      <xdr:nvCxnSpPr>
        <xdr:cNvPr id="255" name="直線コネクタ 254">
          <a:extLst>
            <a:ext uri="{FF2B5EF4-FFF2-40B4-BE49-F238E27FC236}">
              <a16:creationId xmlns:a16="http://schemas.microsoft.com/office/drawing/2014/main" id="{E7A9FD3A-B720-46AB-9542-B482F2642624}"/>
            </a:ext>
          </a:extLst>
        </xdr:cNvPr>
        <xdr:cNvCxnSpPr/>
      </xdr:nvCxnSpPr>
      <xdr:spPr>
        <a:xfrm>
          <a:off x="7861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139700</xdr:rowOff>
    </xdr:from>
    <xdr:to>
      <xdr:col>36</xdr:col>
      <xdr:colOff>165100</xdr:colOff>
      <xdr:row>62</xdr:row>
      <xdr:rowOff>69850</xdr:rowOff>
    </xdr:to>
    <xdr:sp macro="" textlink="">
      <xdr:nvSpPr>
        <xdr:cNvPr id="256" name="楕円 255">
          <a:extLst>
            <a:ext uri="{FF2B5EF4-FFF2-40B4-BE49-F238E27FC236}">
              <a16:creationId xmlns:a16="http://schemas.microsoft.com/office/drawing/2014/main" id="{9BF56D98-8D46-4922-A580-02213C7B1285}"/>
            </a:ext>
          </a:extLst>
        </xdr:cNvPr>
        <xdr:cNvSpPr/>
      </xdr:nvSpPr>
      <xdr:spPr>
        <a:xfrm>
          <a:off x="692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19050</xdr:rowOff>
    </xdr:from>
    <xdr:to>
      <xdr:col>41</xdr:col>
      <xdr:colOff>50800</xdr:colOff>
      <xdr:row>62</xdr:row>
      <xdr:rowOff>19050</xdr:rowOff>
    </xdr:to>
    <xdr:cxnSp macro="">
      <xdr:nvCxnSpPr>
        <xdr:cNvPr id="257" name="直線コネクタ 256">
          <a:extLst>
            <a:ext uri="{FF2B5EF4-FFF2-40B4-BE49-F238E27FC236}">
              <a16:creationId xmlns:a16="http://schemas.microsoft.com/office/drawing/2014/main" id="{447B03C9-DA59-4F6E-B619-02B744D2F8B1}"/>
            </a:ext>
          </a:extLst>
        </xdr:cNvPr>
        <xdr:cNvCxnSpPr/>
      </xdr:nvCxnSpPr>
      <xdr:spPr>
        <a:xfrm>
          <a:off x="6972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B8171F61-AABE-4450-95F2-71F26340BEDE}"/>
            </a:ext>
          </a:extLst>
        </xdr:cNvPr>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208905B8-DFCF-4981-AC31-5F96E0AA5A23}"/>
            </a:ext>
          </a:extLst>
        </xdr:cNvPr>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60" name="n_3aveValue【体育館・プール】&#10;一人当たり面積">
          <a:extLst>
            <a:ext uri="{FF2B5EF4-FFF2-40B4-BE49-F238E27FC236}">
              <a16:creationId xmlns:a16="http://schemas.microsoft.com/office/drawing/2014/main" id="{57EA9F26-7745-4ACA-B0DE-005F39522486}"/>
            </a:ext>
          </a:extLst>
        </xdr:cNvPr>
        <xdr:cNvSpPr txBox="1"/>
      </xdr:nvSpPr>
      <xdr:spPr>
        <a:xfrm>
          <a:off x="7626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61" name="n_4aveValue【体育館・プール】&#10;一人当たり面積">
          <a:extLst>
            <a:ext uri="{FF2B5EF4-FFF2-40B4-BE49-F238E27FC236}">
              <a16:creationId xmlns:a16="http://schemas.microsoft.com/office/drawing/2014/main" id="{B45F0051-2626-45EC-9104-9B257A4F2C03}"/>
            </a:ext>
          </a:extLst>
        </xdr:cNvPr>
        <xdr:cNvSpPr txBox="1"/>
      </xdr:nvSpPr>
      <xdr:spPr>
        <a:xfrm>
          <a:off x="6737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62" name="n_1mainValue【体育館・プール】&#10;一人当たり面積">
          <a:extLst>
            <a:ext uri="{FF2B5EF4-FFF2-40B4-BE49-F238E27FC236}">
              <a16:creationId xmlns:a16="http://schemas.microsoft.com/office/drawing/2014/main" id="{3BF100DF-C7AB-4E86-B760-3F02461348A0}"/>
            </a:ext>
          </a:extLst>
        </xdr:cNvPr>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60977</xdr:rowOff>
    </xdr:from>
    <xdr:ext cx="469744" cy="259045"/>
    <xdr:sp macro="" textlink="">
      <xdr:nvSpPr>
        <xdr:cNvPr id="263" name="n_2mainValue【体育館・プール】&#10;一人当たり面積">
          <a:extLst>
            <a:ext uri="{FF2B5EF4-FFF2-40B4-BE49-F238E27FC236}">
              <a16:creationId xmlns:a16="http://schemas.microsoft.com/office/drawing/2014/main" id="{E0CDE067-288A-40A6-9DEF-BF3C7CAC2E55}"/>
            </a:ext>
          </a:extLst>
        </xdr:cNvPr>
        <xdr:cNvSpPr txBox="1"/>
      </xdr:nvSpPr>
      <xdr:spPr>
        <a:xfrm>
          <a:off x="8515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60977</xdr:rowOff>
    </xdr:from>
    <xdr:ext cx="469744" cy="259045"/>
    <xdr:sp macro="" textlink="">
      <xdr:nvSpPr>
        <xdr:cNvPr id="264" name="n_3mainValue【体育館・プール】&#10;一人当たり面積">
          <a:extLst>
            <a:ext uri="{FF2B5EF4-FFF2-40B4-BE49-F238E27FC236}">
              <a16:creationId xmlns:a16="http://schemas.microsoft.com/office/drawing/2014/main" id="{8BE5BE82-072D-4456-AD04-D7F30C82E864}"/>
            </a:ext>
          </a:extLst>
        </xdr:cNvPr>
        <xdr:cNvSpPr txBox="1"/>
      </xdr:nvSpPr>
      <xdr:spPr>
        <a:xfrm>
          <a:off x="7626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60977</xdr:rowOff>
    </xdr:from>
    <xdr:ext cx="469744" cy="259045"/>
    <xdr:sp macro="" textlink="">
      <xdr:nvSpPr>
        <xdr:cNvPr id="265" name="n_4mainValue【体育館・プール】&#10;一人当たり面積">
          <a:extLst>
            <a:ext uri="{FF2B5EF4-FFF2-40B4-BE49-F238E27FC236}">
              <a16:creationId xmlns:a16="http://schemas.microsoft.com/office/drawing/2014/main" id="{30E8DA3A-7506-4871-837F-9D14E66A9DFE}"/>
            </a:ext>
          </a:extLst>
        </xdr:cNvPr>
        <xdr:cNvSpPr txBox="1"/>
      </xdr:nvSpPr>
      <xdr:spPr>
        <a:xfrm>
          <a:off x="6737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3E061CB-668A-49FD-BB9F-526DB64D9C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771F044-BEC1-4501-B2DD-AF88E3F09B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C04F418-2C00-4604-9C25-0061D571EC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3432BA7-DF4D-40A2-94D6-485E9CA112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41A29956-73DA-4ED0-AD45-74AC7AD562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575C8C2-56D1-41C3-A473-2CBCEB3BDB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959A5E2-1D1C-4812-8DBD-8636B97A32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997EC79D-5BDA-430D-817A-443A2B7DC2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453D4CA-BABA-4ADD-A224-2EEA0DD09F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CA80BC8-2A77-4ED6-8E5D-7D4A610912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DFC37E9-22E2-4A65-B7CB-DACEE698F15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F395E5DB-5FAB-4E4B-B245-36A6AD065A8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28128EFA-C01A-4215-AD5F-89EC9DF5E91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DD2C2686-07AB-45B5-AD19-E63535EA36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896298B-DB76-4360-9B04-07BED623090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70A7151-0ECF-40C6-B90A-EBC23810630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D9F754CA-92D9-4E6F-A993-9C321AFB1FA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7EE84DF6-6A45-47EA-97F2-674DBFD4FB6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E52730C-066F-40D0-BF33-BBD181E6789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2AA8406-B21E-4F21-B6EE-C1E4A1DAA9E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A848B260-42DD-447A-A11F-4CB95301862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983EF3E-0E3C-4E3A-8C5E-66C53FF9B5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8B678F1B-A563-4766-A2D4-781A0973BD8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A6F7BECB-EDEC-47A9-A281-8074B32970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BE6437D9-20DD-493F-BCD5-820BEBD656F3}"/>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C314D954-5039-44BB-BD7C-F9408EFE5B0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F120EC04-B4B1-4E9F-94C4-24D1903CFC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7DC99D86-6057-46B0-82C3-92F28AFD6CB0}"/>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4D0579A1-9BE0-471D-9E97-3C368FF7C9A5}"/>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D3472734-A5E6-480C-B59C-984778DBAA9C}"/>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5E11B9A7-F24B-4D78-9D38-106A8194D946}"/>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97" name="フローチャート: 判断 296">
          <a:extLst>
            <a:ext uri="{FF2B5EF4-FFF2-40B4-BE49-F238E27FC236}">
              <a16:creationId xmlns:a16="http://schemas.microsoft.com/office/drawing/2014/main" id="{7E8CEF37-6D29-4371-A2B1-4B97B8236CB6}"/>
            </a:ext>
          </a:extLst>
        </xdr:cNvPr>
        <xdr:cNvSpPr/>
      </xdr:nvSpPr>
      <xdr:spPr>
        <a:xfrm>
          <a:off x="3746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8" name="フローチャート: 判断 297">
          <a:extLst>
            <a:ext uri="{FF2B5EF4-FFF2-40B4-BE49-F238E27FC236}">
              <a16:creationId xmlns:a16="http://schemas.microsoft.com/office/drawing/2014/main" id="{1050499D-62AD-42FF-BAE0-B2A3552A1409}"/>
            </a:ext>
          </a:extLst>
        </xdr:cNvPr>
        <xdr:cNvSpPr/>
      </xdr:nvSpPr>
      <xdr:spPr>
        <a:xfrm>
          <a:off x="2857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a:extLst>
            <a:ext uri="{FF2B5EF4-FFF2-40B4-BE49-F238E27FC236}">
              <a16:creationId xmlns:a16="http://schemas.microsoft.com/office/drawing/2014/main" id="{D70D9B95-E103-452A-8B7A-E5EBF11A1A5D}"/>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300" name="フローチャート: 判断 299">
          <a:extLst>
            <a:ext uri="{FF2B5EF4-FFF2-40B4-BE49-F238E27FC236}">
              <a16:creationId xmlns:a16="http://schemas.microsoft.com/office/drawing/2014/main" id="{5511D706-2411-4327-BCB0-289E150B0E13}"/>
            </a:ext>
          </a:extLst>
        </xdr:cNvPr>
        <xdr:cNvSpPr/>
      </xdr:nvSpPr>
      <xdr:spPr>
        <a:xfrm>
          <a:off x="1079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BC29F75-ED59-4E2E-BA5E-3959787E61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6C50CD1-8E97-4FD4-8702-873B4EE86B1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8347F85-C0D8-4737-A575-8B0A51192B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5824431-43FA-4D16-8576-E346BE4300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8C21833-64E6-4710-A4D3-8025B0FB664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xdr:rowOff>
    </xdr:from>
    <xdr:to>
      <xdr:col>24</xdr:col>
      <xdr:colOff>114300</xdr:colOff>
      <xdr:row>79</xdr:row>
      <xdr:rowOff>115570</xdr:rowOff>
    </xdr:to>
    <xdr:sp macro="" textlink="">
      <xdr:nvSpPr>
        <xdr:cNvPr id="306" name="楕円 305">
          <a:extLst>
            <a:ext uri="{FF2B5EF4-FFF2-40B4-BE49-F238E27FC236}">
              <a16:creationId xmlns:a16="http://schemas.microsoft.com/office/drawing/2014/main" id="{0A072041-75FA-4C59-BD3A-F9F29D6F04CA}"/>
            </a:ext>
          </a:extLst>
        </xdr:cNvPr>
        <xdr:cNvSpPr/>
      </xdr:nvSpPr>
      <xdr:spPr>
        <a:xfrm>
          <a:off x="4584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100347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CC3E7502-C8D7-4376-99F5-F1BA7B320636}"/>
            </a:ext>
          </a:extLst>
        </xdr:cNvPr>
        <xdr:cNvSpPr txBox="1"/>
      </xdr:nvSpPr>
      <xdr:spPr>
        <a:xfrm>
          <a:off x="4673600"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151130</xdr:rowOff>
    </xdr:from>
    <xdr:to>
      <xdr:col>20</xdr:col>
      <xdr:colOff>38100</xdr:colOff>
      <xdr:row>79</xdr:row>
      <xdr:rowOff>81280</xdr:rowOff>
    </xdr:to>
    <xdr:sp macro="" textlink="">
      <xdr:nvSpPr>
        <xdr:cNvPr id="308" name="楕円 307">
          <a:extLst>
            <a:ext uri="{FF2B5EF4-FFF2-40B4-BE49-F238E27FC236}">
              <a16:creationId xmlns:a16="http://schemas.microsoft.com/office/drawing/2014/main" id="{974CC460-C649-4CDA-9147-21AD47761178}"/>
            </a:ext>
          </a:extLst>
        </xdr:cNvPr>
        <xdr:cNvSpPr/>
      </xdr:nvSpPr>
      <xdr:spPr>
        <a:xfrm>
          <a:off x="3746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30480</xdr:rowOff>
    </xdr:from>
    <xdr:to>
      <xdr:col>24</xdr:col>
      <xdr:colOff>63500</xdr:colOff>
      <xdr:row>79</xdr:row>
      <xdr:rowOff>64770</xdr:rowOff>
    </xdr:to>
    <xdr:cxnSp macro="">
      <xdr:nvCxnSpPr>
        <xdr:cNvPr id="309" name="直線コネクタ 308">
          <a:extLst>
            <a:ext uri="{FF2B5EF4-FFF2-40B4-BE49-F238E27FC236}">
              <a16:creationId xmlns:a16="http://schemas.microsoft.com/office/drawing/2014/main" id="{0645942F-8AE4-4E65-B9E0-12A85C85FDCD}"/>
            </a:ext>
          </a:extLst>
        </xdr:cNvPr>
        <xdr:cNvCxnSpPr/>
      </xdr:nvCxnSpPr>
      <xdr:spPr>
        <a:xfrm>
          <a:off x="3797300" y="13575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310" name="楕円 309">
          <a:extLst>
            <a:ext uri="{FF2B5EF4-FFF2-40B4-BE49-F238E27FC236}">
              <a16:creationId xmlns:a16="http://schemas.microsoft.com/office/drawing/2014/main" id="{4A5949AB-99DA-4CFB-93C1-D6CF8B838CF7}"/>
            </a:ext>
          </a:extLst>
        </xdr:cNvPr>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30480</xdr:rowOff>
    </xdr:to>
    <xdr:cxnSp macro="">
      <xdr:nvCxnSpPr>
        <xdr:cNvPr id="311" name="直線コネクタ 310">
          <a:extLst>
            <a:ext uri="{FF2B5EF4-FFF2-40B4-BE49-F238E27FC236}">
              <a16:creationId xmlns:a16="http://schemas.microsoft.com/office/drawing/2014/main" id="{E94EFA86-862D-41BA-94DD-15A2AA110116}"/>
            </a:ext>
          </a:extLst>
        </xdr:cNvPr>
        <xdr:cNvCxnSpPr/>
      </xdr:nvCxnSpPr>
      <xdr:spPr>
        <a:xfrm>
          <a:off x="2908300" y="13542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29211</xdr:rowOff>
    </xdr:from>
    <xdr:to>
      <xdr:col>10</xdr:col>
      <xdr:colOff>165100</xdr:colOff>
      <xdr:row>78</xdr:row>
      <xdr:rowOff>130811</xdr:rowOff>
    </xdr:to>
    <xdr:sp macro="" textlink="">
      <xdr:nvSpPr>
        <xdr:cNvPr id="312" name="楕円 311">
          <a:extLst>
            <a:ext uri="{FF2B5EF4-FFF2-40B4-BE49-F238E27FC236}">
              <a16:creationId xmlns:a16="http://schemas.microsoft.com/office/drawing/2014/main" id="{34D10B8D-E33D-456F-A29B-1542AD3E2497}"/>
            </a:ext>
          </a:extLst>
        </xdr:cNvPr>
        <xdr:cNvSpPr/>
      </xdr:nvSpPr>
      <xdr:spPr>
        <a:xfrm>
          <a:off x="1968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80011</xdr:rowOff>
    </xdr:from>
    <xdr:to>
      <xdr:col>15</xdr:col>
      <xdr:colOff>50800</xdr:colOff>
      <xdr:row>78</xdr:row>
      <xdr:rowOff>169545</xdr:rowOff>
    </xdr:to>
    <xdr:cxnSp macro="">
      <xdr:nvCxnSpPr>
        <xdr:cNvPr id="313" name="直線コネクタ 312">
          <a:extLst>
            <a:ext uri="{FF2B5EF4-FFF2-40B4-BE49-F238E27FC236}">
              <a16:creationId xmlns:a16="http://schemas.microsoft.com/office/drawing/2014/main" id="{6B8105F7-A74E-44DF-8429-AC6113255362}"/>
            </a:ext>
          </a:extLst>
        </xdr:cNvPr>
        <xdr:cNvCxnSpPr/>
      </xdr:nvCxnSpPr>
      <xdr:spPr>
        <a:xfrm>
          <a:off x="2019300" y="1345311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34925</xdr:rowOff>
    </xdr:from>
    <xdr:to>
      <xdr:col>6</xdr:col>
      <xdr:colOff>38100</xdr:colOff>
      <xdr:row>78</xdr:row>
      <xdr:rowOff>136525</xdr:rowOff>
    </xdr:to>
    <xdr:sp macro="" textlink="">
      <xdr:nvSpPr>
        <xdr:cNvPr id="314" name="楕円 313">
          <a:extLst>
            <a:ext uri="{FF2B5EF4-FFF2-40B4-BE49-F238E27FC236}">
              <a16:creationId xmlns:a16="http://schemas.microsoft.com/office/drawing/2014/main" id="{3E783884-9351-4766-924B-644B4C464242}"/>
            </a:ext>
          </a:extLst>
        </xdr:cNvPr>
        <xdr:cNvSpPr/>
      </xdr:nvSpPr>
      <xdr:spPr>
        <a:xfrm>
          <a:off x="1079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80011</xdr:rowOff>
    </xdr:from>
    <xdr:to>
      <xdr:col>10</xdr:col>
      <xdr:colOff>114300</xdr:colOff>
      <xdr:row>78</xdr:row>
      <xdr:rowOff>85725</xdr:rowOff>
    </xdr:to>
    <xdr:cxnSp macro="">
      <xdr:nvCxnSpPr>
        <xdr:cNvPr id="315" name="直線コネクタ 314">
          <a:extLst>
            <a:ext uri="{FF2B5EF4-FFF2-40B4-BE49-F238E27FC236}">
              <a16:creationId xmlns:a16="http://schemas.microsoft.com/office/drawing/2014/main" id="{1379A288-4B45-47C8-8C98-645CD840BFEB}"/>
            </a:ext>
          </a:extLst>
        </xdr:cNvPr>
        <xdr:cNvCxnSpPr/>
      </xdr:nvCxnSpPr>
      <xdr:spPr>
        <a:xfrm flipV="1">
          <a:off x="1130300" y="13453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156227</xdr:rowOff>
    </xdr:from>
    <xdr:ext cx="405111" cy="259045"/>
    <xdr:sp macro="" textlink="">
      <xdr:nvSpPr>
        <xdr:cNvPr id="316" name="n_1aveValue【福祉施設】&#10;有形固定資産減価償却率">
          <a:extLst>
            <a:ext uri="{FF2B5EF4-FFF2-40B4-BE49-F238E27FC236}">
              <a16:creationId xmlns:a16="http://schemas.microsoft.com/office/drawing/2014/main" id="{284355F9-B95D-42D8-B014-D2FDE0D5BB88}"/>
            </a:ext>
          </a:extLst>
        </xdr:cNvPr>
        <xdr:cNvSpPr txBox="1"/>
      </xdr:nvSpPr>
      <xdr:spPr>
        <a:xfrm>
          <a:off x="35820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87647</xdr:rowOff>
    </xdr:from>
    <xdr:ext cx="405111" cy="259045"/>
    <xdr:sp macro="" textlink="">
      <xdr:nvSpPr>
        <xdr:cNvPr id="317" name="n_2aveValue【福祉施設】&#10;有形固定資産減価償却率">
          <a:extLst>
            <a:ext uri="{FF2B5EF4-FFF2-40B4-BE49-F238E27FC236}">
              <a16:creationId xmlns:a16="http://schemas.microsoft.com/office/drawing/2014/main" id="{336566A5-3949-4846-929D-D4B6D1E6B133}"/>
            </a:ext>
          </a:extLst>
        </xdr:cNvPr>
        <xdr:cNvSpPr txBox="1"/>
      </xdr:nvSpPr>
      <xdr:spPr>
        <a:xfrm>
          <a:off x="2705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318" name="n_3aveValue【福祉施設】&#10;有形固定資産減価償却率">
          <a:extLst>
            <a:ext uri="{FF2B5EF4-FFF2-40B4-BE49-F238E27FC236}">
              <a16:creationId xmlns:a16="http://schemas.microsoft.com/office/drawing/2014/main" id="{0A41EE87-22AF-4217-A7BD-7BF7EDD5DADF}"/>
            </a:ext>
          </a:extLst>
        </xdr:cNvPr>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62882</xdr:rowOff>
    </xdr:from>
    <xdr:ext cx="405111" cy="259045"/>
    <xdr:sp macro="" textlink="">
      <xdr:nvSpPr>
        <xdr:cNvPr id="319" name="n_4aveValue【福祉施設】&#10;有形固定資産減価償却率">
          <a:extLst>
            <a:ext uri="{FF2B5EF4-FFF2-40B4-BE49-F238E27FC236}">
              <a16:creationId xmlns:a16="http://schemas.microsoft.com/office/drawing/2014/main" id="{D5F9F2C6-90EA-40B5-B717-F5AB66977785}"/>
            </a:ext>
          </a:extLst>
        </xdr:cNvPr>
        <xdr:cNvSpPr txBox="1"/>
      </xdr:nvSpPr>
      <xdr:spPr>
        <a:xfrm>
          <a:off x="927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97807</xdr:rowOff>
    </xdr:from>
    <xdr:ext cx="405111" cy="259045"/>
    <xdr:sp macro="" textlink="">
      <xdr:nvSpPr>
        <xdr:cNvPr id="320" name="n_1mainValue【福祉施設】&#10;有形固定資産減価償却率">
          <a:extLst>
            <a:ext uri="{FF2B5EF4-FFF2-40B4-BE49-F238E27FC236}">
              <a16:creationId xmlns:a16="http://schemas.microsoft.com/office/drawing/2014/main" id="{926AA258-7226-4C1B-96F0-FA2D5CD85E8E}"/>
            </a:ext>
          </a:extLst>
        </xdr:cNvPr>
        <xdr:cNvSpPr txBox="1"/>
      </xdr:nvSpPr>
      <xdr:spPr>
        <a:xfrm>
          <a:off x="35820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321" name="n_2mainValue【福祉施設】&#10;有形固定資産減価償却率">
          <a:extLst>
            <a:ext uri="{FF2B5EF4-FFF2-40B4-BE49-F238E27FC236}">
              <a16:creationId xmlns:a16="http://schemas.microsoft.com/office/drawing/2014/main" id="{B13D3D82-EC93-444B-8E31-61FCEBCDAD43}"/>
            </a:ext>
          </a:extLst>
        </xdr:cNvPr>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147338</xdr:rowOff>
    </xdr:from>
    <xdr:ext cx="405111" cy="259045"/>
    <xdr:sp macro="" textlink="">
      <xdr:nvSpPr>
        <xdr:cNvPr id="322" name="n_3mainValue【福祉施設】&#10;有形固定資産減価償却率">
          <a:extLst>
            <a:ext uri="{FF2B5EF4-FFF2-40B4-BE49-F238E27FC236}">
              <a16:creationId xmlns:a16="http://schemas.microsoft.com/office/drawing/2014/main" id="{A87F62D2-CD84-4EB7-980E-FF61A4D94EF6}"/>
            </a:ext>
          </a:extLst>
        </xdr:cNvPr>
        <xdr:cNvSpPr txBox="1"/>
      </xdr:nvSpPr>
      <xdr:spPr>
        <a:xfrm>
          <a:off x="1816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153052</xdr:rowOff>
    </xdr:from>
    <xdr:ext cx="405111" cy="259045"/>
    <xdr:sp macro="" textlink="">
      <xdr:nvSpPr>
        <xdr:cNvPr id="323" name="n_4mainValue【福祉施設】&#10;有形固定資産減価償却率">
          <a:extLst>
            <a:ext uri="{FF2B5EF4-FFF2-40B4-BE49-F238E27FC236}">
              <a16:creationId xmlns:a16="http://schemas.microsoft.com/office/drawing/2014/main" id="{09FB28E0-F437-4E59-8FC1-BA5CCCE28031}"/>
            </a:ext>
          </a:extLst>
        </xdr:cNvPr>
        <xdr:cNvSpPr txBox="1"/>
      </xdr:nvSpPr>
      <xdr:spPr>
        <a:xfrm>
          <a:off x="927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878329F-E7E2-41AD-98A1-C35CF209D2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B6732AD-AB0A-4B3A-9CF8-A5A010CAA4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0574127-AB76-4585-97DE-79A527EE7C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65D9056-38C8-4049-9EEC-E31C83CF5D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98F3F9C-5A68-4B8B-B1BA-0D9C87E29B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3799552-353A-4766-A04B-64D5B14D96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59E22D2-1506-4CE9-8E73-44C28C14CE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5C6DE63-6E88-4A1B-B861-F2445FF619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8351E8A-57B4-41EE-A43C-4CE54D7134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E81D22A-FD34-4EEE-B3B5-EE52E2141D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43D229B6-4A2F-4D45-A67A-4B378389789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A59918DB-40DE-43EC-B88E-9472770530D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8F3F4ADF-B4CC-48BA-9470-EADC8FBAB16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108F2143-66EB-42F3-AFCE-DCA22EBB86E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91004699-E8B2-4356-B4F5-A3487CB0D49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FF84C40A-F70B-4522-BFA8-BE8CD24CF90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F3A703B5-D1B4-426F-A5C6-B5DD9A082F1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43E33BD7-BC49-42EE-955E-B5FA9731F79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2F93E6D4-CF0F-4410-AD08-721094C0975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8A654C3F-7C5F-41E9-AD7C-658D961254C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2964C17F-682D-4FAF-A0F9-F32C93F978E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B75488B4-0E8D-4CA9-98A5-58E1086E487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80835DDD-3479-412A-9146-8A16EFBF17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72C5E664-1CF7-41CA-A2D9-263F753ECC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E911A7A8-E4E7-4336-B6F7-78734CC7EB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4CCA2C93-F31E-442A-B0A5-0FCCFF364433}"/>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3254D9FA-44A0-41BA-9C54-5DF87CC9F16F}"/>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DA6E2D22-F0BD-451D-93CC-D44A1FBA463A}"/>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E70A1942-B417-4F33-B614-C8CE0C156F06}"/>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7AA6884E-9877-42BE-BCAD-6133B37051D2}"/>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6D9CC497-5761-4C00-8FF3-A0641EEBFEB2}"/>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FC9E0AC0-B533-4082-8CDA-7F9981E08434}"/>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56" name="フローチャート: 判断 355">
          <a:extLst>
            <a:ext uri="{FF2B5EF4-FFF2-40B4-BE49-F238E27FC236}">
              <a16:creationId xmlns:a16="http://schemas.microsoft.com/office/drawing/2014/main" id="{A9796507-53F0-45D9-B482-A15FB684072B}"/>
            </a:ext>
          </a:extLst>
        </xdr:cNvPr>
        <xdr:cNvSpPr/>
      </xdr:nvSpPr>
      <xdr:spPr>
        <a:xfrm>
          <a:off x="9588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41729</xdr:rowOff>
    </xdr:from>
    <xdr:to>
      <xdr:col>46</xdr:col>
      <xdr:colOff>38100</xdr:colOff>
      <xdr:row>82</xdr:row>
      <xdr:rowOff>143329</xdr:rowOff>
    </xdr:to>
    <xdr:sp macro="" textlink="">
      <xdr:nvSpPr>
        <xdr:cNvPr id="357" name="フローチャート: 判断 356">
          <a:extLst>
            <a:ext uri="{FF2B5EF4-FFF2-40B4-BE49-F238E27FC236}">
              <a16:creationId xmlns:a16="http://schemas.microsoft.com/office/drawing/2014/main" id="{DC4C5FE3-D1EF-4654-8897-664733A9A10E}"/>
            </a:ext>
          </a:extLst>
        </xdr:cNvPr>
        <xdr:cNvSpPr/>
      </xdr:nvSpPr>
      <xdr:spPr>
        <a:xfrm>
          <a:off x="8699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52614</xdr:rowOff>
    </xdr:from>
    <xdr:to>
      <xdr:col>41</xdr:col>
      <xdr:colOff>101600</xdr:colOff>
      <xdr:row>82</xdr:row>
      <xdr:rowOff>154214</xdr:rowOff>
    </xdr:to>
    <xdr:sp macro="" textlink="">
      <xdr:nvSpPr>
        <xdr:cNvPr id="358" name="フローチャート: 判断 357">
          <a:extLst>
            <a:ext uri="{FF2B5EF4-FFF2-40B4-BE49-F238E27FC236}">
              <a16:creationId xmlns:a16="http://schemas.microsoft.com/office/drawing/2014/main" id="{9055F0CC-DD47-4680-A02E-B00F9AF84E3E}"/>
            </a:ext>
          </a:extLst>
        </xdr:cNvPr>
        <xdr:cNvSpPr/>
      </xdr:nvSpPr>
      <xdr:spPr>
        <a:xfrm>
          <a:off x="781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41729</xdr:rowOff>
    </xdr:from>
    <xdr:to>
      <xdr:col>36</xdr:col>
      <xdr:colOff>165100</xdr:colOff>
      <xdr:row>82</xdr:row>
      <xdr:rowOff>143329</xdr:rowOff>
    </xdr:to>
    <xdr:sp macro="" textlink="">
      <xdr:nvSpPr>
        <xdr:cNvPr id="359" name="フローチャート: 判断 358">
          <a:extLst>
            <a:ext uri="{FF2B5EF4-FFF2-40B4-BE49-F238E27FC236}">
              <a16:creationId xmlns:a16="http://schemas.microsoft.com/office/drawing/2014/main" id="{0334EEB5-9AE9-4423-96D0-E3260E54FB0B}"/>
            </a:ext>
          </a:extLst>
        </xdr:cNvPr>
        <xdr:cNvSpPr/>
      </xdr:nvSpPr>
      <xdr:spPr>
        <a:xfrm>
          <a:off x="6921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D119FE6-3B92-4FA1-86AA-8066D9D1F15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B9D5103-7FD3-4BB2-A3CE-A96B405BE6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50960C1-BB05-45F3-B162-DFAE93A754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3E1018F-FE9E-4A40-A304-29B5BF69EF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2F2ED855-8C8E-46D5-9793-2526ACB55B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60779</xdr:rowOff>
    </xdr:from>
    <xdr:to>
      <xdr:col>55</xdr:col>
      <xdr:colOff>50800</xdr:colOff>
      <xdr:row>85</xdr:row>
      <xdr:rowOff>162379</xdr:rowOff>
    </xdr:to>
    <xdr:sp macro="" textlink="">
      <xdr:nvSpPr>
        <xdr:cNvPr id="365" name="楕円 364">
          <a:extLst>
            <a:ext uri="{FF2B5EF4-FFF2-40B4-BE49-F238E27FC236}">
              <a16:creationId xmlns:a16="http://schemas.microsoft.com/office/drawing/2014/main" id="{D7657065-10C6-46ED-9E18-D3E49FE00227}"/>
            </a:ext>
          </a:extLst>
        </xdr:cNvPr>
        <xdr:cNvSpPr/>
      </xdr:nvSpPr>
      <xdr:spPr>
        <a:xfrm>
          <a:off x="10426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39206</xdr:rowOff>
    </xdr:from>
    <xdr:ext cx="469744" cy="259045"/>
    <xdr:sp macro="" textlink="">
      <xdr:nvSpPr>
        <xdr:cNvPr id="366" name="【福祉施設】&#10;一人当たり面積該当値テキスト">
          <a:extLst>
            <a:ext uri="{FF2B5EF4-FFF2-40B4-BE49-F238E27FC236}">
              <a16:creationId xmlns:a16="http://schemas.microsoft.com/office/drawing/2014/main" id="{484BCB6F-D161-4B8A-BCBD-1C0802E518EC}"/>
            </a:ext>
          </a:extLst>
        </xdr:cNvPr>
        <xdr:cNvSpPr txBox="1"/>
      </xdr:nvSpPr>
      <xdr:spPr>
        <a:xfrm>
          <a:off x="10515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60779</xdr:rowOff>
    </xdr:from>
    <xdr:to>
      <xdr:col>50</xdr:col>
      <xdr:colOff>165100</xdr:colOff>
      <xdr:row>85</xdr:row>
      <xdr:rowOff>162379</xdr:rowOff>
    </xdr:to>
    <xdr:sp macro="" textlink="">
      <xdr:nvSpPr>
        <xdr:cNvPr id="367" name="楕円 366">
          <a:extLst>
            <a:ext uri="{FF2B5EF4-FFF2-40B4-BE49-F238E27FC236}">
              <a16:creationId xmlns:a16="http://schemas.microsoft.com/office/drawing/2014/main" id="{1A43919C-FA92-45E3-9278-D186E7D66E0C}"/>
            </a:ext>
          </a:extLst>
        </xdr:cNvPr>
        <xdr:cNvSpPr/>
      </xdr:nvSpPr>
      <xdr:spPr>
        <a:xfrm>
          <a:off x="9588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111579</xdr:rowOff>
    </xdr:from>
    <xdr:to>
      <xdr:col>55</xdr:col>
      <xdr:colOff>0</xdr:colOff>
      <xdr:row>85</xdr:row>
      <xdr:rowOff>111579</xdr:rowOff>
    </xdr:to>
    <xdr:cxnSp macro="">
      <xdr:nvCxnSpPr>
        <xdr:cNvPr id="368" name="直線コネクタ 367">
          <a:extLst>
            <a:ext uri="{FF2B5EF4-FFF2-40B4-BE49-F238E27FC236}">
              <a16:creationId xmlns:a16="http://schemas.microsoft.com/office/drawing/2014/main" id="{A548E23F-E342-4609-8D0B-E095CAAA4C55}"/>
            </a:ext>
          </a:extLst>
        </xdr:cNvPr>
        <xdr:cNvCxnSpPr/>
      </xdr:nvCxnSpPr>
      <xdr:spPr>
        <a:xfrm>
          <a:off x="9639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69" name="楕円 368">
          <a:extLst>
            <a:ext uri="{FF2B5EF4-FFF2-40B4-BE49-F238E27FC236}">
              <a16:creationId xmlns:a16="http://schemas.microsoft.com/office/drawing/2014/main" id="{A76AD91D-A3A8-43C5-90CD-057B29F152EC}"/>
            </a:ext>
          </a:extLst>
        </xdr:cNvPr>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111579</xdr:rowOff>
    </xdr:to>
    <xdr:cxnSp macro="">
      <xdr:nvCxnSpPr>
        <xdr:cNvPr id="370" name="直線コネクタ 369">
          <a:extLst>
            <a:ext uri="{FF2B5EF4-FFF2-40B4-BE49-F238E27FC236}">
              <a16:creationId xmlns:a16="http://schemas.microsoft.com/office/drawing/2014/main" id="{931CB687-627B-4663-9782-D24886FFB434}"/>
            </a:ext>
          </a:extLst>
        </xdr:cNvPr>
        <xdr:cNvCxnSpPr/>
      </xdr:nvCxnSpPr>
      <xdr:spPr>
        <a:xfrm>
          <a:off x="8750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60779</xdr:rowOff>
    </xdr:from>
    <xdr:to>
      <xdr:col>41</xdr:col>
      <xdr:colOff>101600</xdr:colOff>
      <xdr:row>85</xdr:row>
      <xdr:rowOff>162379</xdr:rowOff>
    </xdr:to>
    <xdr:sp macro="" textlink="">
      <xdr:nvSpPr>
        <xdr:cNvPr id="371" name="楕円 370">
          <a:extLst>
            <a:ext uri="{FF2B5EF4-FFF2-40B4-BE49-F238E27FC236}">
              <a16:creationId xmlns:a16="http://schemas.microsoft.com/office/drawing/2014/main" id="{4E862C70-950B-4C85-89BD-F89A6099850A}"/>
            </a:ext>
          </a:extLst>
        </xdr:cNvPr>
        <xdr:cNvSpPr/>
      </xdr:nvSpPr>
      <xdr:spPr>
        <a:xfrm>
          <a:off x="781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85</xdr:row>
      <xdr:rowOff>111579</xdr:rowOff>
    </xdr:to>
    <xdr:cxnSp macro="">
      <xdr:nvCxnSpPr>
        <xdr:cNvPr id="372" name="直線コネクタ 371">
          <a:extLst>
            <a:ext uri="{FF2B5EF4-FFF2-40B4-BE49-F238E27FC236}">
              <a16:creationId xmlns:a16="http://schemas.microsoft.com/office/drawing/2014/main" id="{0AA390D0-01FD-4687-9860-BB35BC922621}"/>
            </a:ext>
          </a:extLst>
        </xdr:cNvPr>
        <xdr:cNvCxnSpPr/>
      </xdr:nvCxnSpPr>
      <xdr:spPr>
        <a:xfrm>
          <a:off x="7861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60779</xdr:rowOff>
    </xdr:from>
    <xdr:to>
      <xdr:col>36</xdr:col>
      <xdr:colOff>165100</xdr:colOff>
      <xdr:row>85</xdr:row>
      <xdr:rowOff>162379</xdr:rowOff>
    </xdr:to>
    <xdr:sp macro="" textlink="">
      <xdr:nvSpPr>
        <xdr:cNvPr id="373" name="楕円 372">
          <a:extLst>
            <a:ext uri="{FF2B5EF4-FFF2-40B4-BE49-F238E27FC236}">
              <a16:creationId xmlns:a16="http://schemas.microsoft.com/office/drawing/2014/main" id="{EE2778CC-6AE3-4856-AA80-B2740B00D36C}"/>
            </a:ext>
          </a:extLst>
        </xdr:cNvPr>
        <xdr:cNvSpPr/>
      </xdr:nvSpPr>
      <xdr:spPr>
        <a:xfrm>
          <a:off x="6921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111579</xdr:rowOff>
    </xdr:from>
    <xdr:to>
      <xdr:col>41</xdr:col>
      <xdr:colOff>50800</xdr:colOff>
      <xdr:row>85</xdr:row>
      <xdr:rowOff>111579</xdr:rowOff>
    </xdr:to>
    <xdr:cxnSp macro="">
      <xdr:nvCxnSpPr>
        <xdr:cNvPr id="374" name="直線コネクタ 373">
          <a:extLst>
            <a:ext uri="{FF2B5EF4-FFF2-40B4-BE49-F238E27FC236}">
              <a16:creationId xmlns:a16="http://schemas.microsoft.com/office/drawing/2014/main" id="{2BCB2D13-C7BC-4C5C-88CF-E2A3F64D5D71}"/>
            </a:ext>
          </a:extLst>
        </xdr:cNvPr>
        <xdr:cNvCxnSpPr/>
      </xdr:nvCxnSpPr>
      <xdr:spPr>
        <a:xfrm>
          <a:off x="6972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75" name="n_1aveValue【福祉施設】&#10;一人当たり面積">
          <a:extLst>
            <a:ext uri="{FF2B5EF4-FFF2-40B4-BE49-F238E27FC236}">
              <a16:creationId xmlns:a16="http://schemas.microsoft.com/office/drawing/2014/main" id="{49A73803-23F8-4EDB-A555-FC5BC5F3F034}"/>
            </a:ext>
          </a:extLst>
        </xdr:cNvPr>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159856</xdr:rowOff>
    </xdr:from>
    <xdr:ext cx="469744" cy="259045"/>
    <xdr:sp macro="" textlink="">
      <xdr:nvSpPr>
        <xdr:cNvPr id="376" name="n_2aveValue【福祉施設】&#10;一人当たり面積">
          <a:extLst>
            <a:ext uri="{FF2B5EF4-FFF2-40B4-BE49-F238E27FC236}">
              <a16:creationId xmlns:a16="http://schemas.microsoft.com/office/drawing/2014/main" id="{B4B301FD-67B3-4C1F-B506-89B92CB811E7}"/>
            </a:ext>
          </a:extLst>
        </xdr:cNvPr>
        <xdr:cNvSpPr txBox="1"/>
      </xdr:nvSpPr>
      <xdr:spPr>
        <a:xfrm>
          <a:off x="8515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77" name="n_3aveValue【福祉施設】&#10;一人当たり面積">
          <a:extLst>
            <a:ext uri="{FF2B5EF4-FFF2-40B4-BE49-F238E27FC236}">
              <a16:creationId xmlns:a16="http://schemas.microsoft.com/office/drawing/2014/main" id="{30D0C79A-C89C-4D0E-906A-260BCDADD608}"/>
            </a:ext>
          </a:extLst>
        </xdr:cNvPr>
        <xdr:cNvSpPr txBox="1"/>
      </xdr:nvSpPr>
      <xdr:spPr>
        <a:xfrm>
          <a:off x="7626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159856</xdr:rowOff>
    </xdr:from>
    <xdr:ext cx="469744" cy="259045"/>
    <xdr:sp macro="" textlink="">
      <xdr:nvSpPr>
        <xdr:cNvPr id="378" name="n_4aveValue【福祉施設】&#10;一人当たり面積">
          <a:extLst>
            <a:ext uri="{FF2B5EF4-FFF2-40B4-BE49-F238E27FC236}">
              <a16:creationId xmlns:a16="http://schemas.microsoft.com/office/drawing/2014/main" id="{4249809E-4629-4740-B5B6-CE31A6397533}"/>
            </a:ext>
          </a:extLst>
        </xdr:cNvPr>
        <xdr:cNvSpPr txBox="1"/>
      </xdr:nvSpPr>
      <xdr:spPr>
        <a:xfrm>
          <a:off x="6737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153506</xdr:rowOff>
    </xdr:from>
    <xdr:ext cx="469744" cy="259045"/>
    <xdr:sp macro="" textlink="">
      <xdr:nvSpPr>
        <xdr:cNvPr id="379" name="n_1mainValue【福祉施設】&#10;一人当たり面積">
          <a:extLst>
            <a:ext uri="{FF2B5EF4-FFF2-40B4-BE49-F238E27FC236}">
              <a16:creationId xmlns:a16="http://schemas.microsoft.com/office/drawing/2014/main" id="{CBB1ED79-2C2A-4C97-84F4-59D0C37DCC6C}"/>
            </a:ext>
          </a:extLst>
        </xdr:cNvPr>
        <xdr:cNvSpPr txBox="1"/>
      </xdr:nvSpPr>
      <xdr:spPr>
        <a:xfrm>
          <a:off x="9391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380" name="n_2mainValue【福祉施設】&#10;一人当たり面積">
          <a:extLst>
            <a:ext uri="{FF2B5EF4-FFF2-40B4-BE49-F238E27FC236}">
              <a16:creationId xmlns:a16="http://schemas.microsoft.com/office/drawing/2014/main" id="{2E71C4B4-A71D-4BBF-A03C-FA62A2EF10EE}"/>
            </a:ext>
          </a:extLst>
        </xdr:cNvPr>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153506</xdr:rowOff>
    </xdr:from>
    <xdr:ext cx="469744" cy="259045"/>
    <xdr:sp macro="" textlink="">
      <xdr:nvSpPr>
        <xdr:cNvPr id="381" name="n_3mainValue【福祉施設】&#10;一人当たり面積">
          <a:extLst>
            <a:ext uri="{FF2B5EF4-FFF2-40B4-BE49-F238E27FC236}">
              <a16:creationId xmlns:a16="http://schemas.microsoft.com/office/drawing/2014/main" id="{62A519B9-458A-4497-AD4E-ABFA49911E34}"/>
            </a:ext>
          </a:extLst>
        </xdr:cNvPr>
        <xdr:cNvSpPr txBox="1"/>
      </xdr:nvSpPr>
      <xdr:spPr>
        <a:xfrm>
          <a:off x="7626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153506</xdr:rowOff>
    </xdr:from>
    <xdr:ext cx="469744" cy="259045"/>
    <xdr:sp macro="" textlink="">
      <xdr:nvSpPr>
        <xdr:cNvPr id="382" name="n_4mainValue【福祉施設】&#10;一人当たり面積">
          <a:extLst>
            <a:ext uri="{FF2B5EF4-FFF2-40B4-BE49-F238E27FC236}">
              <a16:creationId xmlns:a16="http://schemas.microsoft.com/office/drawing/2014/main" id="{380B01D9-5295-45E5-B47F-3A3F7864762E}"/>
            </a:ext>
          </a:extLst>
        </xdr:cNvPr>
        <xdr:cNvSpPr txBox="1"/>
      </xdr:nvSpPr>
      <xdr:spPr>
        <a:xfrm>
          <a:off x="6737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D0533906-18A1-4F1A-8DAD-991B454D0B0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1B021F50-AA98-470A-B6D9-47B6FC4220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B9ACD04D-163B-4A65-8E55-8FA9801D7B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757A14D6-E720-4496-86DB-48918C0806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238D04B5-70F7-41D6-BDE3-9EFFC858A8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4EBEF41A-9D43-4DB5-917F-8434E7245B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76B06DA-1255-4ADE-8E28-C7830DE594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95B91A89-FF51-497C-ACDE-025446DC7D3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7D01E98F-8B2D-4235-B238-F59A95086FF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53529602-F557-4C1E-AC6C-49C65478484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6CD76D09-CCE8-4AF6-BCB1-35DE1EE8468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11D8C175-8E20-41FA-B9CE-713D45CA075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D716F0CD-F603-4EEF-ADB1-B3D958921DE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3B8C3DA3-8263-464A-B26B-2575C2E656E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66F3FC57-0CCD-4AF7-B6C5-66FB005E4C6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54AA985E-EB7F-47BD-909E-A9536F3B293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428D8984-D70B-428E-AFB4-13A1FCB687C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30A3B8BD-3E5D-4AB8-8128-3F7AF963A98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4A575495-E11B-4CB5-9B9E-F0A9D726A6D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93111B85-3E69-48BF-B26E-3A92A181836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6C1953CF-E2A7-4366-B20E-4BF8ADC4FBA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2A5A1E82-0302-40F3-97B4-FCCEA8248AA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006170AA-AB36-466D-94FD-0BF9D54DD08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71665114-D5CD-4F42-9FCF-BAD9D08171E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29CE98FE-F14A-437D-AC33-6818C25EFBAC}"/>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B97CC4B-C439-47DE-B24A-CF247C7F82C9}"/>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91E6C4CC-1935-4CAA-8F1A-1F218FC34192}"/>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DAA45940-F529-481C-8AC4-E9CA97C5C2C2}"/>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C29126DD-D3C2-4B1C-AEDA-30322DC4888F}"/>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69D8925A-C4D4-41EC-B22A-2C93BADA7AB4}"/>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91119942-B91A-4ED1-935A-2A739053266E}"/>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14" name="フローチャート: 判断 413">
          <a:extLst>
            <a:ext uri="{FF2B5EF4-FFF2-40B4-BE49-F238E27FC236}">
              <a16:creationId xmlns:a16="http://schemas.microsoft.com/office/drawing/2014/main" id="{6FFF5940-C326-436F-8A51-676184C842F4}"/>
            </a:ext>
          </a:extLst>
        </xdr:cNvPr>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5" name="フローチャート: 判断 414">
          <a:extLst>
            <a:ext uri="{FF2B5EF4-FFF2-40B4-BE49-F238E27FC236}">
              <a16:creationId xmlns:a16="http://schemas.microsoft.com/office/drawing/2014/main" id="{683E3CD4-2FE2-4F9D-B81C-6C976B3D64B5}"/>
            </a:ext>
          </a:extLst>
        </xdr:cNvPr>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16" name="フローチャート: 判断 415">
          <a:extLst>
            <a:ext uri="{FF2B5EF4-FFF2-40B4-BE49-F238E27FC236}">
              <a16:creationId xmlns:a16="http://schemas.microsoft.com/office/drawing/2014/main" id="{39926B35-EC77-4A89-9C3A-72E97E0AFE9E}"/>
            </a:ext>
          </a:extLst>
        </xdr:cNvPr>
        <xdr:cNvSpPr/>
      </xdr:nvSpPr>
      <xdr:spPr>
        <a:xfrm>
          <a:off x="1968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17" name="フローチャート: 判断 416">
          <a:extLst>
            <a:ext uri="{FF2B5EF4-FFF2-40B4-BE49-F238E27FC236}">
              <a16:creationId xmlns:a16="http://schemas.microsoft.com/office/drawing/2014/main" id="{A32CC718-BEE9-4D4C-A1E8-9C8D7FE701B7}"/>
            </a:ext>
          </a:extLst>
        </xdr:cNvPr>
        <xdr:cNvSpPr/>
      </xdr:nvSpPr>
      <xdr:spPr>
        <a:xfrm>
          <a:off x="1079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B3EA89F-FA75-4843-92F2-F32D0F2ED5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FAE7FEB-E541-4DDE-BC57-5E0BD9B7132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ECC7DA6-169C-4991-9EC2-638A9F8BC57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026AAC6-B542-4D8B-84E9-51392FE2E66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4DA14F4-58B9-4C00-86D1-DD510BE6781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12064</xdr:rowOff>
    </xdr:from>
    <xdr:to>
      <xdr:col>24</xdr:col>
      <xdr:colOff>114300</xdr:colOff>
      <xdr:row>101</xdr:row>
      <xdr:rowOff>113664</xdr:rowOff>
    </xdr:to>
    <xdr:sp macro="" textlink="">
      <xdr:nvSpPr>
        <xdr:cNvPr id="423" name="楕円 422">
          <a:extLst>
            <a:ext uri="{FF2B5EF4-FFF2-40B4-BE49-F238E27FC236}">
              <a16:creationId xmlns:a16="http://schemas.microsoft.com/office/drawing/2014/main" id="{3D7F925A-1F05-4107-ABDD-15BD62CA51FC}"/>
            </a:ext>
          </a:extLst>
        </xdr:cNvPr>
        <xdr:cNvSpPr/>
      </xdr:nvSpPr>
      <xdr:spPr>
        <a:xfrm>
          <a:off x="45847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34941</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44B6D2D2-1007-481C-B7A0-935B6E66D442}"/>
            </a:ext>
          </a:extLst>
        </xdr:cNvPr>
        <xdr:cNvSpPr txBox="1"/>
      </xdr:nvSpPr>
      <xdr:spPr>
        <a:xfrm>
          <a:off x="4673600"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141605</xdr:rowOff>
    </xdr:from>
    <xdr:to>
      <xdr:col>20</xdr:col>
      <xdr:colOff>38100</xdr:colOff>
      <xdr:row>101</xdr:row>
      <xdr:rowOff>71755</xdr:rowOff>
    </xdr:to>
    <xdr:sp macro="" textlink="">
      <xdr:nvSpPr>
        <xdr:cNvPr id="425" name="楕円 424">
          <a:extLst>
            <a:ext uri="{FF2B5EF4-FFF2-40B4-BE49-F238E27FC236}">
              <a16:creationId xmlns:a16="http://schemas.microsoft.com/office/drawing/2014/main" id="{903369A9-2FC9-4CFE-9BAA-37852BCE0843}"/>
            </a:ext>
          </a:extLst>
        </xdr:cNvPr>
        <xdr:cNvSpPr/>
      </xdr:nvSpPr>
      <xdr:spPr>
        <a:xfrm>
          <a:off x="3746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20955</xdr:rowOff>
    </xdr:from>
    <xdr:to>
      <xdr:col>24</xdr:col>
      <xdr:colOff>63500</xdr:colOff>
      <xdr:row>101</xdr:row>
      <xdr:rowOff>62864</xdr:rowOff>
    </xdr:to>
    <xdr:cxnSp macro="">
      <xdr:nvCxnSpPr>
        <xdr:cNvPr id="426" name="直線コネクタ 425">
          <a:extLst>
            <a:ext uri="{FF2B5EF4-FFF2-40B4-BE49-F238E27FC236}">
              <a16:creationId xmlns:a16="http://schemas.microsoft.com/office/drawing/2014/main" id="{4C97BE33-CA25-4139-BCE9-318498AAF583}"/>
            </a:ext>
          </a:extLst>
        </xdr:cNvPr>
        <xdr:cNvCxnSpPr/>
      </xdr:nvCxnSpPr>
      <xdr:spPr>
        <a:xfrm>
          <a:off x="3797300" y="173374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99695</xdr:rowOff>
    </xdr:from>
    <xdr:to>
      <xdr:col>15</xdr:col>
      <xdr:colOff>101600</xdr:colOff>
      <xdr:row>101</xdr:row>
      <xdr:rowOff>29845</xdr:rowOff>
    </xdr:to>
    <xdr:sp macro="" textlink="">
      <xdr:nvSpPr>
        <xdr:cNvPr id="427" name="楕円 426">
          <a:extLst>
            <a:ext uri="{FF2B5EF4-FFF2-40B4-BE49-F238E27FC236}">
              <a16:creationId xmlns:a16="http://schemas.microsoft.com/office/drawing/2014/main" id="{2502F0FA-4199-4D31-A62C-32E6C450B98A}"/>
            </a:ext>
          </a:extLst>
        </xdr:cNvPr>
        <xdr:cNvSpPr/>
      </xdr:nvSpPr>
      <xdr:spPr>
        <a:xfrm>
          <a:off x="2857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150495</xdr:rowOff>
    </xdr:from>
    <xdr:to>
      <xdr:col>19</xdr:col>
      <xdr:colOff>177800</xdr:colOff>
      <xdr:row>101</xdr:row>
      <xdr:rowOff>20955</xdr:rowOff>
    </xdr:to>
    <xdr:cxnSp macro="">
      <xdr:nvCxnSpPr>
        <xdr:cNvPr id="428" name="直線コネクタ 427">
          <a:extLst>
            <a:ext uri="{FF2B5EF4-FFF2-40B4-BE49-F238E27FC236}">
              <a16:creationId xmlns:a16="http://schemas.microsoft.com/office/drawing/2014/main" id="{24643A10-C7B4-4C39-B380-686FB49B4155}"/>
            </a:ext>
          </a:extLst>
        </xdr:cNvPr>
        <xdr:cNvCxnSpPr/>
      </xdr:nvCxnSpPr>
      <xdr:spPr>
        <a:xfrm>
          <a:off x="2908300" y="17295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13970</xdr:rowOff>
    </xdr:from>
    <xdr:to>
      <xdr:col>10</xdr:col>
      <xdr:colOff>165100</xdr:colOff>
      <xdr:row>100</xdr:row>
      <xdr:rowOff>115570</xdr:rowOff>
    </xdr:to>
    <xdr:sp macro="" textlink="">
      <xdr:nvSpPr>
        <xdr:cNvPr id="429" name="楕円 428">
          <a:extLst>
            <a:ext uri="{FF2B5EF4-FFF2-40B4-BE49-F238E27FC236}">
              <a16:creationId xmlns:a16="http://schemas.microsoft.com/office/drawing/2014/main" id="{7DE08ED3-4D0B-4FA8-B10D-4A4E361114F3}"/>
            </a:ext>
          </a:extLst>
        </xdr:cNvPr>
        <xdr:cNvSpPr/>
      </xdr:nvSpPr>
      <xdr:spPr>
        <a:xfrm>
          <a:off x="1968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64770</xdr:rowOff>
    </xdr:from>
    <xdr:to>
      <xdr:col>15</xdr:col>
      <xdr:colOff>50800</xdr:colOff>
      <xdr:row>100</xdr:row>
      <xdr:rowOff>150495</xdr:rowOff>
    </xdr:to>
    <xdr:cxnSp macro="">
      <xdr:nvCxnSpPr>
        <xdr:cNvPr id="430" name="直線コネクタ 429">
          <a:extLst>
            <a:ext uri="{FF2B5EF4-FFF2-40B4-BE49-F238E27FC236}">
              <a16:creationId xmlns:a16="http://schemas.microsoft.com/office/drawing/2014/main" id="{167AB56F-1F28-43A5-BA11-A9B42A211158}"/>
            </a:ext>
          </a:extLst>
        </xdr:cNvPr>
        <xdr:cNvCxnSpPr/>
      </xdr:nvCxnSpPr>
      <xdr:spPr>
        <a:xfrm>
          <a:off x="2019300" y="172097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15875</xdr:rowOff>
    </xdr:from>
    <xdr:to>
      <xdr:col>6</xdr:col>
      <xdr:colOff>38100</xdr:colOff>
      <xdr:row>100</xdr:row>
      <xdr:rowOff>117475</xdr:rowOff>
    </xdr:to>
    <xdr:sp macro="" textlink="">
      <xdr:nvSpPr>
        <xdr:cNvPr id="431" name="楕円 430">
          <a:extLst>
            <a:ext uri="{FF2B5EF4-FFF2-40B4-BE49-F238E27FC236}">
              <a16:creationId xmlns:a16="http://schemas.microsoft.com/office/drawing/2014/main" id="{F7834E67-0016-4422-96D1-997B6FA25739}"/>
            </a:ext>
          </a:extLst>
        </xdr:cNvPr>
        <xdr:cNvSpPr/>
      </xdr:nvSpPr>
      <xdr:spPr>
        <a:xfrm>
          <a:off x="1079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64770</xdr:rowOff>
    </xdr:from>
    <xdr:to>
      <xdr:col>10</xdr:col>
      <xdr:colOff>114300</xdr:colOff>
      <xdr:row>100</xdr:row>
      <xdr:rowOff>66675</xdr:rowOff>
    </xdr:to>
    <xdr:cxnSp macro="">
      <xdr:nvCxnSpPr>
        <xdr:cNvPr id="432" name="直線コネクタ 431">
          <a:extLst>
            <a:ext uri="{FF2B5EF4-FFF2-40B4-BE49-F238E27FC236}">
              <a16:creationId xmlns:a16="http://schemas.microsoft.com/office/drawing/2014/main" id="{35104F32-A497-42F0-A61F-8E6376E2316C}"/>
            </a:ext>
          </a:extLst>
        </xdr:cNvPr>
        <xdr:cNvCxnSpPr/>
      </xdr:nvCxnSpPr>
      <xdr:spPr>
        <a:xfrm flipV="1">
          <a:off x="1130300" y="17209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140988</xdr:rowOff>
    </xdr:from>
    <xdr:ext cx="405111" cy="259045"/>
    <xdr:sp macro="" textlink="">
      <xdr:nvSpPr>
        <xdr:cNvPr id="433" name="n_1aveValue【市民会館】&#10;有形固定資産減価償却率">
          <a:extLst>
            <a:ext uri="{FF2B5EF4-FFF2-40B4-BE49-F238E27FC236}">
              <a16:creationId xmlns:a16="http://schemas.microsoft.com/office/drawing/2014/main" id="{3E74E782-8F0A-46B8-A589-388918CC13F7}"/>
            </a:ext>
          </a:extLst>
        </xdr:cNvPr>
        <xdr:cNvSpPr txBox="1"/>
      </xdr:nvSpPr>
      <xdr:spPr>
        <a:xfrm>
          <a:off x="3582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434" name="n_2aveValue【市民会館】&#10;有形固定資産減価償却率">
          <a:extLst>
            <a:ext uri="{FF2B5EF4-FFF2-40B4-BE49-F238E27FC236}">
              <a16:creationId xmlns:a16="http://schemas.microsoft.com/office/drawing/2014/main" id="{80686C31-8500-47C3-A92D-F910102EE86B}"/>
            </a:ext>
          </a:extLst>
        </xdr:cNvPr>
        <xdr:cNvSpPr txBox="1"/>
      </xdr:nvSpPr>
      <xdr:spPr>
        <a:xfrm>
          <a:off x="2705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xdr:rowOff>
    </xdr:from>
    <xdr:ext cx="405111" cy="259045"/>
    <xdr:sp macro="" textlink="">
      <xdr:nvSpPr>
        <xdr:cNvPr id="435" name="n_3aveValue【市民会館】&#10;有形固定資産減価償却率">
          <a:extLst>
            <a:ext uri="{FF2B5EF4-FFF2-40B4-BE49-F238E27FC236}">
              <a16:creationId xmlns:a16="http://schemas.microsoft.com/office/drawing/2014/main" id="{C1EBA289-6BE0-4469-BF18-87CB3F862F42}"/>
            </a:ext>
          </a:extLst>
        </xdr:cNvPr>
        <xdr:cNvSpPr txBox="1"/>
      </xdr:nvSpPr>
      <xdr:spPr>
        <a:xfrm>
          <a:off x="1816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57166</xdr:rowOff>
    </xdr:from>
    <xdr:ext cx="405111" cy="259045"/>
    <xdr:sp macro="" textlink="">
      <xdr:nvSpPr>
        <xdr:cNvPr id="436" name="n_4aveValue【市民会館】&#10;有形固定資産減価償却率">
          <a:extLst>
            <a:ext uri="{FF2B5EF4-FFF2-40B4-BE49-F238E27FC236}">
              <a16:creationId xmlns:a16="http://schemas.microsoft.com/office/drawing/2014/main" id="{970A9460-C3FC-4C54-96F6-8823440B89F1}"/>
            </a:ext>
          </a:extLst>
        </xdr:cNvPr>
        <xdr:cNvSpPr txBox="1"/>
      </xdr:nvSpPr>
      <xdr:spPr>
        <a:xfrm>
          <a:off x="9277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88282</xdr:rowOff>
    </xdr:from>
    <xdr:ext cx="405111" cy="259045"/>
    <xdr:sp macro="" textlink="">
      <xdr:nvSpPr>
        <xdr:cNvPr id="437" name="n_1mainValue【市民会館】&#10;有形固定資産減価償却率">
          <a:extLst>
            <a:ext uri="{FF2B5EF4-FFF2-40B4-BE49-F238E27FC236}">
              <a16:creationId xmlns:a16="http://schemas.microsoft.com/office/drawing/2014/main" id="{FD167CEA-8562-491D-BAF0-50E7AABBADF8}"/>
            </a:ext>
          </a:extLst>
        </xdr:cNvPr>
        <xdr:cNvSpPr txBox="1"/>
      </xdr:nvSpPr>
      <xdr:spPr>
        <a:xfrm>
          <a:off x="35820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46372</xdr:rowOff>
    </xdr:from>
    <xdr:ext cx="405111" cy="259045"/>
    <xdr:sp macro="" textlink="">
      <xdr:nvSpPr>
        <xdr:cNvPr id="438" name="n_2mainValue【市民会館】&#10;有形固定資産減価償却率">
          <a:extLst>
            <a:ext uri="{FF2B5EF4-FFF2-40B4-BE49-F238E27FC236}">
              <a16:creationId xmlns:a16="http://schemas.microsoft.com/office/drawing/2014/main" id="{66FC888C-4492-4913-9FE2-044BDB75D65C}"/>
            </a:ext>
          </a:extLst>
        </xdr:cNvPr>
        <xdr:cNvSpPr txBox="1"/>
      </xdr:nvSpPr>
      <xdr:spPr>
        <a:xfrm>
          <a:off x="27057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132097</xdr:rowOff>
    </xdr:from>
    <xdr:ext cx="405111" cy="259045"/>
    <xdr:sp macro="" textlink="">
      <xdr:nvSpPr>
        <xdr:cNvPr id="439" name="n_3mainValue【市民会館】&#10;有形固定資産減価償却率">
          <a:extLst>
            <a:ext uri="{FF2B5EF4-FFF2-40B4-BE49-F238E27FC236}">
              <a16:creationId xmlns:a16="http://schemas.microsoft.com/office/drawing/2014/main" id="{CD0AD374-641A-430A-B83F-F7D958B48C6B}"/>
            </a:ext>
          </a:extLst>
        </xdr:cNvPr>
        <xdr:cNvSpPr txBox="1"/>
      </xdr:nvSpPr>
      <xdr:spPr>
        <a:xfrm>
          <a:off x="1816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134002</xdr:rowOff>
    </xdr:from>
    <xdr:ext cx="405111" cy="259045"/>
    <xdr:sp macro="" textlink="">
      <xdr:nvSpPr>
        <xdr:cNvPr id="440" name="n_4mainValue【市民会館】&#10;有形固定資産減価償却率">
          <a:extLst>
            <a:ext uri="{FF2B5EF4-FFF2-40B4-BE49-F238E27FC236}">
              <a16:creationId xmlns:a16="http://schemas.microsoft.com/office/drawing/2014/main" id="{7E78D49B-A53B-400C-B291-6C5F82100B53}"/>
            </a:ext>
          </a:extLst>
        </xdr:cNvPr>
        <xdr:cNvSpPr txBox="1"/>
      </xdr:nvSpPr>
      <xdr:spPr>
        <a:xfrm>
          <a:off x="927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69560C15-0C2F-481A-8832-7C3EBCF198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683123DF-19A1-4FD4-8D2E-DC0E1222D7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EC9E7A85-4E46-4CE5-9DA6-9C7F24EC737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AB571BDF-ADAC-46D3-A572-2BC5C3EA5D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5BE346E9-6205-492F-80C7-0744B4870E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2B641C2A-64BA-4460-B158-CD8FEBE5CE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5D989807-525F-44E3-BD08-99B593E75E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31787DB5-195F-4247-9E5E-CF4C2DC9E7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80DC6F69-8CAE-4020-81B1-B0C80D00A2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9B3DDF3F-3CE9-41CF-8927-63993B2CB61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F7F6D0D6-125E-41B7-893C-74561C77CB5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BA6FEAAB-F58E-4944-B7D8-127490F8C69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17B45C8D-C01E-4063-ABE3-0F0445230E2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CD8D5818-E3AC-463E-8BE2-79C3BF1FF10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0BAD7AA4-235F-4855-A4CA-3C2A926A65F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DEAC9A81-525E-4A8B-A24C-FBDE5B01928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8CEEEBBF-2E7D-4B4C-A86A-B4C75BDEDD8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B5984F74-9766-44AC-8C4F-506D6C205E0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47F0F174-196E-4826-B31D-CC64E975E9C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C6B2751C-8686-45C5-BEB8-566EFF270B3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DEF3A227-1DCE-45AB-89DD-064FA9774F2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68298C01-6A2B-4DB1-8326-C90693480DD5}"/>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3536400E-B57B-4754-85A5-E8B74FD07D58}"/>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B758372F-2992-42DC-85BC-7D821C1A1183}"/>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715CC6F0-EFFD-47C1-B4EA-8EAC756CED17}"/>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2146C6BF-7782-4A47-BF10-EE1E72D164A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a:extLst>
            <a:ext uri="{FF2B5EF4-FFF2-40B4-BE49-F238E27FC236}">
              <a16:creationId xmlns:a16="http://schemas.microsoft.com/office/drawing/2014/main" id="{33F5F91B-09F5-42F6-98D8-7CC66CE19D47}"/>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CAF1F0A1-7E34-4BD9-BE12-4CB84A807C1E}"/>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9" name="フローチャート: 判断 468">
          <a:extLst>
            <a:ext uri="{FF2B5EF4-FFF2-40B4-BE49-F238E27FC236}">
              <a16:creationId xmlns:a16="http://schemas.microsoft.com/office/drawing/2014/main" id="{649FBA72-2856-4279-82BC-BCBE2E6155D0}"/>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0" name="フローチャート: 判断 469">
          <a:extLst>
            <a:ext uri="{FF2B5EF4-FFF2-40B4-BE49-F238E27FC236}">
              <a16:creationId xmlns:a16="http://schemas.microsoft.com/office/drawing/2014/main" id="{13084ADC-C12B-4808-86B8-20AC8C502F0E}"/>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471" name="フローチャート: 判断 470">
          <a:extLst>
            <a:ext uri="{FF2B5EF4-FFF2-40B4-BE49-F238E27FC236}">
              <a16:creationId xmlns:a16="http://schemas.microsoft.com/office/drawing/2014/main" id="{13225D91-2129-49C0-A4C5-0CB68F5EFF67}"/>
            </a:ext>
          </a:extLst>
        </xdr:cNvPr>
        <xdr:cNvSpPr/>
      </xdr:nvSpPr>
      <xdr:spPr>
        <a:xfrm>
          <a:off x="7810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2" name="フローチャート: 判断 471">
          <a:extLst>
            <a:ext uri="{FF2B5EF4-FFF2-40B4-BE49-F238E27FC236}">
              <a16:creationId xmlns:a16="http://schemas.microsoft.com/office/drawing/2014/main" id="{56E1357D-5EC8-4454-AE88-6799086004A9}"/>
            </a:ext>
          </a:extLst>
        </xdr:cNvPr>
        <xdr:cNvSpPr/>
      </xdr:nvSpPr>
      <xdr:spPr>
        <a:xfrm>
          <a:off x="6921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6D0C9F5-7A49-4D01-AC0F-9A3C4D2D093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8336ACA-77A5-40C2-B3B0-C1C9AD5125D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A42EDE8-5AC5-463B-A8F4-1257A711D02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71FD2B2-06BA-4A9F-9ADA-62D8CB7D079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0F1BA98-5956-48CB-8956-89E15972C6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18542</xdr:rowOff>
    </xdr:from>
    <xdr:to>
      <xdr:col>55</xdr:col>
      <xdr:colOff>50800</xdr:colOff>
      <xdr:row>105</xdr:row>
      <xdr:rowOff>120142</xdr:rowOff>
    </xdr:to>
    <xdr:sp macro="" textlink="">
      <xdr:nvSpPr>
        <xdr:cNvPr id="478" name="楕円 477">
          <a:extLst>
            <a:ext uri="{FF2B5EF4-FFF2-40B4-BE49-F238E27FC236}">
              <a16:creationId xmlns:a16="http://schemas.microsoft.com/office/drawing/2014/main" id="{5554A483-9C8C-42B7-8E5A-01D4554A9453}"/>
            </a:ext>
          </a:extLst>
        </xdr:cNvPr>
        <xdr:cNvSpPr/>
      </xdr:nvSpPr>
      <xdr:spPr>
        <a:xfrm>
          <a:off x="10426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41419</xdr:rowOff>
    </xdr:from>
    <xdr:ext cx="469744" cy="259045"/>
    <xdr:sp macro="" textlink="">
      <xdr:nvSpPr>
        <xdr:cNvPr id="479" name="【市民会館】&#10;一人当たり面積該当値テキスト">
          <a:extLst>
            <a:ext uri="{FF2B5EF4-FFF2-40B4-BE49-F238E27FC236}">
              <a16:creationId xmlns:a16="http://schemas.microsoft.com/office/drawing/2014/main" id="{707FE7AA-CB67-4488-A130-B9134A15E572}"/>
            </a:ext>
          </a:extLst>
        </xdr:cNvPr>
        <xdr:cNvSpPr txBox="1"/>
      </xdr:nvSpPr>
      <xdr:spPr>
        <a:xfrm>
          <a:off x="10515600"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18542</xdr:rowOff>
    </xdr:from>
    <xdr:to>
      <xdr:col>50</xdr:col>
      <xdr:colOff>165100</xdr:colOff>
      <xdr:row>105</xdr:row>
      <xdr:rowOff>120142</xdr:rowOff>
    </xdr:to>
    <xdr:sp macro="" textlink="">
      <xdr:nvSpPr>
        <xdr:cNvPr id="480" name="楕円 479">
          <a:extLst>
            <a:ext uri="{FF2B5EF4-FFF2-40B4-BE49-F238E27FC236}">
              <a16:creationId xmlns:a16="http://schemas.microsoft.com/office/drawing/2014/main" id="{6A38E21C-1BE7-497E-8B57-54B04656ACA5}"/>
            </a:ext>
          </a:extLst>
        </xdr:cNvPr>
        <xdr:cNvSpPr/>
      </xdr:nvSpPr>
      <xdr:spPr>
        <a:xfrm>
          <a:off x="9588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69342</xdr:rowOff>
    </xdr:from>
    <xdr:to>
      <xdr:col>55</xdr:col>
      <xdr:colOff>0</xdr:colOff>
      <xdr:row>105</xdr:row>
      <xdr:rowOff>69342</xdr:rowOff>
    </xdr:to>
    <xdr:cxnSp macro="">
      <xdr:nvCxnSpPr>
        <xdr:cNvPr id="481" name="直線コネクタ 480">
          <a:extLst>
            <a:ext uri="{FF2B5EF4-FFF2-40B4-BE49-F238E27FC236}">
              <a16:creationId xmlns:a16="http://schemas.microsoft.com/office/drawing/2014/main" id="{74A9C0F8-897B-48D4-AA4D-74186056585B}"/>
            </a:ext>
          </a:extLst>
        </xdr:cNvPr>
        <xdr:cNvCxnSpPr/>
      </xdr:nvCxnSpPr>
      <xdr:spPr>
        <a:xfrm>
          <a:off x="9639300" y="1807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18542</xdr:rowOff>
    </xdr:from>
    <xdr:to>
      <xdr:col>46</xdr:col>
      <xdr:colOff>38100</xdr:colOff>
      <xdr:row>105</xdr:row>
      <xdr:rowOff>120142</xdr:rowOff>
    </xdr:to>
    <xdr:sp macro="" textlink="">
      <xdr:nvSpPr>
        <xdr:cNvPr id="482" name="楕円 481">
          <a:extLst>
            <a:ext uri="{FF2B5EF4-FFF2-40B4-BE49-F238E27FC236}">
              <a16:creationId xmlns:a16="http://schemas.microsoft.com/office/drawing/2014/main" id="{DB6C4372-6A5E-4989-9058-5F07DE36950A}"/>
            </a:ext>
          </a:extLst>
        </xdr:cNvPr>
        <xdr:cNvSpPr/>
      </xdr:nvSpPr>
      <xdr:spPr>
        <a:xfrm>
          <a:off x="8699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69342</xdr:rowOff>
    </xdr:from>
    <xdr:to>
      <xdr:col>50</xdr:col>
      <xdr:colOff>114300</xdr:colOff>
      <xdr:row>105</xdr:row>
      <xdr:rowOff>69342</xdr:rowOff>
    </xdr:to>
    <xdr:cxnSp macro="">
      <xdr:nvCxnSpPr>
        <xdr:cNvPr id="483" name="直線コネクタ 482">
          <a:extLst>
            <a:ext uri="{FF2B5EF4-FFF2-40B4-BE49-F238E27FC236}">
              <a16:creationId xmlns:a16="http://schemas.microsoft.com/office/drawing/2014/main" id="{3863C4C6-26F0-4AA5-A8D0-F80B480FE4C8}"/>
            </a:ext>
          </a:extLst>
        </xdr:cNvPr>
        <xdr:cNvCxnSpPr/>
      </xdr:nvCxnSpPr>
      <xdr:spPr>
        <a:xfrm>
          <a:off x="8750300" y="1807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484" name="楕円 483">
          <a:extLst>
            <a:ext uri="{FF2B5EF4-FFF2-40B4-BE49-F238E27FC236}">
              <a16:creationId xmlns:a16="http://schemas.microsoft.com/office/drawing/2014/main" id="{4BD9B153-0E23-4BB6-ADC3-864022673429}"/>
            </a:ext>
          </a:extLst>
        </xdr:cNvPr>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69342</xdr:rowOff>
    </xdr:to>
    <xdr:cxnSp macro="">
      <xdr:nvCxnSpPr>
        <xdr:cNvPr id="485" name="直線コネクタ 484">
          <a:extLst>
            <a:ext uri="{FF2B5EF4-FFF2-40B4-BE49-F238E27FC236}">
              <a16:creationId xmlns:a16="http://schemas.microsoft.com/office/drawing/2014/main" id="{FF4A9C39-ED8E-4435-A24E-5F415DE3F748}"/>
            </a:ext>
          </a:extLst>
        </xdr:cNvPr>
        <xdr:cNvCxnSpPr/>
      </xdr:nvCxnSpPr>
      <xdr:spPr>
        <a:xfrm>
          <a:off x="7861300" y="1806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86" name="楕円 485">
          <a:extLst>
            <a:ext uri="{FF2B5EF4-FFF2-40B4-BE49-F238E27FC236}">
              <a16:creationId xmlns:a16="http://schemas.microsoft.com/office/drawing/2014/main" id="{0203DB62-7346-447E-A14E-1FCB6865214A}"/>
            </a:ext>
          </a:extLst>
        </xdr:cNvPr>
        <xdr:cNvSpPr/>
      </xdr:nvSpPr>
      <xdr:spPr>
        <a:xfrm>
          <a:off x="692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64770</xdr:rowOff>
    </xdr:to>
    <xdr:cxnSp macro="">
      <xdr:nvCxnSpPr>
        <xdr:cNvPr id="487" name="直線コネクタ 486">
          <a:extLst>
            <a:ext uri="{FF2B5EF4-FFF2-40B4-BE49-F238E27FC236}">
              <a16:creationId xmlns:a16="http://schemas.microsoft.com/office/drawing/2014/main" id="{D4C42D7E-EFA9-44B0-9046-ED59E19D5F05}"/>
            </a:ext>
          </a:extLst>
        </xdr:cNvPr>
        <xdr:cNvCxnSpPr/>
      </xdr:nvCxnSpPr>
      <xdr:spPr>
        <a:xfrm>
          <a:off x="6972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88" name="n_1aveValue【市民会館】&#10;一人当たり面積">
          <a:extLst>
            <a:ext uri="{FF2B5EF4-FFF2-40B4-BE49-F238E27FC236}">
              <a16:creationId xmlns:a16="http://schemas.microsoft.com/office/drawing/2014/main" id="{0759C6AD-2FEE-4F86-8EE7-D26A230402B2}"/>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89" name="n_2aveValue【市民会館】&#10;一人当たり面積">
          <a:extLst>
            <a:ext uri="{FF2B5EF4-FFF2-40B4-BE49-F238E27FC236}">
              <a16:creationId xmlns:a16="http://schemas.microsoft.com/office/drawing/2014/main" id="{38A2AC24-6797-4AA2-9D84-FD7B18C49199}"/>
            </a:ext>
          </a:extLst>
        </xdr:cNvPr>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90" name="n_3aveValue【市民会館】&#10;一人当たり面積">
          <a:extLst>
            <a:ext uri="{FF2B5EF4-FFF2-40B4-BE49-F238E27FC236}">
              <a16:creationId xmlns:a16="http://schemas.microsoft.com/office/drawing/2014/main" id="{802E5F55-CF76-4D74-A5D9-5F637B654760}"/>
            </a:ext>
          </a:extLst>
        </xdr:cNvPr>
        <xdr:cNvSpPr txBox="1"/>
      </xdr:nvSpPr>
      <xdr:spPr>
        <a:xfrm>
          <a:off x="7626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111269</xdr:rowOff>
    </xdr:from>
    <xdr:ext cx="469744" cy="259045"/>
    <xdr:sp macro="" textlink="">
      <xdr:nvSpPr>
        <xdr:cNvPr id="491" name="n_4aveValue【市民会館】&#10;一人当たり面積">
          <a:extLst>
            <a:ext uri="{FF2B5EF4-FFF2-40B4-BE49-F238E27FC236}">
              <a16:creationId xmlns:a16="http://schemas.microsoft.com/office/drawing/2014/main" id="{D9477091-AEF9-4A5C-B725-5759117F77FC}"/>
            </a:ext>
          </a:extLst>
        </xdr:cNvPr>
        <xdr:cNvSpPr txBox="1"/>
      </xdr:nvSpPr>
      <xdr:spPr>
        <a:xfrm>
          <a:off x="67374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136669</xdr:rowOff>
    </xdr:from>
    <xdr:ext cx="469744" cy="259045"/>
    <xdr:sp macro="" textlink="">
      <xdr:nvSpPr>
        <xdr:cNvPr id="492" name="n_1mainValue【市民会館】&#10;一人当たり面積">
          <a:extLst>
            <a:ext uri="{FF2B5EF4-FFF2-40B4-BE49-F238E27FC236}">
              <a16:creationId xmlns:a16="http://schemas.microsoft.com/office/drawing/2014/main" id="{2B244FC9-B1B1-43C3-9457-6A4AA32EB8C9}"/>
            </a:ext>
          </a:extLst>
        </xdr:cNvPr>
        <xdr:cNvSpPr txBox="1"/>
      </xdr:nvSpPr>
      <xdr:spPr>
        <a:xfrm>
          <a:off x="93917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111269</xdr:rowOff>
    </xdr:from>
    <xdr:ext cx="469744" cy="259045"/>
    <xdr:sp macro="" textlink="">
      <xdr:nvSpPr>
        <xdr:cNvPr id="493" name="n_2mainValue【市民会館】&#10;一人当たり面積">
          <a:extLst>
            <a:ext uri="{FF2B5EF4-FFF2-40B4-BE49-F238E27FC236}">
              <a16:creationId xmlns:a16="http://schemas.microsoft.com/office/drawing/2014/main" id="{5C6E3B18-645F-44C8-A36B-673CB9393909}"/>
            </a:ext>
          </a:extLst>
        </xdr:cNvPr>
        <xdr:cNvSpPr txBox="1"/>
      </xdr:nvSpPr>
      <xdr:spPr>
        <a:xfrm>
          <a:off x="85154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4" name="n_3mainValue【市民会館】&#10;一人当たり面積">
          <a:extLst>
            <a:ext uri="{FF2B5EF4-FFF2-40B4-BE49-F238E27FC236}">
              <a16:creationId xmlns:a16="http://schemas.microsoft.com/office/drawing/2014/main" id="{D304808B-AA90-4EF5-BE9D-B500F88AAC5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95" name="n_4mainValue【市民会館】&#10;一人当たり面積">
          <a:extLst>
            <a:ext uri="{FF2B5EF4-FFF2-40B4-BE49-F238E27FC236}">
              <a16:creationId xmlns:a16="http://schemas.microsoft.com/office/drawing/2014/main" id="{D0955DA4-0E3D-420A-88EF-2FF7BD6997F4}"/>
            </a:ext>
          </a:extLst>
        </xdr:cNvPr>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2E7B0A76-B9B6-47E2-9F3B-F73922DB96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7E4EB6CE-F233-4462-8107-CF56A70C9F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C7FEACB4-250E-4EDC-8528-42C2899FF4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62F658E7-A689-46F7-9EFD-749571BEE2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22893AE6-2A27-4C01-8D1F-31F891775E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8D8056EC-90B2-47DB-A807-4AB4F1915D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72CB635-AB5A-476D-AFAE-F00AF17C8C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4FB62E8A-0880-4286-B249-8DA32C07B3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3CF52A47-DC9B-47C7-965C-7F846C54B0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265558FD-F6FD-484B-BA5F-41FEAAD537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156C8D0A-E42A-437D-A171-F6A5B40E85C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29E308CC-7840-4B22-84AA-874CFA693C5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FF39C198-5359-47C7-AEC9-5F2B9541B09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F45810A5-D394-4BB7-B9AB-D808908B8D6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672DDADD-2534-4FD6-9E43-A08CC7EE9F7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AB31258C-0250-485F-A69D-F966FE2593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84C1F2B5-B243-4CF8-B99F-AD86E5B12D4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F583DCD-8AC4-44D9-A966-630FEE70212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30D32E3-64D4-4E38-956C-C425D7F09C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AEF33155-A82F-40CD-AC97-C86593D2001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7A08B887-8F40-46F0-99FE-25C6AFFC433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1E4796F2-6BE8-4386-9616-4B16CDFF12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3CD7F95C-2B73-45F7-8EE9-042F0EF9F2E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AFF4CB1-6879-45B8-A1FE-A0F0589204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5388C41D-EFCD-4B18-8A10-A5BFE4C8AE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535DF73E-81F7-41B3-9056-CD310E38BBBC}"/>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DB604433-5670-4429-B83A-6F00D302A67F}"/>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030B8A87-D3E1-4ACF-A512-0D5D466BCDE7}"/>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5DFEA2A4-D59A-4167-8BB1-E6290B901BE0}"/>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41381243-40B7-43A4-8924-7EC68978FF9C}"/>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4EF5AB5F-6453-4BBE-9368-4360DCE21B76}"/>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7444836A-D4B7-4DA8-8C8D-D8F74F415A9C}"/>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8" name="フローチャート: 判断 527">
          <a:extLst>
            <a:ext uri="{FF2B5EF4-FFF2-40B4-BE49-F238E27FC236}">
              <a16:creationId xmlns:a16="http://schemas.microsoft.com/office/drawing/2014/main" id="{9A9FF0B9-5493-42DA-9935-354DD856FB2F}"/>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9" name="フローチャート: 判断 528">
          <a:extLst>
            <a:ext uri="{FF2B5EF4-FFF2-40B4-BE49-F238E27FC236}">
              <a16:creationId xmlns:a16="http://schemas.microsoft.com/office/drawing/2014/main" id="{B5F78B2D-7D58-4C2C-8A02-9E47458E1F58}"/>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144599</xdr:rowOff>
    </xdr:from>
    <xdr:to>
      <xdr:col>72</xdr:col>
      <xdr:colOff>38100</xdr:colOff>
      <xdr:row>38</xdr:row>
      <xdr:rowOff>74749</xdr:rowOff>
    </xdr:to>
    <xdr:sp macro="" textlink="">
      <xdr:nvSpPr>
        <xdr:cNvPr id="530" name="フローチャート: 判断 529">
          <a:extLst>
            <a:ext uri="{FF2B5EF4-FFF2-40B4-BE49-F238E27FC236}">
              <a16:creationId xmlns:a16="http://schemas.microsoft.com/office/drawing/2014/main" id="{DFD6D5AD-55F8-4C68-A179-32744C876645}"/>
            </a:ext>
          </a:extLst>
        </xdr:cNvPr>
        <xdr:cNvSpPr/>
      </xdr:nvSpPr>
      <xdr:spPr>
        <a:xfrm>
          <a:off x="13652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1" name="フローチャート: 判断 530">
          <a:extLst>
            <a:ext uri="{FF2B5EF4-FFF2-40B4-BE49-F238E27FC236}">
              <a16:creationId xmlns:a16="http://schemas.microsoft.com/office/drawing/2014/main" id="{768B3384-8E06-445E-AB45-DA87BBEA64F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384E152-E8D1-4F00-97A2-145A2BCD891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D16E2D3-A870-44AC-8749-7A962068DA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635BE22-170F-44D1-988F-C069BA6CCE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863DF27-8895-41C9-AFC6-95286409B8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3063625-B1AB-4532-9A12-E2ABD3410E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537" name="楕円 536">
          <a:extLst>
            <a:ext uri="{FF2B5EF4-FFF2-40B4-BE49-F238E27FC236}">
              <a16:creationId xmlns:a16="http://schemas.microsoft.com/office/drawing/2014/main" id="{DFA62C70-DBA5-47E3-BD41-CB07B9DE76B0}"/>
            </a:ext>
          </a:extLst>
        </xdr:cNvPr>
        <xdr:cNvSpPr/>
      </xdr:nvSpPr>
      <xdr:spPr>
        <a:xfrm>
          <a:off x="16268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2BDFBAAF-BBF1-41D2-AE4D-B764E320EA9B}"/>
            </a:ext>
          </a:extLst>
        </xdr:cNvPr>
        <xdr:cNvSpPr txBox="1"/>
      </xdr:nvSpPr>
      <xdr:spPr>
        <a:xfrm>
          <a:off x="16357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95613</xdr:rowOff>
    </xdr:from>
    <xdr:to>
      <xdr:col>81</xdr:col>
      <xdr:colOff>101600</xdr:colOff>
      <xdr:row>39</xdr:row>
      <xdr:rowOff>25763</xdr:rowOff>
    </xdr:to>
    <xdr:sp macro="" textlink="">
      <xdr:nvSpPr>
        <xdr:cNvPr id="539" name="楕円 538">
          <a:extLst>
            <a:ext uri="{FF2B5EF4-FFF2-40B4-BE49-F238E27FC236}">
              <a16:creationId xmlns:a16="http://schemas.microsoft.com/office/drawing/2014/main" id="{F6AD1641-6AD9-4580-98FC-BF203F50149C}"/>
            </a:ext>
          </a:extLst>
        </xdr:cNvPr>
        <xdr:cNvSpPr/>
      </xdr:nvSpPr>
      <xdr:spPr>
        <a:xfrm>
          <a:off x="15430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146413</xdr:rowOff>
    </xdr:from>
    <xdr:to>
      <xdr:col>85</xdr:col>
      <xdr:colOff>127000</xdr:colOff>
      <xdr:row>39</xdr:row>
      <xdr:rowOff>22316</xdr:rowOff>
    </xdr:to>
    <xdr:cxnSp macro="">
      <xdr:nvCxnSpPr>
        <xdr:cNvPr id="540" name="直線コネクタ 539">
          <a:extLst>
            <a:ext uri="{FF2B5EF4-FFF2-40B4-BE49-F238E27FC236}">
              <a16:creationId xmlns:a16="http://schemas.microsoft.com/office/drawing/2014/main" id="{4528893C-8A3A-4CF1-BC5C-CA0D0A1985C1}"/>
            </a:ext>
          </a:extLst>
        </xdr:cNvPr>
        <xdr:cNvCxnSpPr/>
      </xdr:nvCxnSpPr>
      <xdr:spPr>
        <a:xfrm>
          <a:off x="15481300" y="66615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41" name="楕円 540">
          <a:extLst>
            <a:ext uri="{FF2B5EF4-FFF2-40B4-BE49-F238E27FC236}">
              <a16:creationId xmlns:a16="http://schemas.microsoft.com/office/drawing/2014/main" id="{2E42C9A9-F846-4987-8BCE-663416111805}"/>
            </a:ext>
          </a:extLst>
        </xdr:cNvPr>
        <xdr:cNvSpPr/>
      </xdr:nvSpPr>
      <xdr:spPr>
        <a:xfrm>
          <a:off x="14541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97427</xdr:rowOff>
    </xdr:from>
    <xdr:to>
      <xdr:col>81</xdr:col>
      <xdr:colOff>50800</xdr:colOff>
      <xdr:row>38</xdr:row>
      <xdr:rowOff>146413</xdr:rowOff>
    </xdr:to>
    <xdr:cxnSp macro="">
      <xdr:nvCxnSpPr>
        <xdr:cNvPr id="542" name="直線コネクタ 541">
          <a:extLst>
            <a:ext uri="{FF2B5EF4-FFF2-40B4-BE49-F238E27FC236}">
              <a16:creationId xmlns:a16="http://schemas.microsoft.com/office/drawing/2014/main" id="{DBD01A29-B268-4489-AD99-0DEFE85B7490}"/>
            </a:ext>
          </a:extLst>
        </xdr:cNvPr>
        <xdr:cNvCxnSpPr/>
      </xdr:nvCxnSpPr>
      <xdr:spPr>
        <a:xfrm>
          <a:off x="14592300" y="66125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43" name="楕円 542">
          <a:extLst>
            <a:ext uri="{FF2B5EF4-FFF2-40B4-BE49-F238E27FC236}">
              <a16:creationId xmlns:a16="http://schemas.microsoft.com/office/drawing/2014/main" id="{73C9805C-67F6-4A0F-A113-B729593C376C}"/>
            </a:ext>
          </a:extLst>
        </xdr:cNvPr>
        <xdr:cNvSpPr/>
      </xdr:nvSpPr>
      <xdr:spPr>
        <a:xfrm>
          <a:off x="13652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xdr:rowOff>
    </xdr:from>
    <xdr:to>
      <xdr:col>76</xdr:col>
      <xdr:colOff>114300</xdr:colOff>
      <xdr:row>38</xdr:row>
      <xdr:rowOff>97427</xdr:rowOff>
    </xdr:to>
    <xdr:cxnSp macro="">
      <xdr:nvCxnSpPr>
        <xdr:cNvPr id="544" name="直線コネクタ 543">
          <a:extLst>
            <a:ext uri="{FF2B5EF4-FFF2-40B4-BE49-F238E27FC236}">
              <a16:creationId xmlns:a16="http://schemas.microsoft.com/office/drawing/2014/main" id="{566A9413-6401-4B3D-860D-30CDBF7D4D3A}"/>
            </a:ext>
          </a:extLst>
        </xdr:cNvPr>
        <xdr:cNvCxnSpPr/>
      </xdr:nvCxnSpPr>
      <xdr:spPr>
        <a:xfrm>
          <a:off x="13703300" y="651618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121739</xdr:rowOff>
    </xdr:from>
    <xdr:to>
      <xdr:col>67</xdr:col>
      <xdr:colOff>101600</xdr:colOff>
      <xdr:row>38</xdr:row>
      <xdr:rowOff>51888</xdr:rowOff>
    </xdr:to>
    <xdr:sp macro="" textlink="">
      <xdr:nvSpPr>
        <xdr:cNvPr id="545" name="楕円 544">
          <a:extLst>
            <a:ext uri="{FF2B5EF4-FFF2-40B4-BE49-F238E27FC236}">
              <a16:creationId xmlns:a16="http://schemas.microsoft.com/office/drawing/2014/main" id="{B01499C5-EF21-4A79-B91F-726EAC069415}"/>
            </a:ext>
          </a:extLst>
        </xdr:cNvPr>
        <xdr:cNvSpPr/>
      </xdr:nvSpPr>
      <xdr:spPr>
        <a:xfrm>
          <a:off x="12763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xdr:rowOff>
    </xdr:from>
    <xdr:to>
      <xdr:col>71</xdr:col>
      <xdr:colOff>177800</xdr:colOff>
      <xdr:row>38</xdr:row>
      <xdr:rowOff>1088</xdr:rowOff>
    </xdr:to>
    <xdr:cxnSp macro="">
      <xdr:nvCxnSpPr>
        <xdr:cNvPr id="546" name="直線コネクタ 545">
          <a:extLst>
            <a:ext uri="{FF2B5EF4-FFF2-40B4-BE49-F238E27FC236}">
              <a16:creationId xmlns:a16="http://schemas.microsoft.com/office/drawing/2014/main" id="{1F5504CF-D488-4899-A6BB-4CD3CE4F3497}"/>
            </a:ext>
          </a:extLst>
        </xdr:cNvPr>
        <xdr:cNvCxnSpPr/>
      </xdr:nvCxnSpPr>
      <xdr:spPr>
        <a:xfrm>
          <a:off x="12814300" y="6516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22BCBCA8-1B88-45F6-A512-1B29A182A56C}"/>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EC87BE28-B103-42FD-BEA4-DC7ECB3489DD}"/>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289FD202-77FC-4C62-9617-73B41D5655F2}"/>
            </a:ext>
          </a:extLst>
        </xdr:cNvPr>
        <xdr:cNvSpPr txBox="1"/>
      </xdr:nvSpPr>
      <xdr:spPr>
        <a:xfrm>
          <a:off x="13500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85D5D92B-CBAE-4E13-9352-0AB622A4FB49}"/>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16890</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A46E6930-AB62-451F-9200-6C23C26F7E3C}"/>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139354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B290F7C5-09C1-4FC2-A1DA-5A6DB9972458}"/>
            </a:ext>
          </a:extLst>
        </xdr:cNvPr>
        <xdr:cNvSpPr txBox="1"/>
      </xdr:nvSpPr>
      <xdr:spPr>
        <a:xfrm>
          <a:off x="14389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8F4D3E77-48F2-41ED-823A-B19A6A6F4D53}"/>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7AD270F5-731F-4A46-BC33-B8CCAB1B9247}"/>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6AEDFEFC-5665-4EF1-A18B-7C5E2F2E8E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F80D710-1D77-4E34-BF6E-6227BA8597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6F93BBB1-7D80-462C-A36D-A956F0DE57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B38745EE-AD1E-4229-9B2C-9B1D95BA94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940885D9-E0F4-4CC8-867F-10FD492D02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290473DC-3724-4BA7-8608-1B60B989E5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E1B33EE4-26FD-4948-A8C4-85C877236C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EDA22419-1E51-428C-9862-D5ACC94A15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DF108908-D6C5-4D94-88F2-8E47D8E08C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743A0FF6-8408-4391-B0EB-22E5B55C78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ABB98A95-C922-4E2F-B388-2F350CF4933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DD3F717F-2CC9-4CD5-9825-97C702FE85E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28C12C6D-715B-4146-8AF8-0A2E3459786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29E789EC-64A8-44EF-9EC9-1FB89869AF3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E03F315C-2152-47B6-8AB8-D7A62D04C37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578E9ADA-7124-4C6E-92FB-0D49807B001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70523292-FE69-4461-B3D4-611D2201D12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B10C7547-2C46-40F1-8B11-53DEC5D8B63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2E12CF56-6524-4AB7-9427-F03643032ED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F3BD946A-0ECF-417E-B043-70B1D23A097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D3022C7E-2555-48E1-9802-7E9CE0C0EB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6A6B8318-2AF3-422E-94FD-D03D82048FCA}"/>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7D97B970-EAFF-42BE-927E-EA4033E11160}"/>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85CEA55E-4F79-48DD-A692-99353BBEF9EC}"/>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B679FF2A-76BA-4717-B490-5523B8D3872B}"/>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FE55A5F8-988C-456E-9E4D-43A488CDC8B8}"/>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F501B22-E62E-4CE6-A65A-7C67DEE52BE7}"/>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115F2C06-614D-42D8-BC8B-E9265595BBB5}"/>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3" name="フローチャート: 判断 582">
          <a:extLst>
            <a:ext uri="{FF2B5EF4-FFF2-40B4-BE49-F238E27FC236}">
              <a16:creationId xmlns:a16="http://schemas.microsoft.com/office/drawing/2014/main" id="{70D48A02-7799-4AE7-9954-FF204BA9A6BC}"/>
            </a:ext>
          </a:extLst>
        </xdr:cNvPr>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4" name="フローチャート: 判断 583">
          <a:extLst>
            <a:ext uri="{FF2B5EF4-FFF2-40B4-BE49-F238E27FC236}">
              <a16:creationId xmlns:a16="http://schemas.microsoft.com/office/drawing/2014/main" id="{07B55B3D-1860-4C56-A11A-96EA8DDD2D84}"/>
            </a:ext>
          </a:extLst>
        </xdr:cNvPr>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5" name="フローチャート: 判断 584">
          <a:extLst>
            <a:ext uri="{FF2B5EF4-FFF2-40B4-BE49-F238E27FC236}">
              <a16:creationId xmlns:a16="http://schemas.microsoft.com/office/drawing/2014/main" id="{5E16B818-BB2A-493C-8520-0B8027F3E272}"/>
            </a:ext>
          </a:extLst>
        </xdr:cNvPr>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6" name="フローチャート: 判断 585">
          <a:extLst>
            <a:ext uri="{FF2B5EF4-FFF2-40B4-BE49-F238E27FC236}">
              <a16:creationId xmlns:a16="http://schemas.microsoft.com/office/drawing/2014/main" id="{C7099717-A3C6-4ED3-8ADF-6786E62ED38B}"/>
            </a:ext>
          </a:extLst>
        </xdr:cNvPr>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490C159-ED61-480C-B0E9-B9F284F81A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276FE44-9356-4735-800F-D876B946A6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00FB2D7-7F4D-4A6E-8D99-1291DC02CC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2E02662-1808-4FCE-A2DE-70CFC295266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A0BF564-8E85-450E-811E-B4E23ECF2C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25816</xdr:rowOff>
    </xdr:from>
    <xdr:to>
      <xdr:col>116</xdr:col>
      <xdr:colOff>114300</xdr:colOff>
      <xdr:row>41</xdr:row>
      <xdr:rowOff>127416</xdr:rowOff>
    </xdr:to>
    <xdr:sp macro="" textlink="">
      <xdr:nvSpPr>
        <xdr:cNvPr id="592" name="楕円 591">
          <a:extLst>
            <a:ext uri="{FF2B5EF4-FFF2-40B4-BE49-F238E27FC236}">
              <a16:creationId xmlns:a16="http://schemas.microsoft.com/office/drawing/2014/main" id="{162F99FE-1758-47CF-AFB3-856D2622D0B3}"/>
            </a:ext>
          </a:extLst>
        </xdr:cNvPr>
        <xdr:cNvSpPr/>
      </xdr:nvSpPr>
      <xdr:spPr>
        <a:xfrm>
          <a:off x="22110700" y="705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112193</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B1BBDC6A-F6E0-491B-8C5B-6A88ADAB8302}"/>
            </a:ext>
          </a:extLst>
        </xdr:cNvPr>
        <xdr:cNvSpPr txBox="1"/>
      </xdr:nvSpPr>
      <xdr:spPr>
        <a:xfrm>
          <a:off x="22199600" y="69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25720</xdr:rowOff>
    </xdr:from>
    <xdr:to>
      <xdr:col>112</xdr:col>
      <xdr:colOff>38100</xdr:colOff>
      <xdr:row>41</xdr:row>
      <xdr:rowOff>127320</xdr:rowOff>
    </xdr:to>
    <xdr:sp macro="" textlink="">
      <xdr:nvSpPr>
        <xdr:cNvPr id="594" name="楕円 593">
          <a:extLst>
            <a:ext uri="{FF2B5EF4-FFF2-40B4-BE49-F238E27FC236}">
              <a16:creationId xmlns:a16="http://schemas.microsoft.com/office/drawing/2014/main" id="{E0BFB378-7E8E-433D-868C-3042D424F61C}"/>
            </a:ext>
          </a:extLst>
        </xdr:cNvPr>
        <xdr:cNvSpPr/>
      </xdr:nvSpPr>
      <xdr:spPr>
        <a:xfrm>
          <a:off x="21272500" y="70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76520</xdr:rowOff>
    </xdr:from>
    <xdr:to>
      <xdr:col>116</xdr:col>
      <xdr:colOff>63500</xdr:colOff>
      <xdr:row>41</xdr:row>
      <xdr:rowOff>76616</xdr:rowOff>
    </xdr:to>
    <xdr:cxnSp macro="">
      <xdr:nvCxnSpPr>
        <xdr:cNvPr id="595" name="直線コネクタ 594">
          <a:extLst>
            <a:ext uri="{FF2B5EF4-FFF2-40B4-BE49-F238E27FC236}">
              <a16:creationId xmlns:a16="http://schemas.microsoft.com/office/drawing/2014/main" id="{CEAFFEF9-B9C7-4263-98D0-67F3BE82F275}"/>
            </a:ext>
          </a:extLst>
        </xdr:cNvPr>
        <xdr:cNvCxnSpPr/>
      </xdr:nvCxnSpPr>
      <xdr:spPr>
        <a:xfrm>
          <a:off x="21323300" y="7105970"/>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25619</xdr:rowOff>
    </xdr:from>
    <xdr:to>
      <xdr:col>107</xdr:col>
      <xdr:colOff>101600</xdr:colOff>
      <xdr:row>41</xdr:row>
      <xdr:rowOff>127219</xdr:rowOff>
    </xdr:to>
    <xdr:sp macro="" textlink="">
      <xdr:nvSpPr>
        <xdr:cNvPr id="596" name="楕円 595">
          <a:extLst>
            <a:ext uri="{FF2B5EF4-FFF2-40B4-BE49-F238E27FC236}">
              <a16:creationId xmlns:a16="http://schemas.microsoft.com/office/drawing/2014/main" id="{80C78929-7F1C-47A7-A211-EE5018FC1892}"/>
            </a:ext>
          </a:extLst>
        </xdr:cNvPr>
        <xdr:cNvSpPr/>
      </xdr:nvSpPr>
      <xdr:spPr>
        <a:xfrm>
          <a:off x="20383500" y="70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76419</xdr:rowOff>
    </xdr:from>
    <xdr:to>
      <xdr:col>111</xdr:col>
      <xdr:colOff>177800</xdr:colOff>
      <xdr:row>41</xdr:row>
      <xdr:rowOff>76520</xdr:rowOff>
    </xdr:to>
    <xdr:cxnSp macro="">
      <xdr:nvCxnSpPr>
        <xdr:cNvPr id="597" name="直線コネクタ 596">
          <a:extLst>
            <a:ext uri="{FF2B5EF4-FFF2-40B4-BE49-F238E27FC236}">
              <a16:creationId xmlns:a16="http://schemas.microsoft.com/office/drawing/2014/main" id="{20D98904-EC48-42B3-AA86-04AE77A6A853}"/>
            </a:ext>
          </a:extLst>
        </xdr:cNvPr>
        <xdr:cNvCxnSpPr/>
      </xdr:nvCxnSpPr>
      <xdr:spPr>
        <a:xfrm>
          <a:off x="20434300" y="7105869"/>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25217</xdr:rowOff>
    </xdr:from>
    <xdr:to>
      <xdr:col>102</xdr:col>
      <xdr:colOff>165100</xdr:colOff>
      <xdr:row>41</xdr:row>
      <xdr:rowOff>126817</xdr:rowOff>
    </xdr:to>
    <xdr:sp macro="" textlink="">
      <xdr:nvSpPr>
        <xdr:cNvPr id="598" name="楕円 597">
          <a:extLst>
            <a:ext uri="{FF2B5EF4-FFF2-40B4-BE49-F238E27FC236}">
              <a16:creationId xmlns:a16="http://schemas.microsoft.com/office/drawing/2014/main" id="{22D144FE-4198-462B-8AE5-CF567B634AC5}"/>
            </a:ext>
          </a:extLst>
        </xdr:cNvPr>
        <xdr:cNvSpPr/>
      </xdr:nvSpPr>
      <xdr:spPr>
        <a:xfrm>
          <a:off x="19494500" y="70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76017</xdr:rowOff>
    </xdr:from>
    <xdr:to>
      <xdr:col>107</xdr:col>
      <xdr:colOff>50800</xdr:colOff>
      <xdr:row>41</xdr:row>
      <xdr:rowOff>76419</xdr:rowOff>
    </xdr:to>
    <xdr:cxnSp macro="">
      <xdr:nvCxnSpPr>
        <xdr:cNvPr id="599" name="直線コネクタ 598">
          <a:extLst>
            <a:ext uri="{FF2B5EF4-FFF2-40B4-BE49-F238E27FC236}">
              <a16:creationId xmlns:a16="http://schemas.microsoft.com/office/drawing/2014/main" id="{3A727375-1AF3-4F4C-8F4C-3F33ED32BF97}"/>
            </a:ext>
          </a:extLst>
        </xdr:cNvPr>
        <xdr:cNvCxnSpPr/>
      </xdr:nvCxnSpPr>
      <xdr:spPr>
        <a:xfrm>
          <a:off x="19545300" y="7105467"/>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25140</xdr:rowOff>
    </xdr:from>
    <xdr:to>
      <xdr:col>98</xdr:col>
      <xdr:colOff>38100</xdr:colOff>
      <xdr:row>41</xdr:row>
      <xdr:rowOff>126740</xdr:rowOff>
    </xdr:to>
    <xdr:sp macro="" textlink="">
      <xdr:nvSpPr>
        <xdr:cNvPr id="600" name="楕円 599">
          <a:extLst>
            <a:ext uri="{FF2B5EF4-FFF2-40B4-BE49-F238E27FC236}">
              <a16:creationId xmlns:a16="http://schemas.microsoft.com/office/drawing/2014/main" id="{9B6B587C-88AF-4039-93D0-EA484C31F6D3}"/>
            </a:ext>
          </a:extLst>
        </xdr:cNvPr>
        <xdr:cNvSpPr/>
      </xdr:nvSpPr>
      <xdr:spPr>
        <a:xfrm>
          <a:off x="18605500" y="7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75940</xdr:rowOff>
    </xdr:from>
    <xdr:to>
      <xdr:col>102</xdr:col>
      <xdr:colOff>114300</xdr:colOff>
      <xdr:row>41</xdr:row>
      <xdr:rowOff>76017</xdr:rowOff>
    </xdr:to>
    <xdr:cxnSp macro="">
      <xdr:nvCxnSpPr>
        <xdr:cNvPr id="601" name="直線コネクタ 600">
          <a:extLst>
            <a:ext uri="{FF2B5EF4-FFF2-40B4-BE49-F238E27FC236}">
              <a16:creationId xmlns:a16="http://schemas.microsoft.com/office/drawing/2014/main" id="{2C2A8788-6C17-42C0-8AF0-C95A44875D93}"/>
            </a:ext>
          </a:extLst>
        </xdr:cNvPr>
        <xdr:cNvCxnSpPr/>
      </xdr:nvCxnSpPr>
      <xdr:spPr>
        <a:xfrm>
          <a:off x="18656300" y="710539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29890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DB016986-4BB5-45D0-9DFA-68AEAE7CEF8A}"/>
            </a:ext>
          </a:extLst>
        </xdr:cNvPr>
        <xdr:cNvSpPr txBox="1"/>
      </xdr:nvSpPr>
      <xdr:spPr>
        <a:xfrm>
          <a:off x="21043411" y="65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39271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5B7EF79F-DC60-4320-AADC-F0A453D864AE}"/>
            </a:ext>
          </a:extLst>
        </xdr:cNvPr>
        <xdr:cNvSpPr txBox="1"/>
      </xdr:nvSpPr>
      <xdr:spPr>
        <a:xfrm>
          <a:off x="201671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53057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6012C481-466D-4576-8706-8A945EBCB642}"/>
            </a:ext>
          </a:extLst>
        </xdr:cNvPr>
        <xdr:cNvSpPr txBox="1"/>
      </xdr:nvSpPr>
      <xdr:spPr>
        <a:xfrm>
          <a:off x="19278111" y="65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3B8F3D3F-1BB5-405E-ACD1-688EE7AD2CF3}"/>
            </a:ext>
          </a:extLst>
        </xdr:cNvPr>
        <xdr:cNvSpPr txBox="1"/>
      </xdr:nvSpPr>
      <xdr:spPr>
        <a:xfrm>
          <a:off x="18389111" y="65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118447</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3242B7C-EF83-4308-BA6F-57FF434851C3}"/>
            </a:ext>
          </a:extLst>
        </xdr:cNvPr>
        <xdr:cNvSpPr txBox="1"/>
      </xdr:nvSpPr>
      <xdr:spPr>
        <a:xfrm>
          <a:off x="21043411" y="71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118346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EA247058-C668-4967-AD28-5C6C14B6F091}"/>
            </a:ext>
          </a:extLst>
        </xdr:cNvPr>
        <xdr:cNvSpPr txBox="1"/>
      </xdr:nvSpPr>
      <xdr:spPr>
        <a:xfrm>
          <a:off x="20167111" y="714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117944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1A54F0EA-6CFF-4C84-A51F-9EE7B98C4BE7}"/>
            </a:ext>
          </a:extLst>
        </xdr:cNvPr>
        <xdr:cNvSpPr txBox="1"/>
      </xdr:nvSpPr>
      <xdr:spPr>
        <a:xfrm>
          <a:off x="19278111" y="71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117867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29CFA609-D8A5-46EB-95F9-83C601BF4C2D}"/>
            </a:ext>
          </a:extLst>
        </xdr:cNvPr>
        <xdr:cNvSpPr txBox="1"/>
      </xdr:nvSpPr>
      <xdr:spPr>
        <a:xfrm>
          <a:off x="18389111" y="71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1B82387E-763A-48AF-AD56-DAB0F6FCFD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EECE7066-83CB-4207-B38D-DC823C0E80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E9E681DD-C0E3-4B30-8FC5-3EBE39CC67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4B5E4145-70CF-4E0B-8E1D-7336907BF6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B0027A54-F81C-4E9F-B72B-81F3B62F60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80CC568A-E5A3-425E-BA92-44B9957DD8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50260A8C-C828-4F97-83C6-AD1B298B8E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F2221A0-899C-43F6-9D20-DB325487EE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C3F21CCB-2FD0-4B3F-9919-70877C870E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91616384-26E9-49F7-A7A6-5DCDAC2A2F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52674A4A-BBE2-4AEF-80C7-332DEB1B68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1141DC26-600A-4C60-8390-C128ECD33C4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CCAE0154-D1EB-4EE4-823C-EC97A7B7382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844F8BB5-BFAC-4D8D-BA00-BB85BF96207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28C47BA8-8C8C-4F14-BB07-02B1C61C9F9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FF2546A9-73E4-4751-8527-B6122275E1D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F21265B4-1C5E-466A-9F3C-05692680E1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2652CF25-1935-4924-8BC4-9BBF46CAD3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EA5DE217-24C4-49DE-A60B-B083375AF86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F0DCC6A4-CE38-4EA7-A9BA-82EE9E8AEFA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5B92F362-7379-4F54-BBDD-1214E20773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916E3E3-3029-4DD3-A457-8F24DF99E4F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999D101F-A2D4-4A1B-90FB-87E6872F7F0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6E17E99D-ADD1-4608-A9EE-D65BD0F8E1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51F38097-09A7-4075-9868-9B15B14B07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4BEEEA8A-F343-4E34-99F0-21E4FC26EE64}"/>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8B4DDA19-8973-4479-8FF5-65FFD4019A7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A9F1A4E5-163E-4FEB-B4D1-D4FB248CE8A1}"/>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879A467C-D1DF-40A5-9603-3DD74A83D24D}"/>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DE72233B-6CBC-4A55-A744-6A242C3A37B5}"/>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C6FBEA9D-64C7-46EF-A373-8A356467B8A9}"/>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8128FFFE-994E-40AE-9EC6-08ACC6905765}"/>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2" name="フローチャート: 判断 641">
          <a:extLst>
            <a:ext uri="{FF2B5EF4-FFF2-40B4-BE49-F238E27FC236}">
              <a16:creationId xmlns:a16="http://schemas.microsoft.com/office/drawing/2014/main" id="{43CB3ED6-C835-4C2D-986D-E9C81F63798E}"/>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3" name="フローチャート: 判断 642">
          <a:extLst>
            <a:ext uri="{FF2B5EF4-FFF2-40B4-BE49-F238E27FC236}">
              <a16:creationId xmlns:a16="http://schemas.microsoft.com/office/drawing/2014/main" id="{00A7B925-BDDC-4956-9A53-F6DFBD5C59C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66766</xdr:rowOff>
    </xdr:from>
    <xdr:to>
      <xdr:col>72</xdr:col>
      <xdr:colOff>38100</xdr:colOff>
      <xdr:row>59</xdr:row>
      <xdr:rowOff>168366</xdr:rowOff>
    </xdr:to>
    <xdr:sp macro="" textlink="">
      <xdr:nvSpPr>
        <xdr:cNvPr id="644" name="フローチャート: 判断 643">
          <a:extLst>
            <a:ext uri="{FF2B5EF4-FFF2-40B4-BE49-F238E27FC236}">
              <a16:creationId xmlns:a16="http://schemas.microsoft.com/office/drawing/2014/main" id="{126C3C7D-43D9-4983-8654-746F81D004B1}"/>
            </a:ext>
          </a:extLst>
        </xdr:cNvPr>
        <xdr:cNvSpPr/>
      </xdr:nvSpPr>
      <xdr:spPr>
        <a:xfrm>
          <a:off x="13652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34109</xdr:rowOff>
    </xdr:from>
    <xdr:to>
      <xdr:col>67</xdr:col>
      <xdr:colOff>101600</xdr:colOff>
      <xdr:row>59</xdr:row>
      <xdr:rowOff>135709</xdr:rowOff>
    </xdr:to>
    <xdr:sp macro="" textlink="">
      <xdr:nvSpPr>
        <xdr:cNvPr id="645" name="フローチャート: 判断 644">
          <a:extLst>
            <a:ext uri="{FF2B5EF4-FFF2-40B4-BE49-F238E27FC236}">
              <a16:creationId xmlns:a16="http://schemas.microsoft.com/office/drawing/2014/main" id="{E97700BD-B8A1-4CB7-9A95-55108B6F84EC}"/>
            </a:ext>
          </a:extLst>
        </xdr:cNvPr>
        <xdr:cNvSpPr/>
      </xdr:nvSpPr>
      <xdr:spPr>
        <a:xfrm>
          <a:off x="12763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590DBEF-0E1D-4F66-85F2-9F6C0A458C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65EBF48-8D53-47F3-BE0F-476922CE6E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E68E1E5-5558-4E2D-A8E9-1A779C6A9E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84A27DF-E6D4-4F23-8E4B-68EC74F237F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64F530C-5238-4A4A-9C45-AD22138743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651" name="楕円 650">
          <a:extLst>
            <a:ext uri="{FF2B5EF4-FFF2-40B4-BE49-F238E27FC236}">
              <a16:creationId xmlns:a16="http://schemas.microsoft.com/office/drawing/2014/main" id="{E18828D4-8DE8-4A0B-8E84-9BAA336D8C81}"/>
            </a:ext>
          </a:extLst>
        </xdr:cNvPr>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5E29ECCE-E7EA-42D8-ACDC-9F82479C714C}"/>
            </a:ext>
          </a:extLst>
        </xdr:cNvPr>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163104</xdr:rowOff>
    </xdr:from>
    <xdr:to>
      <xdr:col>81</xdr:col>
      <xdr:colOff>101600</xdr:colOff>
      <xdr:row>61</xdr:row>
      <xdr:rowOff>93254</xdr:rowOff>
    </xdr:to>
    <xdr:sp macro="" textlink="">
      <xdr:nvSpPr>
        <xdr:cNvPr id="653" name="楕円 652">
          <a:extLst>
            <a:ext uri="{FF2B5EF4-FFF2-40B4-BE49-F238E27FC236}">
              <a16:creationId xmlns:a16="http://schemas.microsoft.com/office/drawing/2014/main" id="{1D4D437B-09E6-4BAB-9BC2-560E9BB61F04}"/>
            </a:ext>
          </a:extLst>
        </xdr:cNvPr>
        <xdr:cNvSpPr/>
      </xdr:nvSpPr>
      <xdr:spPr>
        <a:xfrm>
          <a:off x="15430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42454</xdr:rowOff>
    </xdr:from>
    <xdr:to>
      <xdr:col>85</xdr:col>
      <xdr:colOff>127000</xdr:colOff>
      <xdr:row>61</xdr:row>
      <xdr:rowOff>76744</xdr:rowOff>
    </xdr:to>
    <xdr:cxnSp macro="">
      <xdr:nvCxnSpPr>
        <xdr:cNvPr id="654" name="直線コネクタ 653">
          <a:extLst>
            <a:ext uri="{FF2B5EF4-FFF2-40B4-BE49-F238E27FC236}">
              <a16:creationId xmlns:a16="http://schemas.microsoft.com/office/drawing/2014/main" id="{B9DF4739-4CF4-41C6-BB07-3DCC74500D2F}"/>
            </a:ext>
          </a:extLst>
        </xdr:cNvPr>
        <xdr:cNvCxnSpPr/>
      </xdr:nvCxnSpPr>
      <xdr:spPr>
        <a:xfrm>
          <a:off x="15481300" y="105009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128815</xdr:rowOff>
    </xdr:from>
    <xdr:to>
      <xdr:col>76</xdr:col>
      <xdr:colOff>165100</xdr:colOff>
      <xdr:row>61</xdr:row>
      <xdr:rowOff>58965</xdr:rowOff>
    </xdr:to>
    <xdr:sp macro="" textlink="">
      <xdr:nvSpPr>
        <xdr:cNvPr id="655" name="楕円 654">
          <a:extLst>
            <a:ext uri="{FF2B5EF4-FFF2-40B4-BE49-F238E27FC236}">
              <a16:creationId xmlns:a16="http://schemas.microsoft.com/office/drawing/2014/main" id="{7FAF30EA-CE4C-4EF1-8F7C-3D7D6F89135D}"/>
            </a:ext>
          </a:extLst>
        </xdr:cNvPr>
        <xdr:cNvSpPr/>
      </xdr:nvSpPr>
      <xdr:spPr>
        <a:xfrm>
          <a:off x="14541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8165</xdr:rowOff>
    </xdr:from>
    <xdr:to>
      <xdr:col>81</xdr:col>
      <xdr:colOff>50800</xdr:colOff>
      <xdr:row>61</xdr:row>
      <xdr:rowOff>42454</xdr:rowOff>
    </xdr:to>
    <xdr:cxnSp macro="">
      <xdr:nvCxnSpPr>
        <xdr:cNvPr id="656" name="直線コネクタ 655">
          <a:extLst>
            <a:ext uri="{FF2B5EF4-FFF2-40B4-BE49-F238E27FC236}">
              <a16:creationId xmlns:a16="http://schemas.microsoft.com/office/drawing/2014/main" id="{1F71C9BE-B9A1-4923-BB16-D60509E0C7DC}"/>
            </a:ext>
          </a:extLst>
        </xdr:cNvPr>
        <xdr:cNvCxnSpPr/>
      </xdr:nvCxnSpPr>
      <xdr:spPr>
        <a:xfrm>
          <a:off x="14592300" y="104666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657" name="楕円 656">
          <a:extLst>
            <a:ext uri="{FF2B5EF4-FFF2-40B4-BE49-F238E27FC236}">
              <a16:creationId xmlns:a16="http://schemas.microsoft.com/office/drawing/2014/main" id="{74BFE2A0-9360-4D5A-995A-1226DEC23BF9}"/>
            </a:ext>
          </a:extLst>
        </xdr:cNvPr>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61</xdr:row>
      <xdr:rowOff>8165</xdr:rowOff>
    </xdr:to>
    <xdr:cxnSp macro="">
      <xdr:nvCxnSpPr>
        <xdr:cNvPr id="658" name="直線コネクタ 657">
          <a:extLst>
            <a:ext uri="{FF2B5EF4-FFF2-40B4-BE49-F238E27FC236}">
              <a16:creationId xmlns:a16="http://schemas.microsoft.com/office/drawing/2014/main" id="{F46D19D2-AF8F-41A2-A2D0-5038829898A4}"/>
            </a:ext>
          </a:extLst>
        </xdr:cNvPr>
        <xdr:cNvCxnSpPr/>
      </xdr:nvCxnSpPr>
      <xdr:spPr>
        <a:xfrm>
          <a:off x="13703300" y="104143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659" name="楕円 658">
          <a:extLst>
            <a:ext uri="{FF2B5EF4-FFF2-40B4-BE49-F238E27FC236}">
              <a16:creationId xmlns:a16="http://schemas.microsoft.com/office/drawing/2014/main" id="{181F4DA9-E02C-446A-B8A7-DB8CCB084E19}"/>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127363</xdr:rowOff>
    </xdr:from>
    <xdr:to>
      <xdr:col>71</xdr:col>
      <xdr:colOff>177800</xdr:colOff>
      <xdr:row>60</xdr:row>
      <xdr:rowOff>130628</xdr:rowOff>
    </xdr:to>
    <xdr:cxnSp macro="">
      <xdr:nvCxnSpPr>
        <xdr:cNvPr id="660" name="直線コネクタ 659">
          <a:extLst>
            <a:ext uri="{FF2B5EF4-FFF2-40B4-BE49-F238E27FC236}">
              <a16:creationId xmlns:a16="http://schemas.microsoft.com/office/drawing/2014/main" id="{A71F3516-0010-43A6-9F34-534995BDB018}"/>
            </a:ext>
          </a:extLst>
        </xdr:cNvPr>
        <xdr:cNvCxnSpPr/>
      </xdr:nvCxnSpPr>
      <xdr:spPr>
        <a:xfrm flipV="1">
          <a:off x="12814300" y="104143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2ACC0E4A-0E6C-4DDA-809D-9B57117DB59E}"/>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B1B173CE-70AC-49F1-BA1F-B002674AABAA}"/>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13443</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4AAEBEE2-F372-4C75-AE62-F54B51E05B4E}"/>
            </a:ext>
          </a:extLst>
        </xdr:cNvPr>
        <xdr:cNvSpPr txBox="1"/>
      </xdr:nvSpPr>
      <xdr:spPr>
        <a:xfrm>
          <a:off x="13500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152236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397B46A2-7199-454E-83F3-D32123F3424A}"/>
            </a:ext>
          </a:extLst>
        </xdr:cNvPr>
        <xdr:cNvSpPr txBox="1"/>
      </xdr:nvSpPr>
      <xdr:spPr>
        <a:xfrm>
          <a:off x="12611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84381</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D36B4B59-D7B8-4B17-B4E2-BEE7BAC878E8}"/>
            </a:ext>
          </a:extLst>
        </xdr:cNvPr>
        <xdr:cNvSpPr txBox="1"/>
      </xdr:nvSpPr>
      <xdr:spPr>
        <a:xfrm>
          <a:off x="15266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50092</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15C73512-E6DB-4EBE-8F38-656F4B9F6ECB}"/>
            </a:ext>
          </a:extLst>
        </xdr:cNvPr>
        <xdr:cNvSpPr txBox="1"/>
      </xdr:nvSpPr>
      <xdr:spPr>
        <a:xfrm>
          <a:off x="14389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40BE1775-BA6E-4F8F-9787-CAF6647F61CA}"/>
            </a:ext>
          </a:extLst>
        </xdr:cNvPr>
        <xdr:cNvSpPr txBox="1"/>
      </xdr:nvSpPr>
      <xdr:spPr>
        <a:xfrm>
          <a:off x="13500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71773F9-5A08-4B72-9F7B-174D69E43B29}"/>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EE7CEECA-F80C-47A3-B90B-ECBDCC6E89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580D55C3-BB29-4BE7-A2E7-C10849DB59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325A75C9-41AA-4FD4-9128-1BC811A277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52ADFEF9-6EE0-4B84-AE10-3A87F995B7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C71BEBE0-4A5B-4B2B-87B1-EC4B06F82A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30711A99-2FC3-40FF-8BB0-D2A9694489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63F0A1C3-3C21-44C3-97B3-BC61B3B7B0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E258A8B8-D407-479A-A383-6314188D1C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685F6215-6515-4F67-8FAE-91D6BDF8C4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1292E9B8-BC7B-46E7-B80F-AABED5B956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B0810AC1-1CE6-4F2C-96E0-79208829F25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A16BF6B8-96E8-4B0D-A039-1F70687397F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45AA10DA-1202-4720-A511-B90D1E1B1EC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EBC1A1B0-D771-45B6-989F-A7F389C9801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80EA827B-212E-43FF-97C6-AB481562049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E39FC8E2-B4D6-47B9-9908-DC111377788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EA900EC4-0AA5-4C21-BC80-9127AFF2914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3CC9E005-654A-4F4F-886E-3B1F8289F62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C654C77B-3670-4AD6-B490-3D767259963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A2674113-7405-4B5D-A5BA-B7F4621898D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1BC50851-5428-4630-B973-A94A1B60A4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B73A8499-B2D7-43C2-92F6-BA4BF62DE78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5928DABF-C516-4D4B-89D7-5D8CEFC72D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6D84617C-CF3A-4220-80E0-B4B0A60C646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4120137B-1DF1-484C-84B6-DA2A87FD5D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E8728229-9AA2-4D17-B8FB-38F18F62F4D4}"/>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A97D371A-67FC-43BB-A298-FD9B7A1411FB}"/>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51224AEB-B754-47E6-B78B-E713841AEC3D}"/>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84AAB5F3-0D65-4AF0-B1A0-09D921A4D9EB}"/>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F5465424-43EF-45EB-9DB6-7D17A616E998}"/>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8F4F35C5-CDE9-43EB-9D00-900A1AB4AB84}"/>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18FBF240-1233-486B-864B-5581552A76CB}"/>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701" name="フローチャート: 判断 700">
          <a:extLst>
            <a:ext uri="{FF2B5EF4-FFF2-40B4-BE49-F238E27FC236}">
              <a16:creationId xmlns:a16="http://schemas.microsoft.com/office/drawing/2014/main" id="{146BEECA-1C20-4618-B15C-C7245868820C}"/>
            </a:ext>
          </a:extLst>
        </xdr:cNvPr>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702" name="フローチャート: 判断 701">
          <a:extLst>
            <a:ext uri="{FF2B5EF4-FFF2-40B4-BE49-F238E27FC236}">
              <a16:creationId xmlns:a16="http://schemas.microsoft.com/office/drawing/2014/main" id="{5FBAB069-54DD-43C1-A732-5BD8C47A416D}"/>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03" name="フローチャート: 判断 702">
          <a:extLst>
            <a:ext uri="{FF2B5EF4-FFF2-40B4-BE49-F238E27FC236}">
              <a16:creationId xmlns:a16="http://schemas.microsoft.com/office/drawing/2014/main" id="{E260160B-4FA9-4320-904B-EAD6FF4D33B2}"/>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4" name="フローチャート: 判断 703">
          <a:extLst>
            <a:ext uri="{FF2B5EF4-FFF2-40B4-BE49-F238E27FC236}">
              <a16:creationId xmlns:a16="http://schemas.microsoft.com/office/drawing/2014/main" id="{BA1F5217-EFC9-4576-BEED-70E33DDC265F}"/>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8B38165-FB29-4494-B017-B1B4B93F5B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B267035-73C8-486C-8D42-EAF6EB8F4E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5A85DFD-000B-4DC8-81F3-67F26EEDEE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B31F8D3-5027-41D3-A11A-7CCF2C9B8D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8A2313CB-FB12-4453-833A-9B59519E41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710" name="楕円 709">
          <a:extLst>
            <a:ext uri="{FF2B5EF4-FFF2-40B4-BE49-F238E27FC236}">
              <a16:creationId xmlns:a16="http://schemas.microsoft.com/office/drawing/2014/main" id="{53A23DFD-D81C-4A32-B74B-D3DE3C8E555C}"/>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107242</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35E6031B-C0A9-43FD-8E82-C983B5B19AD9}"/>
            </a:ext>
          </a:extLst>
        </xdr:cNvPr>
        <xdr:cNvSpPr txBox="1"/>
      </xdr:nvSpPr>
      <xdr:spPr>
        <a:xfrm>
          <a:off x="221996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712" name="楕円 711">
          <a:extLst>
            <a:ext uri="{FF2B5EF4-FFF2-40B4-BE49-F238E27FC236}">
              <a16:creationId xmlns:a16="http://schemas.microsoft.com/office/drawing/2014/main" id="{0F26D2E3-CB47-461D-B05F-952AF7C7F692}"/>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713" name="直線コネクタ 712">
          <a:extLst>
            <a:ext uri="{FF2B5EF4-FFF2-40B4-BE49-F238E27FC236}">
              <a16:creationId xmlns:a16="http://schemas.microsoft.com/office/drawing/2014/main" id="{4B6B4E16-7A4D-4EE1-AEE2-7084C589188E}"/>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714" name="楕円 713">
          <a:extLst>
            <a:ext uri="{FF2B5EF4-FFF2-40B4-BE49-F238E27FC236}">
              <a16:creationId xmlns:a16="http://schemas.microsoft.com/office/drawing/2014/main" id="{F99217F9-F9E0-44BE-A534-EE2467E573DF}"/>
            </a:ext>
          </a:extLst>
        </xdr:cNvPr>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715" name="直線コネクタ 714">
          <a:extLst>
            <a:ext uri="{FF2B5EF4-FFF2-40B4-BE49-F238E27FC236}">
              <a16:creationId xmlns:a16="http://schemas.microsoft.com/office/drawing/2014/main" id="{2ED68BB6-30A7-4A83-A5DE-DF4C0EB05B56}"/>
            </a:ext>
          </a:extLst>
        </xdr:cNvPr>
        <xdr:cNvCxnSpPr/>
      </xdr:nvCxnSpPr>
      <xdr:spPr>
        <a:xfrm>
          <a:off x="20434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716" name="楕円 715">
          <a:extLst>
            <a:ext uri="{FF2B5EF4-FFF2-40B4-BE49-F238E27FC236}">
              <a16:creationId xmlns:a16="http://schemas.microsoft.com/office/drawing/2014/main" id="{467FCC3A-48C4-4F6D-B253-93B9BEBB2378}"/>
            </a:ext>
          </a:extLst>
        </xdr:cNvPr>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63</xdr:row>
      <xdr:rowOff>8165</xdr:rowOff>
    </xdr:to>
    <xdr:cxnSp macro="">
      <xdr:nvCxnSpPr>
        <xdr:cNvPr id="717" name="直線コネクタ 716">
          <a:extLst>
            <a:ext uri="{FF2B5EF4-FFF2-40B4-BE49-F238E27FC236}">
              <a16:creationId xmlns:a16="http://schemas.microsoft.com/office/drawing/2014/main" id="{4FAF0622-0DFC-483C-BF1F-D3EE469ACB7B}"/>
            </a:ext>
          </a:extLst>
        </xdr:cNvPr>
        <xdr:cNvCxnSpPr/>
      </xdr:nvCxnSpPr>
      <xdr:spPr>
        <a:xfrm>
          <a:off x="19545300" y="10793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112485</xdr:rowOff>
    </xdr:from>
    <xdr:to>
      <xdr:col>98</xdr:col>
      <xdr:colOff>38100</xdr:colOff>
      <xdr:row>63</xdr:row>
      <xdr:rowOff>42635</xdr:rowOff>
    </xdr:to>
    <xdr:sp macro="" textlink="">
      <xdr:nvSpPr>
        <xdr:cNvPr id="718" name="楕円 717">
          <a:extLst>
            <a:ext uri="{FF2B5EF4-FFF2-40B4-BE49-F238E27FC236}">
              <a16:creationId xmlns:a16="http://schemas.microsoft.com/office/drawing/2014/main" id="{8B0F98C0-6A13-4D43-A073-113A8227EE6F}"/>
            </a:ext>
          </a:extLst>
        </xdr:cNvPr>
        <xdr:cNvSpPr/>
      </xdr:nvSpPr>
      <xdr:spPr>
        <a:xfrm>
          <a:off x="18605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163285</xdr:rowOff>
    </xdr:from>
    <xdr:to>
      <xdr:col>102</xdr:col>
      <xdr:colOff>114300</xdr:colOff>
      <xdr:row>62</xdr:row>
      <xdr:rowOff>163285</xdr:rowOff>
    </xdr:to>
    <xdr:cxnSp macro="">
      <xdr:nvCxnSpPr>
        <xdr:cNvPr id="719" name="直線コネクタ 718">
          <a:extLst>
            <a:ext uri="{FF2B5EF4-FFF2-40B4-BE49-F238E27FC236}">
              <a16:creationId xmlns:a16="http://schemas.microsoft.com/office/drawing/2014/main" id="{90A829AD-C292-4F29-A986-0E6A89367B61}"/>
            </a:ext>
          </a:extLst>
        </xdr:cNvPr>
        <xdr:cNvCxnSpPr/>
      </xdr:nvCxnSpPr>
      <xdr:spPr>
        <a:xfrm>
          <a:off x="18656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720" name="n_1aveValue【保健センター・保健所】&#10;一人当たり面積">
          <a:extLst>
            <a:ext uri="{FF2B5EF4-FFF2-40B4-BE49-F238E27FC236}">
              <a16:creationId xmlns:a16="http://schemas.microsoft.com/office/drawing/2014/main" id="{79FDEFC3-C603-4731-B1D2-25908A824A74}"/>
            </a:ext>
          </a:extLst>
        </xdr:cNvPr>
        <xdr:cNvSpPr txBox="1"/>
      </xdr:nvSpPr>
      <xdr:spPr>
        <a:xfrm>
          <a:off x="210757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1" name="n_2aveValue【保健センター・保健所】&#10;一人当たり面積">
          <a:extLst>
            <a:ext uri="{FF2B5EF4-FFF2-40B4-BE49-F238E27FC236}">
              <a16:creationId xmlns:a16="http://schemas.microsoft.com/office/drawing/2014/main" id="{277E58C0-6040-4BA1-9EBE-3DF6A5EB88EF}"/>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2" name="n_3aveValue【保健センター・保健所】&#10;一人当たり面積">
          <a:extLst>
            <a:ext uri="{FF2B5EF4-FFF2-40B4-BE49-F238E27FC236}">
              <a16:creationId xmlns:a16="http://schemas.microsoft.com/office/drawing/2014/main" id="{2D40967F-6FE8-49FD-9E40-5B1319AA4629}"/>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3" name="n_4aveValue【保健センター・保健所】&#10;一人当たり面積">
          <a:extLst>
            <a:ext uri="{FF2B5EF4-FFF2-40B4-BE49-F238E27FC236}">
              <a16:creationId xmlns:a16="http://schemas.microsoft.com/office/drawing/2014/main" id="{67575196-8D2E-488F-9B32-91B8098A7AFA}"/>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724" name="n_1mainValue【保健センター・保健所】&#10;一人当たり面積">
          <a:extLst>
            <a:ext uri="{FF2B5EF4-FFF2-40B4-BE49-F238E27FC236}">
              <a16:creationId xmlns:a16="http://schemas.microsoft.com/office/drawing/2014/main" id="{16907A45-139F-4998-A74C-272AD91F83DE}"/>
            </a:ext>
          </a:extLst>
        </xdr:cNvPr>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5" name="n_2mainValue【保健センター・保健所】&#10;一人当たり面積">
          <a:extLst>
            <a:ext uri="{FF2B5EF4-FFF2-40B4-BE49-F238E27FC236}">
              <a16:creationId xmlns:a16="http://schemas.microsoft.com/office/drawing/2014/main" id="{8E5D8BCE-C4B9-4D96-A182-623526570D61}"/>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33762</xdr:rowOff>
    </xdr:from>
    <xdr:ext cx="469744" cy="259045"/>
    <xdr:sp macro="" textlink="">
      <xdr:nvSpPr>
        <xdr:cNvPr id="726" name="n_3mainValue【保健センター・保健所】&#10;一人当たり面積">
          <a:extLst>
            <a:ext uri="{FF2B5EF4-FFF2-40B4-BE49-F238E27FC236}">
              <a16:creationId xmlns:a16="http://schemas.microsoft.com/office/drawing/2014/main" id="{8D996E73-11E2-4F7B-BA91-C0BE8427D965}"/>
            </a:ext>
          </a:extLst>
        </xdr:cNvPr>
        <xdr:cNvSpPr txBox="1"/>
      </xdr:nvSpPr>
      <xdr:spPr>
        <a:xfrm>
          <a:off x="19310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33762</xdr:rowOff>
    </xdr:from>
    <xdr:ext cx="469744" cy="259045"/>
    <xdr:sp macro="" textlink="">
      <xdr:nvSpPr>
        <xdr:cNvPr id="727" name="n_4mainValue【保健センター・保健所】&#10;一人当たり面積">
          <a:extLst>
            <a:ext uri="{FF2B5EF4-FFF2-40B4-BE49-F238E27FC236}">
              <a16:creationId xmlns:a16="http://schemas.microsoft.com/office/drawing/2014/main" id="{770DCF00-E6C9-4A29-9CAF-FEE962618E2B}"/>
            </a:ext>
          </a:extLst>
        </xdr:cNvPr>
        <xdr:cNvSpPr txBox="1"/>
      </xdr:nvSpPr>
      <xdr:spPr>
        <a:xfrm>
          <a:off x="18421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C8CDE805-B8D5-44B3-A102-F65CBCD8BF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38B26DE5-934D-4A70-8E6F-F451A30F8A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CE94B7C9-26A6-42BC-9EE0-DD4C8978EC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8EBCE108-BD3F-4792-8C24-C77B594B80F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79AAB8AB-BCE7-464E-B3E1-7BAC18ADB5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FC772BDF-3589-4ADC-A250-6C0C0EBF4A3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3DE1BD12-A13B-40D8-BE26-27E7A177C6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C6A36C5E-0361-4FA3-861C-9CBAA92840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65E09F47-4676-45EB-88C7-2FFCA0937D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4257DA3A-7D3C-4CE5-9125-CEEBB13C10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CF177036-1E55-4D91-9167-A021880BDB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5C8740F2-3AFF-4BE6-A5F8-D02F0B11ADB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F9F33668-199D-47F8-954E-44057AF0820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FE9DC023-9A89-4D60-A104-33929836E17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6D260084-EF0E-4D79-B705-1D9BE44283A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18B9EDB0-EEAA-45F0-B76D-778FCE8C736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AFB775EF-08A5-48CC-8667-658BA4D4177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BAE94149-BB2D-4353-9A91-8D3EC278CF9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35F5767A-19BF-4590-90CB-EC4B26CD299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8B5B407B-E8BA-43F7-96E8-ACF909C089C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8B91FF86-F08E-457B-9025-DA7D73E4D6B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12A42D8F-8404-41F4-B2DC-C9CEEF4B81C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9B46A576-65B2-444F-AC8C-EFE2AA303BA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DBF233A6-6528-4314-B4CA-E9159B88FB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0F131458-B5E8-4940-B911-FC40F4410037}"/>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EA05BE24-E089-4713-9E5E-04551D5FCA1E}"/>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6201BE91-610A-4480-A838-9E7727F913E8}"/>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9679C2C1-4E2E-43A6-BA55-F6D52C617E80}"/>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DD58E6D0-D426-4241-96B0-F90E37B95CD3}"/>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A9BE2D90-C67A-46E9-B9ED-290CA713D8FB}"/>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EE13C535-2B0E-44B5-AD35-70C5F60AEC42}"/>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9" name="フローチャート: 判断 758">
          <a:extLst>
            <a:ext uri="{FF2B5EF4-FFF2-40B4-BE49-F238E27FC236}">
              <a16:creationId xmlns:a16="http://schemas.microsoft.com/office/drawing/2014/main" id="{22819772-143C-4DF9-9CBD-893AB2D7818C}"/>
            </a:ext>
          </a:extLst>
        </xdr:cNvPr>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60" name="フローチャート: 判断 759">
          <a:extLst>
            <a:ext uri="{FF2B5EF4-FFF2-40B4-BE49-F238E27FC236}">
              <a16:creationId xmlns:a16="http://schemas.microsoft.com/office/drawing/2014/main" id="{487B9490-613D-4D7F-82A4-3E0FA96894E9}"/>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61" name="フローチャート: 判断 760">
          <a:extLst>
            <a:ext uri="{FF2B5EF4-FFF2-40B4-BE49-F238E27FC236}">
              <a16:creationId xmlns:a16="http://schemas.microsoft.com/office/drawing/2014/main" id="{37FBB059-A252-4E0B-8F6F-CD2358491656}"/>
            </a:ext>
          </a:extLst>
        </xdr:cNvPr>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62" name="フローチャート: 判断 761">
          <a:extLst>
            <a:ext uri="{FF2B5EF4-FFF2-40B4-BE49-F238E27FC236}">
              <a16:creationId xmlns:a16="http://schemas.microsoft.com/office/drawing/2014/main" id="{FB6616F6-DBC3-4CC6-AB71-431C7A17A518}"/>
            </a:ext>
          </a:extLst>
        </xdr:cNvPr>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8CC87B6-AF8C-4DAF-B32E-69670983B5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892B39C-D0F5-424D-92F0-559672F63C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B6A07AD4-F8F6-4C4C-95C1-6A43F92D8F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07BF4F7-9733-48FB-8DB5-9C558816B7B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16D9ED2A-B03A-4207-B41D-3566A8009A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59689</xdr:rowOff>
    </xdr:from>
    <xdr:to>
      <xdr:col>85</xdr:col>
      <xdr:colOff>177800</xdr:colOff>
      <xdr:row>80</xdr:row>
      <xdr:rowOff>161289</xdr:rowOff>
    </xdr:to>
    <xdr:sp macro="" textlink="">
      <xdr:nvSpPr>
        <xdr:cNvPr id="768" name="楕円 767">
          <a:extLst>
            <a:ext uri="{FF2B5EF4-FFF2-40B4-BE49-F238E27FC236}">
              <a16:creationId xmlns:a16="http://schemas.microsoft.com/office/drawing/2014/main" id="{0F92032F-71F1-4B50-AF5F-3B8809DB2B32}"/>
            </a:ext>
          </a:extLst>
        </xdr:cNvPr>
        <xdr:cNvSpPr/>
      </xdr:nvSpPr>
      <xdr:spPr>
        <a:xfrm>
          <a:off x="16268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82566</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FDAB6800-8D5E-4B60-AEF9-9A94A4AE146E}"/>
            </a:ext>
          </a:extLst>
        </xdr:cNvPr>
        <xdr:cNvSpPr txBox="1"/>
      </xdr:nvSpPr>
      <xdr:spPr>
        <a:xfrm>
          <a:off x="16357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770" name="楕円 769">
          <a:extLst>
            <a:ext uri="{FF2B5EF4-FFF2-40B4-BE49-F238E27FC236}">
              <a16:creationId xmlns:a16="http://schemas.microsoft.com/office/drawing/2014/main" id="{39BCB0C1-8D9F-4FBE-A1A6-F82DDE5DF184}"/>
            </a:ext>
          </a:extLst>
        </xdr:cNvPr>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110489</xdr:rowOff>
    </xdr:from>
    <xdr:to>
      <xdr:col>85</xdr:col>
      <xdr:colOff>127000</xdr:colOff>
      <xdr:row>80</xdr:row>
      <xdr:rowOff>114300</xdr:rowOff>
    </xdr:to>
    <xdr:cxnSp macro="">
      <xdr:nvCxnSpPr>
        <xdr:cNvPr id="771" name="直線コネクタ 770">
          <a:extLst>
            <a:ext uri="{FF2B5EF4-FFF2-40B4-BE49-F238E27FC236}">
              <a16:creationId xmlns:a16="http://schemas.microsoft.com/office/drawing/2014/main" id="{3CC4162A-398A-4EC5-A833-25CAD50204A8}"/>
            </a:ext>
          </a:extLst>
        </xdr:cNvPr>
        <xdr:cNvCxnSpPr/>
      </xdr:nvCxnSpPr>
      <xdr:spPr>
        <a:xfrm flipV="1">
          <a:off x="15481300" y="13826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772" name="楕円 771">
          <a:extLst>
            <a:ext uri="{FF2B5EF4-FFF2-40B4-BE49-F238E27FC236}">
              <a16:creationId xmlns:a16="http://schemas.microsoft.com/office/drawing/2014/main" id="{BE5EB5CF-EDCD-4E87-BB29-24984C2EA18C}"/>
            </a:ext>
          </a:extLst>
        </xdr:cNvPr>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114300</xdr:rowOff>
    </xdr:to>
    <xdr:cxnSp macro="">
      <xdr:nvCxnSpPr>
        <xdr:cNvPr id="773" name="直線コネクタ 772">
          <a:extLst>
            <a:ext uri="{FF2B5EF4-FFF2-40B4-BE49-F238E27FC236}">
              <a16:creationId xmlns:a16="http://schemas.microsoft.com/office/drawing/2014/main" id="{6E5857D4-A2DD-4824-806A-AB8A8D033E4F}"/>
            </a:ext>
          </a:extLst>
        </xdr:cNvPr>
        <xdr:cNvCxnSpPr/>
      </xdr:nvCxnSpPr>
      <xdr:spPr>
        <a:xfrm>
          <a:off x="14592300" y="13788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74" name="楕円 773">
          <a:extLst>
            <a:ext uri="{FF2B5EF4-FFF2-40B4-BE49-F238E27FC236}">
              <a16:creationId xmlns:a16="http://schemas.microsoft.com/office/drawing/2014/main" id="{5722A031-FA14-47D7-902F-4A629B927DDA}"/>
            </a:ext>
          </a:extLst>
        </xdr:cNvPr>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72389</xdr:rowOff>
    </xdr:to>
    <xdr:cxnSp macro="">
      <xdr:nvCxnSpPr>
        <xdr:cNvPr id="775" name="直線コネクタ 774">
          <a:extLst>
            <a:ext uri="{FF2B5EF4-FFF2-40B4-BE49-F238E27FC236}">
              <a16:creationId xmlns:a16="http://schemas.microsoft.com/office/drawing/2014/main" id="{7B01ADDE-0995-4105-BE44-CA6D0BF14850}"/>
            </a:ext>
          </a:extLst>
        </xdr:cNvPr>
        <xdr:cNvCxnSpPr/>
      </xdr:nvCxnSpPr>
      <xdr:spPr>
        <a:xfrm>
          <a:off x="13703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151130</xdr:rowOff>
    </xdr:from>
    <xdr:to>
      <xdr:col>67</xdr:col>
      <xdr:colOff>101600</xdr:colOff>
      <xdr:row>80</xdr:row>
      <xdr:rowOff>81280</xdr:rowOff>
    </xdr:to>
    <xdr:sp macro="" textlink="">
      <xdr:nvSpPr>
        <xdr:cNvPr id="776" name="楕円 775">
          <a:extLst>
            <a:ext uri="{FF2B5EF4-FFF2-40B4-BE49-F238E27FC236}">
              <a16:creationId xmlns:a16="http://schemas.microsoft.com/office/drawing/2014/main" id="{F4197FA5-A980-4EB2-A35A-427AB4F6FCFA}"/>
            </a:ext>
          </a:extLst>
        </xdr:cNvPr>
        <xdr:cNvSpPr/>
      </xdr:nvSpPr>
      <xdr:spPr>
        <a:xfrm>
          <a:off x="12763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30480</xdr:rowOff>
    </xdr:to>
    <xdr:cxnSp macro="">
      <xdr:nvCxnSpPr>
        <xdr:cNvPr id="777" name="直線コネクタ 776">
          <a:extLst>
            <a:ext uri="{FF2B5EF4-FFF2-40B4-BE49-F238E27FC236}">
              <a16:creationId xmlns:a16="http://schemas.microsoft.com/office/drawing/2014/main" id="{FDEC81DE-11E6-4B17-A154-6296B53F294B}"/>
            </a:ext>
          </a:extLst>
        </xdr:cNvPr>
        <xdr:cNvCxnSpPr/>
      </xdr:nvCxnSpPr>
      <xdr:spPr>
        <a:xfrm flipV="1">
          <a:off x="12814300" y="13742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8" name="n_1aveValue【消防施設】&#10;有形固定資産減価償却率">
          <a:extLst>
            <a:ext uri="{FF2B5EF4-FFF2-40B4-BE49-F238E27FC236}">
              <a16:creationId xmlns:a16="http://schemas.microsoft.com/office/drawing/2014/main" id="{F561A91B-0297-4362-AC0B-37225DAAFB45}"/>
            </a:ext>
          </a:extLst>
        </xdr:cNvPr>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9" name="n_2aveValue【消防施設】&#10;有形固定資産減価償却率">
          <a:extLst>
            <a:ext uri="{FF2B5EF4-FFF2-40B4-BE49-F238E27FC236}">
              <a16:creationId xmlns:a16="http://schemas.microsoft.com/office/drawing/2014/main" id="{822503F0-71F6-45D2-A0A2-E71F7A5AC2A4}"/>
            </a:ext>
          </a:extLst>
        </xdr:cNvPr>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80" name="n_3aveValue【消防施設】&#10;有形固定資産減価償却率">
          <a:extLst>
            <a:ext uri="{FF2B5EF4-FFF2-40B4-BE49-F238E27FC236}">
              <a16:creationId xmlns:a16="http://schemas.microsoft.com/office/drawing/2014/main" id="{A126EF80-CA1F-45B0-851E-9C0A8C2AF356}"/>
            </a:ext>
          </a:extLst>
        </xdr:cNvPr>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81" name="n_4aveValue【消防施設】&#10;有形固定資産減価償却率">
          <a:extLst>
            <a:ext uri="{FF2B5EF4-FFF2-40B4-BE49-F238E27FC236}">
              <a16:creationId xmlns:a16="http://schemas.microsoft.com/office/drawing/2014/main" id="{0E73EAA4-2250-46E1-BA0D-D52DF6AE92A3}"/>
            </a:ext>
          </a:extLst>
        </xdr:cNvPr>
        <xdr:cNvSpPr txBox="1"/>
      </xdr:nvSpPr>
      <xdr:spPr>
        <a:xfrm>
          <a:off x="12611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782" name="n_1mainValue【消防施設】&#10;有形固定資産減価償却率">
          <a:extLst>
            <a:ext uri="{FF2B5EF4-FFF2-40B4-BE49-F238E27FC236}">
              <a16:creationId xmlns:a16="http://schemas.microsoft.com/office/drawing/2014/main" id="{7E38758B-3BBD-4BE6-8EEA-CF5F00FE3E54}"/>
            </a:ext>
          </a:extLst>
        </xdr:cNvPr>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783" name="n_2mainValue【消防施設】&#10;有形固定資産減価償却率">
          <a:extLst>
            <a:ext uri="{FF2B5EF4-FFF2-40B4-BE49-F238E27FC236}">
              <a16:creationId xmlns:a16="http://schemas.microsoft.com/office/drawing/2014/main" id="{06EE497F-D14E-4946-B783-F2407784ACD2}"/>
            </a:ext>
          </a:extLst>
        </xdr:cNvPr>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84" name="n_3mainValue【消防施設】&#10;有形固定資産減価償却率">
          <a:extLst>
            <a:ext uri="{FF2B5EF4-FFF2-40B4-BE49-F238E27FC236}">
              <a16:creationId xmlns:a16="http://schemas.microsoft.com/office/drawing/2014/main" id="{1E4F0677-42C6-4F54-98EF-528654E9DD3E}"/>
            </a:ext>
          </a:extLst>
        </xdr:cNvPr>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97807</xdr:rowOff>
    </xdr:from>
    <xdr:ext cx="405111" cy="259045"/>
    <xdr:sp macro="" textlink="">
      <xdr:nvSpPr>
        <xdr:cNvPr id="785" name="n_4mainValue【消防施設】&#10;有形固定資産減価償却率">
          <a:extLst>
            <a:ext uri="{FF2B5EF4-FFF2-40B4-BE49-F238E27FC236}">
              <a16:creationId xmlns:a16="http://schemas.microsoft.com/office/drawing/2014/main" id="{9DB339F9-2CE9-47A1-ACB1-4D5166874EEF}"/>
            </a:ext>
          </a:extLst>
        </xdr:cNvPr>
        <xdr:cNvSpPr txBox="1"/>
      </xdr:nvSpPr>
      <xdr:spPr>
        <a:xfrm>
          <a:off x="12611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6F3E413E-0895-4A58-BAB1-E4E59492C8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321C3242-7AFF-4279-A9B6-B0F4F5F00E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3B4BA770-33C0-4A2D-8605-CA93240ACA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909A26FB-103A-41B5-AEB9-A32EA54C15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9B92DD79-3F9C-48C7-9EDC-5A2F20BDD0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F4D000D9-F56F-4FA4-8FCE-17AC8AA29F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C6AD2019-3626-4136-BF21-B247CC0481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8E5B9EA1-16EE-423B-9F13-FE16EE616F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D52D38A2-9756-4EF6-807D-C673290FD6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5F6258E2-255C-48DC-98B0-326E777EFE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BCAC83B3-12F8-47DA-95C2-430B4523D2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9D7C085-08EF-4788-885C-AA42327D0DB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E36003E9-3E69-423A-B0EB-ED865239D56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3D65C83-FDA6-42E1-A273-D55ADF949A6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7B456823-458E-4716-BE53-F60F25787C2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77B928EA-BF17-420C-A15C-A33F6E98A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991DB45E-2B37-41EC-B10D-217631D79FC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9A04EEF0-07B5-4AD8-B2EB-13356C78F87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D0A8BA91-9073-4A25-8ED5-E56E14145F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732B28AC-DD28-4A3D-9F1D-18939B275F1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A48A790A-C7A3-435A-BD7D-5C1772B274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402D8960-89A8-4920-B3DA-846D754DF12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A2F2FBA3-B9DA-4BEA-ACB3-ACF11F40701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38EB8B7B-051F-42CE-AC1B-56176D1CF1FF}"/>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71B9AE64-F87F-406D-BDB5-293825E1F08A}"/>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6FC9CF38-985A-4A07-90E8-09AD3FC79C7F}"/>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6372AED6-A49B-4B7D-9320-1B1087C0F404}"/>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A0C404BD-E9B1-40AC-9C26-7A14916D48A3}"/>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a:extLst>
            <a:ext uri="{FF2B5EF4-FFF2-40B4-BE49-F238E27FC236}">
              <a16:creationId xmlns:a16="http://schemas.microsoft.com/office/drawing/2014/main" id="{88F1BAA2-6666-4AF1-8AA8-013108BBA6A8}"/>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1F22F3D4-F36D-4BD5-8263-7EEF75FC986A}"/>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816" name="フローチャート: 判断 815">
          <a:extLst>
            <a:ext uri="{FF2B5EF4-FFF2-40B4-BE49-F238E27FC236}">
              <a16:creationId xmlns:a16="http://schemas.microsoft.com/office/drawing/2014/main" id="{F0E6BEE9-A5DC-4E33-B254-378A55053F52}"/>
            </a:ext>
          </a:extLst>
        </xdr:cNvPr>
        <xdr:cNvSpPr/>
      </xdr:nvSpPr>
      <xdr:spPr>
        <a:xfrm>
          <a:off x="2127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817" name="フローチャート: 判断 816">
          <a:extLst>
            <a:ext uri="{FF2B5EF4-FFF2-40B4-BE49-F238E27FC236}">
              <a16:creationId xmlns:a16="http://schemas.microsoft.com/office/drawing/2014/main" id="{2B144696-355C-4436-9ED2-043239088C9D}"/>
            </a:ext>
          </a:extLst>
        </xdr:cNvPr>
        <xdr:cNvSpPr/>
      </xdr:nvSpPr>
      <xdr:spPr>
        <a:xfrm>
          <a:off x="20383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8" name="フローチャート: 判断 817">
          <a:extLst>
            <a:ext uri="{FF2B5EF4-FFF2-40B4-BE49-F238E27FC236}">
              <a16:creationId xmlns:a16="http://schemas.microsoft.com/office/drawing/2014/main" id="{F8408AF6-17E5-478A-8A9B-A85C25187CCB}"/>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819" name="フローチャート: 判断 818">
          <a:extLst>
            <a:ext uri="{FF2B5EF4-FFF2-40B4-BE49-F238E27FC236}">
              <a16:creationId xmlns:a16="http://schemas.microsoft.com/office/drawing/2014/main" id="{86DED9BE-A005-4132-A265-EF7CBB4F913F}"/>
            </a:ext>
          </a:extLst>
        </xdr:cNvPr>
        <xdr:cNvSpPr/>
      </xdr:nvSpPr>
      <xdr:spPr>
        <a:xfrm>
          <a:off x="18605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87B82AB-AAA8-4511-8CBE-64256384B3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E39F3FA7-872E-42EB-BE0D-0BE02CA3D68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EA2B1063-7129-43F0-9E2F-CF76C693B4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413A7380-8062-4659-88C8-23FCA46F568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17A7C927-0A11-4D57-B0DF-447EDC87E6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40639</xdr:rowOff>
    </xdr:from>
    <xdr:to>
      <xdr:col>116</xdr:col>
      <xdr:colOff>114300</xdr:colOff>
      <xdr:row>85</xdr:row>
      <xdr:rowOff>142239</xdr:rowOff>
    </xdr:to>
    <xdr:sp macro="" textlink="">
      <xdr:nvSpPr>
        <xdr:cNvPr id="825" name="楕円 824">
          <a:extLst>
            <a:ext uri="{FF2B5EF4-FFF2-40B4-BE49-F238E27FC236}">
              <a16:creationId xmlns:a16="http://schemas.microsoft.com/office/drawing/2014/main" id="{72350C30-E617-412D-9D5D-F5056EB347A1}"/>
            </a:ext>
          </a:extLst>
        </xdr:cNvPr>
        <xdr:cNvSpPr/>
      </xdr:nvSpPr>
      <xdr:spPr>
        <a:xfrm>
          <a:off x="22110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19066</xdr:rowOff>
    </xdr:from>
    <xdr:ext cx="469744" cy="259045"/>
    <xdr:sp macro="" textlink="">
      <xdr:nvSpPr>
        <xdr:cNvPr id="826" name="【消防施設】&#10;一人当たり面積該当値テキスト">
          <a:extLst>
            <a:ext uri="{FF2B5EF4-FFF2-40B4-BE49-F238E27FC236}">
              <a16:creationId xmlns:a16="http://schemas.microsoft.com/office/drawing/2014/main" id="{B38E1978-986D-431C-8E11-8A9FAB5E8CED}"/>
            </a:ext>
          </a:extLst>
        </xdr:cNvPr>
        <xdr:cNvSpPr txBox="1"/>
      </xdr:nvSpPr>
      <xdr:spPr>
        <a:xfrm>
          <a:off x="22199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27" name="楕円 826">
          <a:extLst>
            <a:ext uri="{FF2B5EF4-FFF2-40B4-BE49-F238E27FC236}">
              <a16:creationId xmlns:a16="http://schemas.microsoft.com/office/drawing/2014/main" id="{6ECDDCC0-5092-4532-9C23-3D8C2AC61AC4}"/>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91439</xdr:rowOff>
    </xdr:from>
    <xdr:to>
      <xdr:col>116</xdr:col>
      <xdr:colOff>63500</xdr:colOff>
      <xdr:row>85</xdr:row>
      <xdr:rowOff>114300</xdr:rowOff>
    </xdr:to>
    <xdr:cxnSp macro="">
      <xdr:nvCxnSpPr>
        <xdr:cNvPr id="828" name="直線コネクタ 827">
          <a:extLst>
            <a:ext uri="{FF2B5EF4-FFF2-40B4-BE49-F238E27FC236}">
              <a16:creationId xmlns:a16="http://schemas.microsoft.com/office/drawing/2014/main" id="{D2A57799-68B6-4410-804A-7DF998F1C396}"/>
            </a:ext>
          </a:extLst>
        </xdr:cNvPr>
        <xdr:cNvCxnSpPr/>
      </xdr:nvCxnSpPr>
      <xdr:spPr>
        <a:xfrm flipV="1">
          <a:off x="21323300" y="146646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9" name="楕円 828">
          <a:extLst>
            <a:ext uri="{FF2B5EF4-FFF2-40B4-BE49-F238E27FC236}">
              <a16:creationId xmlns:a16="http://schemas.microsoft.com/office/drawing/2014/main" id="{5E36A948-DA4A-4C85-A96D-AF06B5FBABB5}"/>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140970</xdr:rowOff>
    </xdr:to>
    <xdr:cxnSp macro="">
      <xdr:nvCxnSpPr>
        <xdr:cNvPr id="830" name="直線コネクタ 829">
          <a:extLst>
            <a:ext uri="{FF2B5EF4-FFF2-40B4-BE49-F238E27FC236}">
              <a16:creationId xmlns:a16="http://schemas.microsoft.com/office/drawing/2014/main" id="{9358C263-8206-4868-8650-DCD5AE6768CF}"/>
            </a:ext>
          </a:extLst>
        </xdr:cNvPr>
        <xdr:cNvCxnSpPr/>
      </xdr:nvCxnSpPr>
      <xdr:spPr>
        <a:xfrm flipV="1">
          <a:off x="20434300" y="14687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31" name="楕円 830">
          <a:extLst>
            <a:ext uri="{FF2B5EF4-FFF2-40B4-BE49-F238E27FC236}">
              <a16:creationId xmlns:a16="http://schemas.microsoft.com/office/drawing/2014/main" id="{E964F69D-4E9A-481C-B1BA-BB6629BA9432}"/>
            </a:ext>
          </a:extLst>
        </xdr:cNvPr>
        <xdr:cNvSpPr/>
      </xdr:nvSpPr>
      <xdr:spPr>
        <a:xfrm>
          <a:off x="19494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91439</xdr:rowOff>
    </xdr:from>
    <xdr:to>
      <xdr:col>107</xdr:col>
      <xdr:colOff>50800</xdr:colOff>
      <xdr:row>85</xdr:row>
      <xdr:rowOff>140970</xdr:rowOff>
    </xdr:to>
    <xdr:cxnSp macro="">
      <xdr:nvCxnSpPr>
        <xdr:cNvPr id="832" name="直線コネクタ 831">
          <a:extLst>
            <a:ext uri="{FF2B5EF4-FFF2-40B4-BE49-F238E27FC236}">
              <a16:creationId xmlns:a16="http://schemas.microsoft.com/office/drawing/2014/main" id="{AFDCF7F3-FEA0-4D93-BB1C-7E083352F471}"/>
            </a:ext>
          </a:extLst>
        </xdr:cNvPr>
        <xdr:cNvCxnSpPr/>
      </xdr:nvCxnSpPr>
      <xdr:spPr>
        <a:xfrm>
          <a:off x="19545300" y="14664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3" name="楕円 832">
          <a:extLst>
            <a:ext uri="{FF2B5EF4-FFF2-40B4-BE49-F238E27FC236}">
              <a16:creationId xmlns:a16="http://schemas.microsoft.com/office/drawing/2014/main" id="{0959C1E6-9DE0-4B9E-89DE-9EEAEB52F042}"/>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91439</xdr:rowOff>
    </xdr:from>
    <xdr:to>
      <xdr:col>102</xdr:col>
      <xdr:colOff>114300</xdr:colOff>
      <xdr:row>85</xdr:row>
      <xdr:rowOff>118111</xdr:rowOff>
    </xdr:to>
    <xdr:cxnSp macro="">
      <xdr:nvCxnSpPr>
        <xdr:cNvPr id="834" name="直線コネクタ 833">
          <a:extLst>
            <a:ext uri="{FF2B5EF4-FFF2-40B4-BE49-F238E27FC236}">
              <a16:creationId xmlns:a16="http://schemas.microsoft.com/office/drawing/2014/main" id="{C94E556B-3C50-484B-BFD6-281C306D6309}"/>
            </a:ext>
          </a:extLst>
        </xdr:cNvPr>
        <xdr:cNvCxnSpPr/>
      </xdr:nvCxnSpPr>
      <xdr:spPr>
        <a:xfrm flipV="1">
          <a:off x="18656300" y="14664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835" name="n_1aveValue【消防施設】&#10;一人当たり面積">
          <a:extLst>
            <a:ext uri="{FF2B5EF4-FFF2-40B4-BE49-F238E27FC236}">
              <a16:creationId xmlns:a16="http://schemas.microsoft.com/office/drawing/2014/main" id="{504ED17A-78B7-48EA-9647-164E80B0999B}"/>
            </a:ext>
          </a:extLst>
        </xdr:cNvPr>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836" name="n_2aveValue【消防施設】&#10;一人当たり面積">
          <a:extLst>
            <a:ext uri="{FF2B5EF4-FFF2-40B4-BE49-F238E27FC236}">
              <a16:creationId xmlns:a16="http://schemas.microsoft.com/office/drawing/2014/main" id="{10FD772A-E868-4CE1-9A1D-FBB074BC8C15}"/>
            </a:ext>
          </a:extLst>
        </xdr:cNvPr>
        <xdr:cNvSpPr txBox="1"/>
      </xdr:nvSpPr>
      <xdr:spPr>
        <a:xfrm>
          <a:off x="20199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7" name="n_3aveValue【消防施設】&#10;一人当たり面積">
          <a:extLst>
            <a:ext uri="{FF2B5EF4-FFF2-40B4-BE49-F238E27FC236}">
              <a16:creationId xmlns:a16="http://schemas.microsoft.com/office/drawing/2014/main" id="{B61872C7-BD82-48E6-839E-4BB7BFA5A599}"/>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838" name="n_4aveValue【消防施設】&#10;一人当たり面積">
          <a:extLst>
            <a:ext uri="{FF2B5EF4-FFF2-40B4-BE49-F238E27FC236}">
              <a16:creationId xmlns:a16="http://schemas.microsoft.com/office/drawing/2014/main" id="{70AC76E0-CDEA-4F8F-88E3-D5DB643AAFDA}"/>
            </a:ext>
          </a:extLst>
        </xdr:cNvPr>
        <xdr:cNvSpPr txBox="1"/>
      </xdr:nvSpPr>
      <xdr:spPr>
        <a:xfrm>
          <a:off x="18421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39" name="n_1mainValue【消防施設】&#10;一人当たり面積">
          <a:extLst>
            <a:ext uri="{FF2B5EF4-FFF2-40B4-BE49-F238E27FC236}">
              <a16:creationId xmlns:a16="http://schemas.microsoft.com/office/drawing/2014/main" id="{3214A185-48E1-4D05-BDD2-80D2AEEB5908}"/>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40" name="n_2mainValue【消防施設】&#10;一人当たり面積">
          <a:extLst>
            <a:ext uri="{FF2B5EF4-FFF2-40B4-BE49-F238E27FC236}">
              <a16:creationId xmlns:a16="http://schemas.microsoft.com/office/drawing/2014/main" id="{A6FDB605-5D43-452C-9790-C03F2CE98E67}"/>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41" name="n_3mainValue【消防施設】&#10;一人当たり面積">
          <a:extLst>
            <a:ext uri="{FF2B5EF4-FFF2-40B4-BE49-F238E27FC236}">
              <a16:creationId xmlns:a16="http://schemas.microsoft.com/office/drawing/2014/main" id="{AAA2F491-29CD-42C0-924B-17CE9EBE324A}"/>
            </a:ext>
          </a:extLst>
        </xdr:cNvPr>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2" name="n_4mainValue【消防施設】&#10;一人当たり面積">
          <a:extLst>
            <a:ext uri="{FF2B5EF4-FFF2-40B4-BE49-F238E27FC236}">
              <a16:creationId xmlns:a16="http://schemas.microsoft.com/office/drawing/2014/main" id="{D16B075E-A0C3-4479-855C-6E9F95D3E103}"/>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95BA943-3853-4D07-9F21-1D4557E05D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B8EFADD5-41E9-4421-85CA-C53FE476BC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812A133C-2189-4551-915D-5B6F4AA4E8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E42ACC61-3C86-452C-9934-53F8609CAE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DE4E888A-B14F-4A7C-8A5F-071293FEF3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40B19D67-EC6D-48A2-A8C9-CA0315C5DF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5AB1A916-7D4B-4D5E-8FF2-A4003AF24D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27F131BF-8022-40B3-9C58-D46AEDD756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D83D6E7F-DAB0-415F-A2AF-FCFA262E6C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672DC3B3-C9EE-44E7-9A9D-CE5598141C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7B2076A3-6DA1-41B4-A34F-7514005CCD4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A19D4C99-C047-4B09-9B9F-2FEE51620CA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4C451F9D-902A-4E89-94CF-9654ACD6C29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B17AAB8A-658D-4BB8-8138-F38F8C0FAE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AA48339A-3830-4BF8-AAC3-A84604C098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C2ECBCD4-7702-45F0-842D-75CC9BC94C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B149BADB-1F85-4550-B3FC-3BB79116574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7755426A-F33B-42AC-BFE3-7587E32CE3E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3CDE81DC-635F-4E93-AE6D-907B2A409F9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B676F4F7-0E35-4FDB-829A-317343D6741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59341DC-E3F5-4D00-BD00-DC4F850BAEA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5728C0DB-19AF-49EA-9AC3-CF2912372D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DA750C26-B42C-4ABC-A63D-9833CC4A4E4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33058E91-2644-405A-86AD-C9FC76A4E7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7EECB234-6093-44AB-B2F1-92A6CDEB12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243CED39-8D6D-4C27-A752-EE1BB785E40A}"/>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B1615BF4-446D-4459-BAF5-A4947E9E466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0145CAE5-E0E3-450E-B99B-581C3F98F95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0291179C-A013-47D9-B169-F36935A7C56B}"/>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2DB989CC-AFB8-4BB4-94AD-5A6B76D94D3C}"/>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a:extLst>
            <a:ext uri="{FF2B5EF4-FFF2-40B4-BE49-F238E27FC236}">
              <a16:creationId xmlns:a16="http://schemas.microsoft.com/office/drawing/2014/main" id="{60059A4F-6FFF-4F06-9525-4C6B25AF9846}"/>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E1A77344-60A2-4F61-96FF-C29866B3CB01}"/>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875" name="フローチャート: 判断 874">
          <a:extLst>
            <a:ext uri="{FF2B5EF4-FFF2-40B4-BE49-F238E27FC236}">
              <a16:creationId xmlns:a16="http://schemas.microsoft.com/office/drawing/2014/main" id="{A037F559-1B17-49F0-8684-4DC2DA98051F}"/>
            </a:ext>
          </a:extLst>
        </xdr:cNvPr>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76" name="フローチャート: 判断 875">
          <a:extLst>
            <a:ext uri="{FF2B5EF4-FFF2-40B4-BE49-F238E27FC236}">
              <a16:creationId xmlns:a16="http://schemas.microsoft.com/office/drawing/2014/main" id="{BD6A8B68-5125-4BD6-A1C0-1C37A778ABC9}"/>
            </a:ext>
          </a:extLst>
        </xdr:cNvPr>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77" name="フローチャート: 判断 876">
          <a:extLst>
            <a:ext uri="{FF2B5EF4-FFF2-40B4-BE49-F238E27FC236}">
              <a16:creationId xmlns:a16="http://schemas.microsoft.com/office/drawing/2014/main" id="{95B6AB5C-42D2-433A-967E-51594312D02D}"/>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878" name="フローチャート: 判断 877">
          <a:extLst>
            <a:ext uri="{FF2B5EF4-FFF2-40B4-BE49-F238E27FC236}">
              <a16:creationId xmlns:a16="http://schemas.microsoft.com/office/drawing/2014/main" id="{D4E9BD95-5D53-431D-ABA0-2FF9261D2AFA}"/>
            </a:ext>
          </a:extLst>
        </xdr:cNvPr>
        <xdr:cNvSpPr/>
      </xdr:nvSpPr>
      <xdr:spPr>
        <a:xfrm>
          <a:off x="1276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40D8EFE-AD79-4FBB-8408-6343DE4DC1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305A3F7-D257-4A11-AD9E-2A532FDEB0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C2DC9832-F35A-4B0F-B97A-1B23FF99E2F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D735C147-E75A-4FEC-A167-101C3DA032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20328E1-85D5-4A70-8434-642BE8B46C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107043</xdr:rowOff>
    </xdr:from>
    <xdr:to>
      <xdr:col>85</xdr:col>
      <xdr:colOff>177800</xdr:colOff>
      <xdr:row>104</xdr:row>
      <xdr:rowOff>37193</xdr:rowOff>
    </xdr:to>
    <xdr:sp macro="" textlink="">
      <xdr:nvSpPr>
        <xdr:cNvPr id="884" name="楕円 883">
          <a:extLst>
            <a:ext uri="{FF2B5EF4-FFF2-40B4-BE49-F238E27FC236}">
              <a16:creationId xmlns:a16="http://schemas.microsoft.com/office/drawing/2014/main" id="{1F4CC622-A2E0-49E2-B89A-B14CEB924663}"/>
            </a:ext>
          </a:extLst>
        </xdr:cNvPr>
        <xdr:cNvSpPr/>
      </xdr:nvSpPr>
      <xdr:spPr>
        <a:xfrm>
          <a:off x="16268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129920</xdr:rowOff>
    </xdr:from>
    <xdr:ext cx="405111" cy="259045"/>
    <xdr:sp macro="" textlink="">
      <xdr:nvSpPr>
        <xdr:cNvPr id="885" name="【庁舎】&#10;有形固定資産減価償却率該当値テキスト">
          <a:extLst>
            <a:ext uri="{FF2B5EF4-FFF2-40B4-BE49-F238E27FC236}">
              <a16:creationId xmlns:a16="http://schemas.microsoft.com/office/drawing/2014/main" id="{0A53BF73-BAC6-4034-A51A-B0C6A9E7D9F7}"/>
            </a:ext>
          </a:extLst>
        </xdr:cNvPr>
        <xdr:cNvSpPr txBox="1"/>
      </xdr:nvSpPr>
      <xdr:spPr>
        <a:xfrm>
          <a:off x="16357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886" name="楕円 885">
          <a:extLst>
            <a:ext uri="{FF2B5EF4-FFF2-40B4-BE49-F238E27FC236}">
              <a16:creationId xmlns:a16="http://schemas.microsoft.com/office/drawing/2014/main" id="{228CABF6-07FC-4399-B1BD-24F67CDF7F20}"/>
            </a:ext>
          </a:extLst>
        </xdr:cNvPr>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139881</xdr:rowOff>
    </xdr:from>
    <xdr:to>
      <xdr:col>85</xdr:col>
      <xdr:colOff>127000</xdr:colOff>
      <xdr:row>103</xdr:row>
      <xdr:rowOff>157843</xdr:rowOff>
    </xdr:to>
    <xdr:cxnSp macro="">
      <xdr:nvCxnSpPr>
        <xdr:cNvPr id="887" name="直線コネクタ 886">
          <a:extLst>
            <a:ext uri="{FF2B5EF4-FFF2-40B4-BE49-F238E27FC236}">
              <a16:creationId xmlns:a16="http://schemas.microsoft.com/office/drawing/2014/main" id="{2450635A-C10C-46E6-BBB3-B98752D39689}"/>
            </a:ext>
          </a:extLst>
        </xdr:cNvPr>
        <xdr:cNvCxnSpPr/>
      </xdr:nvCxnSpPr>
      <xdr:spPr>
        <a:xfrm>
          <a:off x="15481300" y="1779923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888" name="楕円 887">
          <a:extLst>
            <a:ext uri="{FF2B5EF4-FFF2-40B4-BE49-F238E27FC236}">
              <a16:creationId xmlns:a16="http://schemas.microsoft.com/office/drawing/2014/main" id="{20325CC6-2BEC-4F38-ACC5-A9E8DC694925}"/>
            </a:ext>
          </a:extLst>
        </xdr:cNvPr>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108857</xdr:rowOff>
    </xdr:from>
    <xdr:to>
      <xdr:col>81</xdr:col>
      <xdr:colOff>50800</xdr:colOff>
      <xdr:row>103</xdr:row>
      <xdr:rowOff>139881</xdr:rowOff>
    </xdr:to>
    <xdr:cxnSp macro="">
      <xdr:nvCxnSpPr>
        <xdr:cNvPr id="889" name="直線コネクタ 888">
          <a:extLst>
            <a:ext uri="{FF2B5EF4-FFF2-40B4-BE49-F238E27FC236}">
              <a16:creationId xmlns:a16="http://schemas.microsoft.com/office/drawing/2014/main" id="{35963BF9-831A-42F8-A9B6-B20F8BA8CA9C}"/>
            </a:ext>
          </a:extLst>
        </xdr:cNvPr>
        <xdr:cNvCxnSpPr/>
      </xdr:nvCxnSpPr>
      <xdr:spPr>
        <a:xfrm>
          <a:off x="14592300" y="1776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90" name="楕円 889">
          <a:extLst>
            <a:ext uri="{FF2B5EF4-FFF2-40B4-BE49-F238E27FC236}">
              <a16:creationId xmlns:a16="http://schemas.microsoft.com/office/drawing/2014/main" id="{849288F4-607A-4225-8D13-91D9708870AC}"/>
            </a:ext>
          </a:extLst>
        </xdr:cNvPr>
        <xdr:cNvSpPr/>
      </xdr:nvSpPr>
      <xdr:spPr>
        <a:xfrm>
          <a:off x="13652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61505</xdr:rowOff>
    </xdr:from>
    <xdr:to>
      <xdr:col>76</xdr:col>
      <xdr:colOff>114300</xdr:colOff>
      <xdr:row>103</xdr:row>
      <xdr:rowOff>108857</xdr:rowOff>
    </xdr:to>
    <xdr:cxnSp macro="">
      <xdr:nvCxnSpPr>
        <xdr:cNvPr id="891" name="直線コネクタ 890">
          <a:extLst>
            <a:ext uri="{FF2B5EF4-FFF2-40B4-BE49-F238E27FC236}">
              <a16:creationId xmlns:a16="http://schemas.microsoft.com/office/drawing/2014/main" id="{09089F6B-DA54-45BC-A640-C254E5E24A69}"/>
            </a:ext>
          </a:extLst>
        </xdr:cNvPr>
        <xdr:cNvCxnSpPr/>
      </xdr:nvCxnSpPr>
      <xdr:spPr>
        <a:xfrm>
          <a:off x="13703300" y="1772085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10705</xdr:rowOff>
    </xdr:from>
    <xdr:to>
      <xdr:col>67</xdr:col>
      <xdr:colOff>101600</xdr:colOff>
      <xdr:row>103</xdr:row>
      <xdr:rowOff>112305</xdr:rowOff>
    </xdr:to>
    <xdr:sp macro="" textlink="">
      <xdr:nvSpPr>
        <xdr:cNvPr id="892" name="楕円 891">
          <a:extLst>
            <a:ext uri="{FF2B5EF4-FFF2-40B4-BE49-F238E27FC236}">
              <a16:creationId xmlns:a16="http://schemas.microsoft.com/office/drawing/2014/main" id="{EDCC402C-7372-4A57-9451-C254E649D4E6}"/>
            </a:ext>
          </a:extLst>
        </xdr:cNvPr>
        <xdr:cNvSpPr/>
      </xdr:nvSpPr>
      <xdr:spPr>
        <a:xfrm>
          <a:off x="12763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61505</xdr:rowOff>
    </xdr:from>
    <xdr:to>
      <xdr:col>71</xdr:col>
      <xdr:colOff>177800</xdr:colOff>
      <xdr:row>103</xdr:row>
      <xdr:rowOff>61505</xdr:rowOff>
    </xdr:to>
    <xdr:cxnSp macro="">
      <xdr:nvCxnSpPr>
        <xdr:cNvPr id="893" name="直線コネクタ 892">
          <a:extLst>
            <a:ext uri="{FF2B5EF4-FFF2-40B4-BE49-F238E27FC236}">
              <a16:creationId xmlns:a16="http://schemas.microsoft.com/office/drawing/2014/main" id="{14883FC8-70C2-45A0-87E0-73453E625254}"/>
            </a:ext>
          </a:extLst>
        </xdr:cNvPr>
        <xdr:cNvCxnSpPr/>
      </xdr:nvCxnSpPr>
      <xdr:spPr>
        <a:xfrm>
          <a:off x="12814300" y="1772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127925</xdr:rowOff>
    </xdr:from>
    <xdr:ext cx="405111" cy="259045"/>
    <xdr:sp macro="" textlink="">
      <xdr:nvSpPr>
        <xdr:cNvPr id="894" name="n_1aveValue【庁舎】&#10;有形固定資産減価償却率">
          <a:extLst>
            <a:ext uri="{FF2B5EF4-FFF2-40B4-BE49-F238E27FC236}">
              <a16:creationId xmlns:a16="http://schemas.microsoft.com/office/drawing/2014/main" id="{12C523BA-2D2F-45C0-A677-5B1DF011F08F}"/>
            </a:ext>
          </a:extLst>
        </xdr:cNvPr>
        <xdr:cNvSpPr txBox="1"/>
      </xdr:nvSpPr>
      <xdr:spPr>
        <a:xfrm>
          <a:off x="15266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895" name="n_2aveValue【庁舎】&#10;有形固定資産減価償却率">
          <a:extLst>
            <a:ext uri="{FF2B5EF4-FFF2-40B4-BE49-F238E27FC236}">
              <a16:creationId xmlns:a16="http://schemas.microsoft.com/office/drawing/2014/main" id="{A1120525-7B84-4065-BBBF-D2A4FCD91B1D}"/>
            </a:ext>
          </a:extLst>
        </xdr:cNvPr>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896" name="n_3aveValue【庁舎】&#10;有形固定資産減価償却率">
          <a:extLst>
            <a:ext uri="{FF2B5EF4-FFF2-40B4-BE49-F238E27FC236}">
              <a16:creationId xmlns:a16="http://schemas.microsoft.com/office/drawing/2014/main" id="{2C3C8CDB-B005-43B0-9D1F-46AA5A8134B3}"/>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897" name="n_4aveValue【庁舎】&#10;有形固定資産減価償却率">
          <a:extLst>
            <a:ext uri="{FF2B5EF4-FFF2-40B4-BE49-F238E27FC236}">
              <a16:creationId xmlns:a16="http://schemas.microsoft.com/office/drawing/2014/main" id="{D948E926-297C-4A8E-B66D-D9A9545B5F73}"/>
            </a:ext>
          </a:extLst>
        </xdr:cNvPr>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35758</xdr:rowOff>
    </xdr:from>
    <xdr:ext cx="405111" cy="259045"/>
    <xdr:sp macro="" textlink="">
      <xdr:nvSpPr>
        <xdr:cNvPr id="898" name="n_1mainValue【庁舎】&#10;有形固定資産減価償却率">
          <a:extLst>
            <a:ext uri="{FF2B5EF4-FFF2-40B4-BE49-F238E27FC236}">
              <a16:creationId xmlns:a16="http://schemas.microsoft.com/office/drawing/2014/main" id="{5E99767E-85C5-4EE8-95FC-959B70DC5BA5}"/>
            </a:ext>
          </a:extLst>
        </xdr:cNvPr>
        <xdr:cNvSpPr txBox="1"/>
      </xdr:nvSpPr>
      <xdr:spPr>
        <a:xfrm>
          <a:off x="15266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899" name="n_2mainValue【庁舎】&#10;有形固定資産減価償却率">
          <a:extLst>
            <a:ext uri="{FF2B5EF4-FFF2-40B4-BE49-F238E27FC236}">
              <a16:creationId xmlns:a16="http://schemas.microsoft.com/office/drawing/2014/main" id="{644EDAF4-E509-4037-A9DF-0026B4DB8772}"/>
            </a:ext>
          </a:extLst>
        </xdr:cNvPr>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900" name="n_3mainValue【庁舎】&#10;有形固定資産減価償却率">
          <a:extLst>
            <a:ext uri="{FF2B5EF4-FFF2-40B4-BE49-F238E27FC236}">
              <a16:creationId xmlns:a16="http://schemas.microsoft.com/office/drawing/2014/main" id="{A976D7D9-9F28-436D-B654-A906AEBEED3C}"/>
            </a:ext>
          </a:extLst>
        </xdr:cNvPr>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128832</xdr:rowOff>
    </xdr:from>
    <xdr:ext cx="405111" cy="259045"/>
    <xdr:sp macro="" textlink="">
      <xdr:nvSpPr>
        <xdr:cNvPr id="901" name="n_4mainValue【庁舎】&#10;有形固定資産減価償却率">
          <a:extLst>
            <a:ext uri="{FF2B5EF4-FFF2-40B4-BE49-F238E27FC236}">
              <a16:creationId xmlns:a16="http://schemas.microsoft.com/office/drawing/2014/main" id="{186BD075-CE6B-4D1D-A355-797283BFBEE2}"/>
            </a:ext>
          </a:extLst>
        </xdr:cNvPr>
        <xdr:cNvSpPr txBox="1"/>
      </xdr:nvSpPr>
      <xdr:spPr>
        <a:xfrm>
          <a:off x="12611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9519B461-A361-4F75-8C40-8A9A0DEAA2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CC4BE0F-FB27-434E-A894-E61774FA51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90BCAC9E-89A1-42FF-8A66-B4750F7A8B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712B3117-F66B-4D03-8968-C5B0187B58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47712189-933A-47B7-B500-E2E5CFF0E5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840AF5E5-04DA-4653-A492-2BE1431FBC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322B4730-BAD9-4AB5-86C4-5EEBC6C352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4E758DB6-CEE1-451F-9DC5-B60081AC7F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A9E4CF13-CCAB-4DB9-B730-2E7D4F9FA3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BA08202E-CE0E-4F66-9356-0DB6B1E127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E998F56C-DE66-4857-B0AF-BD7D10DC01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34A0141C-EE3B-4405-8708-37E6E39C208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0C51EB6B-51A9-4ECC-9401-8CE84473C53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10C58706-062A-4303-A78E-077C7DA6FBE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5AA8439B-EDB9-4A0D-9D8A-92C842B1714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BAB98C3A-E17C-4291-A2C3-9A7CB22E437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F0BAD9B1-1E6F-4B5D-8909-94759DB26AC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4BF4037B-4F62-4BE5-9D97-EAA987DF79C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01280238-CF4E-4C78-B38D-5B6DAA3217C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93514BD8-863F-471A-9104-0151527EFC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80A28A34-0B0C-4F99-A35C-AEF253DFEB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F25C42A8-6D1D-48BC-9A9C-0B4CA8E547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F9031438-A76D-4C43-BE16-F9FA73C78C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06452C65-A730-451E-8F50-E638DB0A2B73}"/>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C06B597C-A675-484B-971E-7CF24623FC67}"/>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EB02BDCC-5A5D-48E2-B0B9-8E0222DAE96E}"/>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E38D2495-E5AA-4EFB-9F96-E6143607648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AE83271A-16D8-425A-B521-A46AA1C8D468}"/>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a:extLst>
            <a:ext uri="{FF2B5EF4-FFF2-40B4-BE49-F238E27FC236}">
              <a16:creationId xmlns:a16="http://schemas.microsoft.com/office/drawing/2014/main" id="{9457C295-E280-4652-A29C-C2EA1040292D}"/>
            </a:ext>
          </a:extLst>
        </xdr:cNvPr>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7102FACC-19AD-4164-AFAA-A3DD4B1C7EF6}"/>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932" name="フローチャート: 判断 931">
          <a:extLst>
            <a:ext uri="{FF2B5EF4-FFF2-40B4-BE49-F238E27FC236}">
              <a16:creationId xmlns:a16="http://schemas.microsoft.com/office/drawing/2014/main" id="{763675E4-196C-4926-B063-EFBDB6E39EEF}"/>
            </a:ext>
          </a:extLst>
        </xdr:cNvPr>
        <xdr:cNvSpPr/>
      </xdr:nvSpPr>
      <xdr:spPr>
        <a:xfrm>
          <a:off x="21272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933" name="フローチャート: 判断 932">
          <a:extLst>
            <a:ext uri="{FF2B5EF4-FFF2-40B4-BE49-F238E27FC236}">
              <a16:creationId xmlns:a16="http://schemas.microsoft.com/office/drawing/2014/main" id="{6689E36A-7983-4DE3-9CC1-DA4E0549ADCD}"/>
            </a:ext>
          </a:extLst>
        </xdr:cNvPr>
        <xdr:cNvSpPr/>
      </xdr:nvSpPr>
      <xdr:spPr>
        <a:xfrm>
          <a:off x="20383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34" name="フローチャート: 判断 933">
          <a:extLst>
            <a:ext uri="{FF2B5EF4-FFF2-40B4-BE49-F238E27FC236}">
              <a16:creationId xmlns:a16="http://schemas.microsoft.com/office/drawing/2014/main" id="{45E80E43-C805-4A39-9CE5-735FC7229B3D}"/>
            </a:ext>
          </a:extLst>
        </xdr:cNvPr>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935" name="フローチャート: 判断 934">
          <a:extLst>
            <a:ext uri="{FF2B5EF4-FFF2-40B4-BE49-F238E27FC236}">
              <a16:creationId xmlns:a16="http://schemas.microsoft.com/office/drawing/2014/main" id="{FBD2BEC1-A147-4EF8-B4BB-E9311A40EF8A}"/>
            </a:ext>
          </a:extLst>
        </xdr:cNvPr>
        <xdr:cNvSpPr/>
      </xdr:nvSpPr>
      <xdr:spPr>
        <a:xfrm>
          <a:off x="18605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614AE58-5DA4-4165-9088-D093E1BEE8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8B7C0F1-8D8B-4045-80E4-355344F323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2299033-B740-4121-89CA-91BD30F1F8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6EA428AD-EA46-4020-A141-CC77CFFBE2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EA58A174-24A5-481F-9A7E-8639CBDC945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147320</xdr:rowOff>
    </xdr:from>
    <xdr:to>
      <xdr:col>116</xdr:col>
      <xdr:colOff>114300</xdr:colOff>
      <xdr:row>104</xdr:row>
      <xdr:rowOff>77470</xdr:rowOff>
    </xdr:to>
    <xdr:sp macro="" textlink="">
      <xdr:nvSpPr>
        <xdr:cNvPr id="941" name="楕円 940">
          <a:extLst>
            <a:ext uri="{FF2B5EF4-FFF2-40B4-BE49-F238E27FC236}">
              <a16:creationId xmlns:a16="http://schemas.microsoft.com/office/drawing/2014/main" id="{C97ABC90-9F45-4E5D-812E-E8532A03A199}"/>
            </a:ext>
          </a:extLst>
        </xdr:cNvPr>
        <xdr:cNvSpPr/>
      </xdr:nvSpPr>
      <xdr:spPr>
        <a:xfrm>
          <a:off x="22110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170197</xdr:rowOff>
    </xdr:from>
    <xdr:ext cx="469744" cy="259045"/>
    <xdr:sp macro="" textlink="">
      <xdr:nvSpPr>
        <xdr:cNvPr id="942" name="【庁舎】&#10;一人当たり面積該当値テキスト">
          <a:extLst>
            <a:ext uri="{FF2B5EF4-FFF2-40B4-BE49-F238E27FC236}">
              <a16:creationId xmlns:a16="http://schemas.microsoft.com/office/drawing/2014/main" id="{39ED7928-2AA6-4B27-8B2C-02900E2153EE}"/>
            </a:ext>
          </a:extLst>
        </xdr:cNvPr>
        <xdr:cNvSpPr txBox="1"/>
      </xdr:nvSpPr>
      <xdr:spPr>
        <a:xfrm>
          <a:off x="22199600"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147320</xdr:rowOff>
    </xdr:from>
    <xdr:to>
      <xdr:col>112</xdr:col>
      <xdr:colOff>38100</xdr:colOff>
      <xdr:row>104</xdr:row>
      <xdr:rowOff>77470</xdr:rowOff>
    </xdr:to>
    <xdr:sp macro="" textlink="">
      <xdr:nvSpPr>
        <xdr:cNvPr id="943" name="楕円 942">
          <a:extLst>
            <a:ext uri="{FF2B5EF4-FFF2-40B4-BE49-F238E27FC236}">
              <a16:creationId xmlns:a16="http://schemas.microsoft.com/office/drawing/2014/main" id="{58A49657-CE87-40F6-A305-387B8E31DA7A}"/>
            </a:ext>
          </a:extLst>
        </xdr:cNvPr>
        <xdr:cNvSpPr/>
      </xdr:nvSpPr>
      <xdr:spPr>
        <a:xfrm>
          <a:off x="21272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26670</xdr:rowOff>
    </xdr:from>
    <xdr:to>
      <xdr:col>116</xdr:col>
      <xdr:colOff>63500</xdr:colOff>
      <xdr:row>104</xdr:row>
      <xdr:rowOff>26670</xdr:rowOff>
    </xdr:to>
    <xdr:cxnSp macro="">
      <xdr:nvCxnSpPr>
        <xdr:cNvPr id="944" name="直線コネクタ 943">
          <a:extLst>
            <a:ext uri="{FF2B5EF4-FFF2-40B4-BE49-F238E27FC236}">
              <a16:creationId xmlns:a16="http://schemas.microsoft.com/office/drawing/2014/main" id="{129B336E-E12D-4FD6-8FF3-0776FDF18FD3}"/>
            </a:ext>
          </a:extLst>
        </xdr:cNvPr>
        <xdr:cNvCxnSpPr/>
      </xdr:nvCxnSpPr>
      <xdr:spPr>
        <a:xfrm>
          <a:off x="21323300" y="17857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147320</xdr:rowOff>
    </xdr:from>
    <xdr:to>
      <xdr:col>107</xdr:col>
      <xdr:colOff>101600</xdr:colOff>
      <xdr:row>104</xdr:row>
      <xdr:rowOff>77470</xdr:rowOff>
    </xdr:to>
    <xdr:sp macro="" textlink="">
      <xdr:nvSpPr>
        <xdr:cNvPr id="945" name="楕円 944">
          <a:extLst>
            <a:ext uri="{FF2B5EF4-FFF2-40B4-BE49-F238E27FC236}">
              <a16:creationId xmlns:a16="http://schemas.microsoft.com/office/drawing/2014/main" id="{B8B810EF-0BEE-440E-B6BB-9918B73BC81D}"/>
            </a:ext>
          </a:extLst>
        </xdr:cNvPr>
        <xdr:cNvSpPr/>
      </xdr:nvSpPr>
      <xdr:spPr>
        <a:xfrm>
          <a:off x="2038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26670</xdr:rowOff>
    </xdr:from>
    <xdr:to>
      <xdr:col>111</xdr:col>
      <xdr:colOff>177800</xdr:colOff>
      <xdr:row>104</xdr:row>
      <xdr:rowOff>26670</xdr:rowOff>
    </xdr:to>
    <xdr:cxnSp macro="">
      <xdr:nvCxnSpPr>
        <xdr:cNvPr id="946" name="直線コネクタ 945">
          <a:extLst>
            <a:ext uri="{FF2B5EF4-FFF2-40B4-BE49-F238E27FC236}">
              <a16:creationId xmlns:a16="http://schemas.microsoft.com/office/drawing/2014/main" id="{F39A05DA-04F4-44C4-A0FB-5C6D09C627D8}"/>
            </a:ext>
          </a:extLst>
        </xdr:cNvPr>
        <xdr:cNvCxnSpPr/>
      </xdr:nvCxnSpPr>
      <xdr:spPr>
        <a:xfrm>
          <a:off x="20434300" y="17857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947" name="楕円 946">
          <a:extLst>
            <a:ext uri="{FF2B5EF4-FFF2-40B4-BE49-F238E27FC236}">
              <a16:creationId xmlns:a16="http://schemas.microsoft.com/office/drawing/2014/main" id="{68E233D7-AA33-465F-BEFC-CFF60963DFDF}"/>
            </a:ext>
          </a:extLst>
        </xdr:cNvPr>
        <xdr:cNvSpPr/>
      </xdr:nvSpPr>
      <xdr:spPr>
        <a:xfrm>
          <a:off x="19494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19050</xdr:rowOff>
    </xdr:from>
    <xdr:to>
      <xdr:col>107</xdr:col>
      <xdr:colOff>50800</xdr:colOff>
      <xdr:row>104</xdr:row>
      <xdr:rowOff>26670</xdr:rowOff>
    </xdr:to>
    <xdr:cxnSp macro="">
      <xdr:nvCxnSpPr>
        <xdr:cNvPr id="948" name="直線コネクタ 947">
          <a:extLst>
            <a:ext uri="{FF2B5EF4-FFF2-40B4-BE49-F238E27FC236}">
              <a16:creationId xmlns:a16="http://schemas.microsoft.com/office/drawing/2014/main" id="{1E9508D4-76EC-48D9-8696-0CFD4BBA054D}"/>
            </a:ext>
          </a:extLst>
        </xdr:cNvPr>
        <xdr:cNvCxnSpPr/>
      </xdr:nvCxnSpPr>
      <xdr:spPr>
        <a:xfrm>
          <a:off x="19545300" y="17849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139700</xdr:rowOff>
    </xdr:from>
    <xdr:to>
      <xdr:col>98</xdr:col>
      <xdr:colOff>38100</xdr:colOff>
      <xdr:row>104</xdr:row>
      <xdr:rowOff>69850</xdr:rowOff>
    </xdr:to>
    <xdr:sp macro="" textlink="">
      <xdr:nvSpPr>
        <xdr:cNvPr id="949" name="楕円 948">
          <a:extLst>
            <a:ext uri="{FF2B5EF4-FFF2-40B4-BE49-F238E27FC236}">
              <a16:creationId xmlns:a16="http://schemas.microsoft.com/office/drawing/2014/main" id="{90D33529-76B1-4331-93FF-A673FD987BDC}"/>
            </a:ext>
          </a:extLst>
        </xdr:cNvPr>
        <xdr:cNvSpPr/>
      </xdr:nvSpPr>
      <xdr:spPr>
        <a:xfrm>
          <a:off x="18605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19050</xdr:rowOff>
    </xdr:to>
    <xdr:cxnSp macro="">
      <xdr:nvCxnSpPr>
        <xdr:cNvPr id="950" name="直線コネクタ 949">
          <a:extLst>
            <a:ext uri="{FF2B5EF4-FFF2-40B4-BE49-F238E27FC236}">
              <a16:creationId xmlns:a16="http://schemas.microsoft.com/office/drawing/2014/main" id="{DAF8938E-7EF9-4F8F-80A4-0B305E28EE7E}"/>
            </a:ext>
          </a:extLst>
        </xdr:cNvPr>
        <xdr:cNvCxnSpPr/>
      </xdr:nvCxnSpPr>
      <xdr:spPr>
        <a:xfrm>
          <a:off x="18656300" y="1784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114316</xdr:rowOff>
    </xdr:from>
    <xdr:ext cx="469744" cy="259045"/>
    <xdr:sp macro="" textlink="">
      <xdr:nvSpPr>
        <xdr:cNvPr id="951" name="n_1aveValue【庁舎】&#10;一人当たり面積">
          <a:extLst>
            <a:ext uri="{FF2B5EF4-FFF2-40B4-BE49-F238E27FC236}">
              <a16:creationId xmlns:a16="http://schemas.microsoft.com/office/drawing/2014/main" id="{04449A2B-1EAE-4E37-88FA-B8E0EC411C53}"/>
            </a:ext>
          </a:extLst>
        </xdr:cNvPr>
        <xdr:cNvSpPr txBox="1"/>
      </xdr:nvSpPr>
      <xdr:spPr>
        <a:xfrm>
          <a:off x="21075727"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76216</xdr:rowOff>
    </xdr:from>
    <xdr:ext cx="469744" cy="259045"/>
    <xdr:sp macro="" textlink="">
      <xdr:nvSpPr>
        <xdr:cNvPr id="952" name="n_2aveValue【庁舎】&#10;一人当たり面積">
          <a:extLst>
            <a:ext uri="{FF2B5EF4-FFF2-40B4-BE49-F238E27FC236}">
              <a16:creationId xmlns:a16="http://schemas.microsoft.com/office/drawing/2014/main" id="{EE3F80F2-B716-4E7B-AA33-21607F3D58AE}"/>
            </a:ext>
          </a:extLst>
        </xdr:cNvPr>
        <xdr:cNvSpPr txBox="1"/>
      </xdr:nvSpPr>
      <xdr:spPr>
        <a:xfrm>
          <a:off x="20199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953" name="n_3aveValue【庁舎】&#10;一人当たり面積">
          <a:extLst>
            <a:ext uri="{FF2B5EF4-FFF2-40B4-BE49-F238E27FC236}">
              <a16:creationId xmlns:a16="http://schemas.microsoft.com/office/drawing/2014/main" id="{95ADC78C-9AF4-4B16-89AB-27641D020FDF}"/>
            </a:ext>
          </a:extLst>
        </xdr:cNvPr>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954" name="n_4aveValue【庁舎】&#10;一人当たり面積">
          <a:extLst>
            <a:ext uri="{FF2B5EF4-FFF2-40B4-BE49-F238E27FC236}">
              <a16:creationId xmlns:a16="http://schemas.microsoft.com/office/drawing/2014/main" id="{DD7B04CA-981A-46FC-929F-27A8D73498E6}"/>
            </a:ext>
          </a:extLst>
        </xdr:cNvPr>
        <xdr:cNvSpPr txBox="1"/>
      </xdr:nvSpPr>
      <xdr:spPr>
        <a:xfrm>
          <a:off x="18421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93997</xdr:rowOff>
    </xdr:from>
    <xdr:ext cx="469744" cy="259045"/>
    <xdr:sp macro="" textlink="">
      <xdr:nvSpPr>
        <xdr:cNvPr id="955" name="n_1mainValue【庁舎】&#10;一人当たり面積">
          <a:extLst>
            <a:ext uri="{FF2B5EF4-FFF2-40B4-BE49-F238E27FC236}">
              <a16:creationId xmlns:a16="http://schemas.microsoft.com/office/drawing/2014/main" id="{D5F18CD5-CBE9-4C4B-8E36-8B5D8A7366CD}"/>
            </a:ext>
          </a:extLst>
        </xdr:cNvPr>
        <xdr:cNvSpPr txBox="1"/>
      </xdr:nvSpPr>
      <xdr:spPr>
        <a:xfrm>
          <a:off x="21075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93997</xdr:rowOff>
    </xdr:from>
    <xdr:ext cx="469744" cy="259045"/>
    <xdr:sp macro="" textlink="">
      <xdr:nvSpPr>
        <xdr:cNvPr id="956" name="n_2mainValue【庁舎】&#10;一人当たり面積">
          <a:extLst>
            <a:ext uri="{FF2B5EF4-FFF2-40B4-BE49-F238E27FC236}">
              <a16:creationId xmlns:a16="http://schemas.microsoft.com/office/drawing/2014/main" id="{A15F6551-27D7-438B-B4A7-DEBA47BD438D}"/>
            </a:ext>
          </a:extLst>
        </xdr:cNvPr>
        <xdr:cNvSpPr txBox="1"/>
      </xdr:nvSpPr>
      <xdr:spPr>
        <a:xfrm>
          <a:off x="201994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957" name="n_3mainValue【庁舎】&#10;一人当たり面積">
          <a:extLst>
            <a:ext uri="{FF2B5EF4-FFF2-40B4-BE49-F238E27FC236}">
              <a16:creationId xmlns:a16="http://schemas.microsoft.com/office/drawing/2014/main" id="{B97F8BF1-1710-4F26-9800-F85BDEB2ECB0}"/>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60977</xdr:rowOff>
    </xdr:from>
    <xdr:ext cx="469744" cy="259045"/>
    <xdr:sp macro="" textlink="">
      <xdr:nvSpPr>
        <xdr:cNvPr id="958" name="n_4mainValue【庁舎】&#10;一人当たり面積">
          <a:extLst>
            <a:ext uri="{FF2B5EF4-FFF2-40B4-BE49-F238E27FC236}">
              <a16:creationId xmlns:a16="http://schemas.microsoft.com/office/drawing/2014/main" id="{E254CE7E-0E60-47A4-85D2-2457A8A0DECD}"/>
            </a:ext>
          </a:extLst>
        </xdr:cNvPr>
        <xdr:cNvSpPr txBox="1"/>
      </xdr:nvSpPr>
      <xdr:spPr>
        <a:xfrm>
          <a:off x="18421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C291DF98-6FF2-4E02-9798-8F9178D174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CFAA1D89-05B1-408E-B2B2-0A92194E3D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6C4EC92C-99D6-4395-8F46-ABD445164C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施設全体としては、類似他団体と比較して新しい施設とはなっている。施設の中でも償却率が高い一般廃棄物処理施設については、新一般廃棄物処理施設建設事業として令和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年稼働開始に向けて事業が進められている。償却率が同程度の平成元年供用開始の保健センターについては、公共施設等管理計画に基づき長寿命化対策を行っていく。学校施設の体育館・プールについては、</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に策定した浦添市学校施設長寿命化計画に基づき予防改修を行っていく。消防施設については牧港出張所が建物劣化度が高いため、他の消防施設に先立って長寿命化対策を行いつつ、内間出張所との統合・再配置を含めた検討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115,744
114,807
19.44
61,451,010
58,814,487
2,210,253
25,225,300
36,896,746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類似団体順位の平均を上回っているものの、平均値との差はわずかとなっている。基準財政収入額については、主として市たばこ税の変動の影響により減となった。一方で、基準財政需要額については、扶助費の増に伴い増加しており、今後も増加傾向が続くと見込まれることから、一層の財源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42</xdr:row>
      <xdr:rowOff>8165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401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090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138084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人件費や公債費等の増に伴い、経常経費充当一般財源等が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8,103</a:t>
          </a:r>
          <a:r>
            <a:rPr kumimoji="1" lang="ja-JP" altLang="en-US" sz="1300">
              <a:latin typeface="ＭＳ Ｐゴシック" panose="020B0600070205080204" pitchFamily="50" charset="-128"/>
              <a:ea typeface="ＭＳ Ｐゴシック" panose="020B0600070205080204" pitchFamily="50" charset="-128"/>
            </a:rPr>
            <a:t>万円の増となったものの、地方消費税交付金や普通交付税の増により、経常一般財源等が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4,795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千円の増となったため、前年度より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しかし今後は扶助費の増加が見込まれるため、引き続き自主財源確保と経常経費の抑制に努めていく必要がある。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63</xdr:row>
      <xdr:rowOff>33867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4217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66</xdr:row>
      <xdr:rowOff>66463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3521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66</xdr:row>
      <xdr:rowOff>66463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96313"/>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62</xdr:row>
      <xdr:rowOff>36406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96313"/>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コロナウイルスワクチン接種委託料等の物件費や会計年度任用職員に係る人件費の増加等の理由により、前年度比で人口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8,623</a:t>
          </a:r>
          <a:r>
            <a:rPr kumimoji="1" lang="ja-JP" altLang="en-US" sz="1300">
              <a:latin typeface="ＭＳ Ｐゴシック" panose="020B0600070205080204" pitchFamily="50" charset="-128"/>
              <a:ea typeface="ＭＳ Ｐゴシック" panose="020B0600070205080204" pitchFamily="50" charset="-128"/>
            </a:rPr>
            <a:t>円の増となっており、類似団体の中でも中位に位置している。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委託料については、今後は減少するものと見込まれるが、委託業務を精査し、抑制を図っていく。また、　維持補修費に関しては、公共施設等総合管理計画や個別施設計画に基づいて適正な時期をとらえた修繕を行い、費用の抑制を図っていく。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38582</xdr:rowOff>
    </xdr:from>
    <xdr:to>
      <xdr:col>23</xdr:col>
      <xdr:colOff>133350</xdr:colOff>
      <xdr:row>85</xdr:row>
      <xdr:rowOff>15756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440382"/>
          <a:ext cx="838200" cy="14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107434</xdr:rowOff>
    </xdr:from>
    <xdr:to>
      <xdr:col>19</xdr:col>
      <xdr:colOff>133350</xdr:colOff>
      <xdr:row>84</xdr:row>
      <xdr:rowOff>38582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66334"/>
          <a:ext cx="889000" cy="2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87710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83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52848</xdr:rowOff>
    </xdr:from>
    <xdr:to>
      <xdr:col>15</xdr:col>
      <xdr:colOff>82550</xdr:colOff>
      <xdr:row>82</xdr:row>
      <xdr:rowOff>107434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11748"/>
          <a:ext cx="889000" cy="5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37389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61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27632</xdr:rowOff>
    </xdr:from>
    <xdr:to>
      <xdr:col>11</xdr:col>
      <xdr:colOff>31750</xdr:colOff>
      <xdr:row>82</xdr:row>
      <xdr:rowOff>52848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86532"/>
          <a:ext cx="8890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139223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118558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136406</xdr:rowOff>
    </xdr:from>
    <xdr:to>
      <xdr:col>23</xdr:col>
      <xdr:colOff>184150</xdr:colOff>
      <xdr:row>85</xdr:row>
      <xdr:rowOff>66556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108483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1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159232</xdr:rowOff>
    </xdr:from>
    <xdr:to>
      <xdr:col>19</xdr:col>
      <xdr:colOff>184150</xdr:colOff>
      <xdr:row>84</xdr:row>
      <xdr:rowOff>89382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8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99559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5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56634</xdr:rowOff>
    </xdr:from>
    <xdr:to>
      <xdr:col>15</xdr:col>
      <xdr:colOff>133350</xdr:colOff>
      <xdr:row>82</xdr:row>
      <xdr:rowOff>158234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168411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8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2048</xdr:rowOff>
    </xdr:from>
    <xdr:to>
      <xdr:col>11</xdr:col>
      <xdr:colOff>82550</xdr:colOff>
      <xdr:row>82</xdr:row>
      <xdr:rowOff>103648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113825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148282</xdr:rowOff>
    </xdr:from>
    <xdr:to>
      <xdr:col>7</xdr:col>
      <xdr:colOff>31750</xdr:colOff>
      <xdr:row>82</xdr:row>
      <xdr:rowOff>78432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88609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昨年度に引き続き、類似団体の平均を下回っている。今後も国及び県の動向を注視し、給与の適正化を図っていく。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148771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0017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81</xdr:row>
      <xdr:rowOff>148771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0189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81</xdr:row>
      <xdr:rowOff>148771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0189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これまでの定員適正化計画に基づき、平成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年度の職員数から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名程度の削減を行ってきており、過去５年間は、同程度の人数で推移している。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今後は、令和３年４月１日現在の職員数 </a:t>
          </a:r>
          <a:r>
            <a:rPr kumimoji="1" lang="en-US" altLang="ja-JP" sz="1300">
              <a:latin typeface="ＭＳ Ｐゴシック" panose="020B0600070205080204" pitchFamily="50" charset="-128"/>
              <a:ea typeface="ＭＳ Ｐゴシック" panose="020B0600070205080204" pitchFamily="50" charset="-128"/>
            </a:rPr>
            <a:t>810 </a:t>
          </a:r>
          <a:r>
            <a:rPr kumimoji="1" lang="ja-JP" altLang="en-US" sz="1300">
              <a:latin typeface="ＭＳ Ｐゴシック" panose="020B0600070205080204" pitchFamily="50" charset="-128"/>
              <a:ea typeface="ＭＳ Ｐゴシック" panose="020B0600070205080204" pitchFamily="50" charset="-128"/>
            </a:rPr>
            <a:t>人を基礎として、令和８年度までの間、基本的には職員数の抑制に引き続き努めるものとし、社会情勢や地方分権の進捗状況等に合わせ、計画期間における増員の上限を </a:t>
          </a:r>
          <a:r>
            <a:rPr kumimoji="1" lang="en-US" altLang="ja-JP" sz="1300">
              <a:latin typeface="ＭＳ Ｐゴシック" panose="020B0600070205080204" pitchFamily="50" charset="-128"/>
              <a:ea typeface="ＭＳ Ｐゴシック" panose="020B0600070205080204" pitchFamily="50" charset="-128"/>
            </a:rPr>
            <a:t>20 </a:t>
          </a:r>
          <a:r>
            <a:rPr kumimoji="1" lang="ja-JP" altLang="en-US" sz="1300">
              <a:latin typeface="ＭＳ Ｐゴシック" panose="020B0600070205080204" pitchFamily="50" charset="-128"/>
              <a:ea typeface="ＭＳ Ｐゴシック" panose="020B0600070205080204" pitchFamily="50" charset="-128"/>
            </a:rPr>
            <a:t>人程度とする。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19791</xdr:rowOff>
    </xdr:from>
    <xdr:to>
      <xdr:col>81</xdr:col>
      <xdr:colOff>44450</xdr:colOff>
      <xdr:row>63</xdr:row>
      <xdr:rowOff>21802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82114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21802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191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97066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25823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21802</xdr:rowOff>
    </xdr:from>
    <xdr:to>
      <xdr:col>68</xdr:col>
      <xdr:colOff>152400</xdr:colOff>
      <xdr:row>63</xdr:row>
      <xdr:rowOff>25823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2315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140441</xdr:rowOff>
    </xdr:from>
    <xdr:to>
      <xdr:col>81</xdr:col>
      <xdr:colOff>95250</xdr:colOff>
      <xdr:row>63</xdr:row>
      <xdr:rowOff>70591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112518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4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142452</xdr:rowOff>
    </xdr:from>
    <xdr:to>
      <xdr:col>77</xdr:col>
      <xdr:colOff>95250</xdr:colOff>
      <xdr:row>63</xdr:row>
      <xdr:rowOff>72602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82779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78757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86800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142452</xdr:rowOff>
    </xdr:from>
    <xdr:to>
      <xdr:col>64</xdr:col>
      <xdr:colOff>152400</xdr:colOff>
      <xdr:row>63</xdr:row>
      <xdr:rowOff>72602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82779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ポイント悪化しているが、これは銀行等引受資金の借り換えを行ったことによる長期債元金の増（</a:t>
          </a:r>
          <a:r>
            <a:rPr kumimoji="1" lang="en-US" altLang="ja-JP" sz="1300">
              <a:latin typeface="ＭＳ Ｐゴシック" panose="020B0600070205080204" pitchFamily="50" charset="-128"/>
              <a:ea typeface="ＭＳ Ｐゴシック" panose="020B0600070205080204" pitchFamily="50" charset="-128"/>
            </a:rPr>
            <a:t>493,788</a:t>
          </a:r>
          <a:r>
            <a:rPr kumimoji="1" lang="ja-JP" altLang="en-US" sz="1300">
              <a:latin typeface="ＭＳ Ｐゴシック" panose="020B0600070205080204" pitchFamily="50" charset="-128"/>
              <a:ea typeface="ＭＳ Ｐゴシック" panose="020B0600070205080204" pitchFamily="50" charset="-128"/>
            </a:rPr>
            <a:t>千円増）の影響によるものであり、次年度以降は改善するものと見込まれる。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もっとも、今後控える大型事業に伴い、借入額の増加が見込まれるため、引き続き公債費負担の抑制を図っていく。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55563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206192"/>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55563</xdr:rowOff>
    </xdr:from>
    <xdr:to>
      <xdr:col>72</xdr:col>
      <xdr:colOff>203200</xdr:colOff>
      <xdr:row>42</xdr:row>
      <xdr:rowOff>156104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5646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24342</xdr:rowOff>
    </xdr:from>
    <xdr:to>
      <xdr:col>73</xdr:col>
      <xdr:colOff>44450</xdr:colOff>
      <xdr:row>43</xdr:row>
      <xdr:rowOff>125942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156104</xdr:rowOff>
    </xdr:from>
    <xdr:to>
      <xdr:col>68</xdr:col>
      <xdr:colOff>152400</xdr:colOff>
      <xdr:row>43</xdr:row>
      <xdr:rowOff>75142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5700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4763</xdr:rowOff>
    </xdr:from>
    <xdr:to>
      <xdr:col>73</xdr:col>
      <xdr:colOff>44450</xdr:colOff>
      <xdr:row>42</xdr:row>
      <xdr:rowOff>106363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105304</xdr:rowOff>
    </xdr:from>
    <xdr:to>
      <xdr:col>68</xdr:col>
      <xdr:colOff>203200</xdr:colOff>
      <xdr:row>43</xdr:row>
      <xdr:rowOff>35454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45631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24342</xdr:rowOff>
    </xdr:from>
    <xdr:to>
      <xdr:col>64</xdr:col>
      <xdr:colOff>152400</xdr:colOff>
      <xdr:row>43</xdr:row>
      <xdr:rowOff>125942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136119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将来負担比率が昨年度に比べて</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ポイント減となった要因は、地方債現在高の増を上回る充当可能基金の増により充当可能財源が増えたことなどが挙げられる。</a:t>
          </a:r>
        </a:p>
        <a:p>
          <a:r>
            <a:rPr kumimoji="1" lang="ja-JP" altLang="en-US" sz="1300">
              <a:latin typeface="ＭＳ Ｐゴシック" panose="020B0600070205080204" pitchFamily="50" charset="-128"/>
              <a:ea typeface="ＭＳ Ｐゴシック" panose="020B0600070205080204" pitchFamily="50" charset="-128"/>
            </a:rPr>
            <a:t>　しかし、今後、地方債を充当する新クリーンセンター建設事業等の大型事業が予定されていることから、さらなる公債費の適正化に取り組むと同時に、財政調整基金や減債基金の積み増しに努める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16</xdr:row>
      <xdr:rowOff>26761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583815"/>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26761</xdr:rowOff>
    </xdr:from>
    <xdr:to>
      <xdr:col>77</xdr:col>
      <xdr:colOff>44450</xdr:colOff>
      <xdr:row>17</xdr:row>
      <xdr:rowOff>1814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2769961"/>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71046</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15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100874</xdr:rowOff>
    </xdr:from>
    <xdr:to>
      <xdr:col>72</xdr:col>
      <xdr:colOff>203200</xdr:colOff>
      <xdr:row>17</xdr:row>
      <xdr:rowOff>1814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8440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29482</xdr:rowOff>
    </xdr:from>
    <xdr:to>
      <xdr:col>73</xdr:col>
      <xdr:colOff>44450</xdr:colOff>
      <xdr:row>18</xdr:row>
      <xdr:rowOff>131082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115859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100874</xdr:rowOff>
    </xdr:from>
    <xdr:to>
      <xdr:col>68</xdr:col>
      <xdr:colOff>152400</xdr:colOff>
      <xdr:row>17</xdr:row>
      <xdr:rowOff>56969</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844074"/>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132715</xdr:rowOff>
    </xdr:from>
    <xdr:to>
      <xdr:col>81</xdr:col>
      <xdr:colOff>95250</xdr:colOff>
      <xdr:row>15</xdr:row>
      <xdr:rowOff>62865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104792</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50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147411</xdr:rowOff>
    </xdr:from>
    <xdr:to>
      <xdr:col>77</xdr:col>
      <xdr:colOff>95250</xdr:colOff>
      <xdr:row>16</xdr:row>
      <xdr:rowOff>77561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87738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4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122464</xdr:rowOff>
    </xdr:from>
    <xdr:to>
      <xdr:col>73</xdr:col>
      <xdr:colOff>44450</xdr:colOff>
      <xdr:row>17</xdr:row>
      <xdr:rowOff>52614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62791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6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50074</xdr:rowOff>
    </xdr:from>
    <xdr:to>
      <xdr:col>68</xdr:col>
      <xdr:colOff>203200</xdr:colOff>
      <xdr:row>16</xdr:row>
      <xdr:rowOff>151674</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161851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56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6169</xdr:rowOff>
    </xdr:from>
    <xdr:to>
      <xdr:col>64</xdr:col>
      <xdr:colOff>152400</xdr:colOff>
      <xdr:row>17</xdr:row>
      <xdr:rowOff>107769</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117946</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68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115,744
114,807
19.44
61,451,010
58,814,487
2,210,253
25,225,300
36,896,746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ポイントの減、類似団体および全国平均も下回っている。職員給の増等により人件費は増加傾向にあるが、今後も、職員の定員管理方針に基づき、人件費の適正化に努める。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0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38</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4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3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ポイント減となり、類似団体の平均的な水準となっているが、全国平均及び沖縄県平均より高い水準となっている。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委託料が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割以上を占めるため、委託の必要性について精査し、委託料の抑制を図っていく。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191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9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94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80736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994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ポイント減となっているが、類似団体・全国・沖縄県平均と比較して高い状態にある。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障害福祉サービス費等給付費等の社会福祉費や児童福祉費の増加は今後も続くと見込まれるため、今後は事業内容の精査や統合整理を図りながら、持続可能な事業展開を行う必要がある。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100330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09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100330</xdr:rowOff>
    </xdr:from>
    <xdr:to>
      <xdr:col>19</xdr:col>
      <xdr:colOff>187325</xdr:colOff>
      <xdr:row>61</xdr:row>
      <xdr:rowOff>24130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158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130810</xdr:rowOff>
    </xdr:from>
    <xdr:to>
      <xdr:col>15</xdr:col>
      <xdr:colOff>98425</xdr:colOff>
      <xdr:row>61</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46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130810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157497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49530</xdr:rowOff>
    </xdr:from>
    <xdr:to>
      <xdr:col>20</xdr:col>
      <xdr:colOff>38100</xdr:colOff>
      <xdr:row>59</xdr:row>
      <xdr:rowOff>151130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135907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144780</xdr:rowOff>
    </xdr:from>
    <xdr:to>
      <xdr:col>15</xdr:col>
      <xdr:colOff>149225</xdr:colOff>
      <xdr:row>61</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80010</xdr:rowOff>
    </xdr:from>
    <xdr:to>
      <xdr:col>11</xdr:col>
      <xdr:colOff>60325</xdr:colOff>
      <xdr:row>60</xdr:row>
      <xdr:rowOff>10160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166387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昨年度に引き続き類似団体の平均を下回っている。昨年度比で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ポイント改善しているが、その主たる要因はクリーンセンターの維持補修費が約１億４千万円減になったことによる。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が占める割合も高いため、今後、介護保険事業会計や国民健康保険事業会計において保険料等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140607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506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129722</xdr:rowOff>
    </xdr:from>
    <xdr:to>
      <xdr:col>73</xdr:col>
      <xdr:colOff>180975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59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56</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89807</xdr:rowOff>
    </xdr:from>
    <xdr:to>
      <xdr:col>78</xdr:col>
      <xdr:colOff>120650</xdr:colOff>
      <xdr:row>56</xdr:row>
      <xdr:rowOff>19957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78922</xdr:rowOff>
    </xdr:from>
    <xdr:to>
      <xdr:col>69</xdr:col>
      <xdr:colOff>142875</xdr:colOff>
      <xdr:row>56</xdr:row>
      <xdr:rowOff>9072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類似団体でも上位に位置し、全国平均及び沖縄県平均を上回っている。前年度比で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ポイント悪化しているが、その主たる原因は、コロナウイルス感染症の影響による生活保護費返納金等の国庫返納金の増によるものである。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41</xdr:row>
      <xdr:rowOff>107950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8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7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13987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5080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7620</xdr:rowOff>
    </xdr:from>
    <xdr:to>
      <xdr:col>78</xdr:col>
      <xdr:colOff>120650</xdr:colOff>
      <xdr:row>38</xdr:row>
      <xdr:rowOff>109220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73660</xdr:rowOff>
    </xdr:from>
    <xdr:to>
      <xdr:col>73</xdr:col>
      <xdr:colOff>180975</xdr:colOff>
      <xdr:row>35</xdr:row>
      <xdr:rowOff>123190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029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119380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64770</xdr:rowOff>
    </xdr:from>
    <xdr:to>
      <xdr:col>69</xdr:col>
      <xdr:colOff>142875</xdr:colOff>
      <xdr:row>37</xdr:row>
      <xdr:rowOff>166370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ポイント減となっており、依然として類似団体・全国・沖縄県平均と比較して低い水準にある。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ポイント悪化しているが、これは銀行等引受資金の借り換えを行ったことによるものであり、今後数年間は改善していくものと見込まれる。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もっとも、クリーンセンター建設工事等の大型事業に係る起債借入れが予定されているため、引き続き公債費の抑制を図っていく。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4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96520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96520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134620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065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公債費以外の経常収支比率については、対前年度比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ポイント改善しており、類似団体の平均値に近い値となっている。改善した主な要因としては、普通交付税及び地方消費税交付金の増により経常一般財源等総額が増となったことが挙げられる。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一方で、依然として扶助費や物件費の一般財源充当額が高い水準にあるため、自主財源確保の取り組みとあわせて、経常経費の抑制に努めていく必要がある。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760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3152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79</xdr:row>
      <xdr:rowOff>147574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11480"/>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60706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114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49581</xdr:rowOff>
    </xdr:from>
    <xdr:to>
      <xdr:col>29</xdr:col>
      <xdr:colOff>127000</xdr:colOff>
      <xdr:row>17</xdr:row>
      <xdr:rowOff>154423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11856"/>
          <a:ext cx="647700" cy="10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154423</xdr:rowOff>
    </xdr:from>
    <xdr:to>
      <xdr:col>26</xdr:col>
      <xdr:colOff>50800</xdr:colOff>
      <xdr:row>18</xdr:row>
      <xdr:rowOff>15748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16698"/>
          <a:ext cx="698500" cy="3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56322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3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9947</xdr:rowOff>
    </xdr:from>
    <xdr:to>
      <xdr:col>22</xdr:col>
      <xdr:colOff>114300</xdr:colOff>
      <xdr:row>18</xdr:row>
      <xdr:rowOff>15748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143672"/>
          <a:ext cx="698500" cy="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75982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9947</xdr:rowOff>
    </xdr:from>
    <xdr:to>
      <xdr:col>18</xdr:col>
      <xdr:colOff>177800</xdr:colOff>
      <xdr:row>18</xdr:row>
      <xdr:rowOff>52695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43672"/>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121102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3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148477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2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170231</xdr:rowOff>
    </xdr:from>
    <xdr:to>
      <xdr:col>29</xdr:col>
      <xdr:colOff>177800</xdr:colOff>
      <xdr:row>17</xdr:row>
      <xdr:rowOff>100381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6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142308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3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103623</xdr:rowOff>
    </xdr:from>
    <xdr:to>
      <xdr:col>26</xdr:col>
      <xdr:colOff>101600</xdr:colOff>
      <xdr:row>18</xdr:row>
      <xdr:rowOff>33773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6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18550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5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136398</xdr:rowOff>
    </xdr:from>
    <xdr:to>
      <xdr:col>22</xdr:col>
      <xdr:colOff>165100</xdr:colOff>
      <xdr:row>18</xdr:row>
      <xdr:rowOff>66548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9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51325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130597</xdr:rowOff>
    </xdr:from>
    <xdr:to>
      <xdr:col>19</xdr:col>
      <xdr:colOff>38100</xdr:colOff>
      <xdr:row>18</xdr:row>
      <xdr:rowOff>60747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9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7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1895</xdr:rowOff>
    </xdr:from>
    <xdr:to>
      <xdr:col>15</xdr:col>
      <xdr:colOff>101600</xdr:colOff>
      <xdr:row>18</xdr:row>
      <xdr:rowOff>103495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3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88273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2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65736</xdr:rowOff>
    </xdr:from>
    <xdr:to>
      <xdr:col>29</xdr:col>
      <xdr:colOff>127000</xdr:colOff>
      <xdr:row>35</xdr:row>
      <xdr:rowOff>213525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76086"/>
          <a:ext cx="647700" cy="14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212687</xdr:rowOff>
    </xdr:from>
    <xdr:to>
      <xdr:col>26</xdr:col>
      <xdr:colOff>50800</xdr:colOff>
      <xdr:row>35</xdr:row>
      <xdr:rowOff>213525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23037"/>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164262</xdr:rowOff>
    </xdr:from>
    <xdr:to>
      <xdr:col>22</xdr:col>
      <xdr:colOff>114300</xdr:colOff>
      <xdr:row>35</xdr:row>
      <xdr:rowOff>212687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74612"/>
          <a:ext cx="6985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137668</xdr:rowOff>
    </xdr:from>
    <xdr:to>
      <xdr:col>18</xdr:col>
      <xdr:colOff>177800</xdr:colOff>
      <xdr:row>35</xdr:row>
      <xdr:rowOff>164262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48018"/>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16984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337558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2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14936</xdr:rowOff>
    </xdr:from>
    <xdr:to>
      <xdr:col>29</xdr:col>
      <xdr:colOff>177800</xdr:colOff>
      <xdr:row>35</xdr:row>
      <xdr:rowOff>116536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202913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162725</xdr:rowOff>
    </xdr:from>
    <xdr:to>
      <xdr:col>26</xdr:col>
      <xdr:colOff>101600</xdr:colOff>
      <xdr:row>35</xdr:row>
      <xdr:rowOff>264325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7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249102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85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161887</xdr:rowOff>
    </xdr:from>
    <xdr:to>
      <xdr:col>22</xdr:col>
      <xdr:colOff>165100</xdr:colOff>
      <xdr:row>35</xdr:row>
      <xdr:rowOff>263487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248264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113462</xdr:rowOff>
    </xdr:from>
    <xdr:to>
      <xdr:col>19</xdr:col>
      <xdr:colOff>38100</xdr:colOff>
      <xdr:row>35</xdr:row>
      <xdr:rowOff>215062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199839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86868</xdr:rowOff>
    </xdr:from>
    <xdr:to>
      <xdr:col>15</xdr:col>
      <xdr:colOff>101600</xdr:colOff>
      <xdr:row>35</xdr:row>
      <xdr:rowOff>188468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9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173245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78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115,744
114,807
19.44
61,451,010
58,814,487
2,210,253
25,225,300
36,896,746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32761</xdr:rowOff>
    </xdr:from>
    <xdr:to>
      <xdr:col>24</xdr:col>
      <xdr:colOff>63500</xdr:colOff>
      <xdr:row>36</xdr:row>
      <xdr:rowOff>67325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04961"/>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67325</xdr:rowOff>
    </xdr:from>
    <xdr:to>
      <xdr:col>19</xdr:col>
      <xdr:colOff>177800</xdr:colOff>
      <xdr:row>37</xdr:row>
      <xdr:rowOff>36693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39525"/>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54596</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36693</xdr:rowOff>
    </xdr:from>
    <xdr:to>
      <xdr:col>15</xdr:col>
      <xdr:colOff>50800</xdr:colOff>
      <xdr:row>37</xdr:row>
      <xdr:rowOff>46934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8034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4945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46934</xdr:rowOff>
    </xdr:from>
    <xdr:to>
      <xdr:col>10</xdr:col>
      <xdr:colOff>114300</xdr:colOff>
      <xdr:row>37</xdr:row>
      <xdr:rowOff>80378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90584"/>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16398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47258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153411</xdr:rowOff>
    </xdr:from>
    <xdr:to>
      <xdr:col>24</xdr:col>
      <xdr:colOff>114300</xdr:colOff>
      <xdr:row>36</xdr:row>
      <xdr:rowOff>83561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131838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16525</xdr:rowOff>
    </xdr:from>
    <xdr:to>
      <xdr:col>20</xdr:col>
      <xdr:colOff>38100</xdr:colOff>
      <xdr:row>36</xdr:row>
      <xdr:rowOff>118125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109252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157343</xdr:rowOff>
    </xdr:from>
    <xdr:to>
      <xdr:col>15</xdr:col>
      <xdr:colOff>101600</xdr:colOff>
      <xdr:row>37</xdr:row>
      <xdr:rowOff>87493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78620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167584</xdr:rowOff>
    </xdr:from>
    <xdr:to>
      <xdr:col>10</xdr:col>
      <xdr:colOff>165100</xdr:colOff>
      <xdr:row>37</xdr:row>
      <xdr:rowOff>97734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88861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29578</xdr:rowOff>
    </xdr:from>
    <xdr:to>
      <xdr:col>6</xdr:col>
      <xdr:colOff>38100</xdr:colOff>
      <xdr:row>37</xdr:row>
      <xdr:rowOff>131178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122305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6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46584</xdr:rowOff>
    </xdr:from>
    <xdr:to>
      <xdr:col>24</xdr:col>
      <xdr:colOff>63500</xdr:colOff>
      <xdr:row>57</xdr:row>
      <xdr:rowOff>29953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47784"/>
          <a:ext cx="838200" cy="15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29953</xdr:rowOff>
    </xdr:from>
    <xdr:to>
      <xdr:col>19</xdr:col>
      <xdr:colOff>177800</xdr:colOff>
      <xdr:row>57</xdr:row>
      <xdr:rowOff>167627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2603"/>
          <a:ext cx="889000" cy="1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96632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167627</xdr:rowOff>
    </xdr:from>
    <xdr:to>
      <xdr:col>15</xdr:col>
      <xdr:colOff>50800</xdr:colOff>
      <xdr:row>58</xdr:row>
      <xdr:rowOff>37078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0277"/>
          <a:ext cx="8890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23213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11017</xdr:rowOff>
    </xdr:from>
    <xdr:to>
      <xdr:col>10</xdr:col>
      <xdr:colOff>114300</xdr:colOff>
      <xdr:row>58</xdr:row>
      <xdr:rowOff>37078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5511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91012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100080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167234</xdr:rowOff>
    </xdr:from>
    <xdr:to>
      <xdr:col>24</xdr:col>
      <xdr:colOff>114300</xdr:colOff>
      <xdr:row>56</xdr:row>
      <xdr:rowOff>97384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18661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150603</xdr:rowOff>
    </xdr:from>
    <xdr:to>
      <xdr:col>20</xdr:col>
      <xdr:colOff>38100</xdr:colOff>
      <xdr:row>57</xdr:row>
      <xdr:rowOff>80753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71880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116827</xdr:rowOff>
    </xdr:from>
    <xdr:to>
      <xdr:col>15</xdr:col>
      <xdr:colOff>101600</xdr:colOff>
      <xdr:row>58</xdr:row>
      <xdr:rowOff>46977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38104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157728</xdr:rowOff>
    </xdr:from>
    <xdr:to>
      <xdr:col>10</xdr:col>
      <xdr:colOff>165100</xdr:colOff>
      <xdr:row>58</xdr:row>
      <xdr:rowOff>87878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79005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131667</xdr:rowOff>
    </xdr:from>
    <xdr:to>
      <xdr:col>6</xdr:col>
      <xdr:colOff>38100</xdr:colOff>
      <xdr:row>58</xdr:row>
      <xdr:rowOff>61817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52944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19228</xdr:rowOff>
    </xdr:from>
    <xdr:to>
      <xdr:col>24</xdr:col>
      <xdr:colOff>63500</xdr:colOff>
      <xdr:row>76</xdr:row>
      <xdr:rowOff>73464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049428"/>
          <a:ext cx="838200" cy="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19228</xdr:rowOff>
    </xdr:from>
    <xdr:to>
      <xdr:col>19</xdr:col>
      <xdr:colOff>177800</xdr:colOff>
      <xdr:row>76</xdr:row>
      <xdr:rowOff>95580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49428"/>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95580</xdr:rowOff>
    </xdr:from>
    <xdr:to>
      <xdr:col>15</xdr:col>
      <xdr:colOff>50800</xdr:colOff>
      <xdr:row>76</xdr:row>
      <xdr:rowOff>147244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25780"/>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146620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147244</xdr:rowOff>
    </xdr:from>
    <xdr:to>
      <xdr:col>10</xdr:col>
      <xdr:colOff>114300</xdr:colOff>
      <xdr:row>77</xdr:row>
      <xdr:rowOff>40773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77444"/>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107243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22664</xdr:rowOff>
    </xdr:from>
    <xdr:to>
      <xdr:col>24</xdr:col>
      <xdr:colOff>114300</xdr:colOff>
      <xdr:row>76</xdr:row>
      <xdr:rowOff>124264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45540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0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139878</xdr:rowOff>
    </xdr:from>
    <xdr:to>
      <xdr:col>20</xdr:col>
      <xdr:colOff>38100</xdr:colOff>
      <xdr:row>76</xdr:row>
      <xdr:rowOff>70027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998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61155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44780</xdr:rowOff>
    </xdr:from>
    <xdr:to>
      <xdr:col>15</xdr:col>
      <xdr:colOff>101600</xdr:colOff>
      <xdr:row>76</xdr:row>
      <xdr:rowOff>146380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137507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1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96444</xdr:rowOff>
    </xdr:from>
    <xdr:to>
      <xdr:col>10</xdr:col>
      <xdr:colOff>165100</xdr:colOff>
      <xdr:row>77</xdr:row>
      <xdr:rowOff>26594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17721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161423</xdr:rowOff>
    </xdr:from>
    <xdr:to>
      <xdr:col>6</xdr:col>
      <xdr:colOff>38100</xdr:colOff>
      <xdr:row>77</xdr:row>
      <xdr:rowOff>91573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82700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158353</xdr:rowOff>
    </xdr:from>
    <xdr:to>
      <xdr:col>24</xdr:col>
      <xdr:colOff>63500</xdr:colOff>
      <xdr:row>95</xdr:row>
      <xdr:rowOff>35796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103203"/>
          <a:ext cx="838200" cy="22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35796</xdr:rowOff>
    </xdr:from>
    <xdr:to>
      <xdr:col>19</xdr:col>
      <xdr:colOff>177800</xdr:colOff>
      <xdr:row>95</xdr:row>
      <xdr:rowOff>101029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323546"/>
          <a:ext cx="8890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130658</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6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101029</xdr:rowOff>
    </xdr:from>
    <xdr:to>
      <xdr:col>15</xdr:col>
      <xdr:colOff>50800</xdr:colOff>
      <xdr:row>95</xdr:row>
      <xdr:rowOff>162871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388779"/>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103842</xdr:rowOff>
    </xdr:from>
    <xdr:to>
      <xdr:col>15</xdr:col>
      <xdr:colOff>101600</xdr:colOff>
      <xdr:row>98</xdr:row>
      <xdr:rowOff>33992</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73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25119</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8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162871</xdr:rowOff>
    </xdr:from>
    <xdr:to>
      <xdr:col>10</xdr:col>
      <xdr:colOff>114300</xdr:colOff>
      <xdr:row>96</xdr:row>
      <xdr:rowOff>88137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450621"/>
          <a:ext cx="889000" cy="9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156776</xdr:rowOff>
    </xdr:from>
    <xdr:to>
      <xdr:col>10</xdr:col>
      <xdr:colOff>165100</xdr:colOff>
      <xdr:row>98</xdr:row>
      <xdr:rowOff>86926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78053</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xdr:rowOff>
    </xdr:from>
    <xdr:to>
      <xdr:col>6</xdr:col>
      <xdr:colOff>38100</xdr:colOff>
      <xdr:row>98</xdr:row>
      <xdr:rowOff>102370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0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93497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107553</xdr:rowOff>
    </xdr:from>
    <xdr:to>
      <xdr:col>24</xdr:col>
      <xdr:colOff>114300</xdr:colOff>
      <xdr:row>94</xdr:row>
      <xdr:rowOff>37703</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0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130430</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590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156446</xdr:rowOff>
    </xdr:from>
    <xdr:to>
      <xdr:col>20</xdr:col>
      <xdr:colOff>38100</xdr:colOff>
      <xdr:row>95</xdr:row>
      <xdr:rowOff>86596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27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103123</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04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50229</xdr:rowOff>
    </xdr:from>
    <xdr:to>
      <xdr:col>15</xdr:col>
      <xdr:colOff>101600</xdr:colOff>
      <xdr:row>95</xdr:row>
      <xdr:rowOff>151829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3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168356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11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112071</xdr:rowOff>
    </xdr:from>
    <xdr:to>
      <xdr:col>10</xdr:col>
      <xdr:colOff>165100</xdr:colOff>
      <xdr:row>96</xdr:row>
      <xdr:rowOff>42221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58748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1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37337</xdr:rowOff>
    </xdr:from>
    <xdr:to>
      <xdr:col>6</xdr:col>
      <xdr:colOff>38100</xdr:colOff>
      <xdr:row>96</xdr:row>
      <xdr:rowOff>138937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4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155464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27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150082</xdr:rowOff>
    </xdr:from>
    <xdr:to>
      <xdr:col>55</xdr:col>
      <xdr:colOff>0</xdr:colOff>
      <xdr:row>38</xdr:row>
      <xdr:rowOff>26781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636482"/>
          <a:ext cx="838200" cy="90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27052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9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150082</xdr:rowOff>
    </xdr:from>
    <xdr:to>
      <xdr:col>50</xdr:col>
      <xdr:colOff>114300</xdr:colOff>
      <xdr:row>38</xdr:row>
      <xdr:rowOff>127041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636482"/>
          <a:ext cx="889000" cy="10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127041</xdr:rowOff>
    </xdr:from>
    <xdr:to>
      <xdr:col>45</xdr:col>
      <xdr:colOff>177800</xdr:colOff>
      <xdr:row>38</xdr:row>
      <xdr:rowOff>149854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42141"/>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112294</xdr:rowOff>
    </xdr:from>
    <xdr:to>
      <xdr:col>46</xdr:col>
      <xdr:colOff>38100</xdr:colOff>
      <xdr:row>37</xdr:row>
      <xdr:rowOff>42444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58971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149854</xdr:rowOff>
    </xdr:from>
    <xdr:to>
      <xdr:col>41</xdr:col>
      <xdr:colOff>50800</xdr:colOff>
      <xdr:row>38</xdr:row>
      <xdr:rowOff>162065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64954"/>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141192</xdr:rowOff>
    </xdr:from>
    <xdr:to>
      <xdr:col>41</xdr:col>
      <xdr:colOff>101600</xdr:colOff>
      <xdr:row>37</xdr:row>
      <xdr:rowOff>71342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87869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150498</xdr:rowOff>
    </xdr:from>
    <xdr:to>
      <xdr:col>36</xdr:col>
      <xdr:colOff>165100</xdr:colOff>
      <xdr:row>37</xdr:row>
      <xdr:rowOff>80648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97175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147431</xdr:rowOff>
    </xdr:from>
    <xdr:to>
      <xdr:col>55</xdr:col>
      <xdr:colOff>50800</xdr:colOff>
      <xdr:row>38</xdr:row>
      <xdr:rowOff>77581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62358</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0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99282</xdr:rowOff>
    </xdr:from>
    <xdr:to>
      <xdr:col>50</xdr:col>
      <xdr:colOff>165100</xdr:colOff>
      <xdr:row>33</xdr:row>
      <xdr:rowOff>29432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5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20559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67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76241</xdr:rowOff>
    </xdr:from>
    <xdr:to>
      <xdr:col>46</xdr:col>
      <xdr:colOff>38100</xdr:colOff>
      <xdr:row>39</xdr:row>
      <xdr:rowOff>6391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168968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99054</xdr:rowOff>
    </xdr:from>
    <xdr:to>
      <xdr:col>41</xdr:col>
      <xdr:colOff>101600</xdr:colOff>
      <xdr:row>39</xdr:row>
      <xdr:rowOff>29204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20331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7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111265</xdr:rowOff>
    </xdr:from>
    <xdr:to>
      <xdr:col>36</xdr:col>
      <xdr:colOff>165100</xdr:colOff>
      <xdr:row>39</xdr:row>
      <xdr:rowOff>41415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32542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7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74153</xdr:rowOff>
    </xdr:from>
    <xdr:to>
      <xdr:col>55</xdr:col>
      <xdr:colOff>0</xdr:colOff>
      <xdr:row>56</xdr:row>
      <xdr:rowOff>149545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75353"/>
          <a:ext cx="8382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153683</xdr:rowOff>
    </xdr:from>
    <xdr:to>
      <xdr:col>50</xdr:col>
      <xdr:colOff>114300</xdr:colOff>
      <xdr:row>56</xdr:row>
      <xdr:rowOff>149545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583433"/>
          <a:ext cx="889000" cy="16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71726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32791</xdr:rowOff>
    </xdr:from>
    <xdr:to>
      <xdr:col>45</xdr:col>
      <xdr:colOff>177800</xdr:colOff>
      <xdr:row>55</xdr:row>
      <xdr:rowOff>153683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462541"/>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79235</xdr:rowOff>
    </xdr:from>
    <xdr:to>
      <xdr:col>41</xdr:col>
      <xdr:colOff>50800</xdr:colOff>
      <xdr:row>55</xdr:row>
      <xdr:rowOff>32791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337535"/>
          <a:ext cx="889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91231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9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77576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23353</xdr:rowOff>
    </xdr:from>
    <xdr:to>
      <xdr:col>55</xdr:col>
      <xdr:colOff>50800</xdr:colOff>
      <xdr:row>56</xdr:row>
      <xdr:rowOff>124953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46230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98745</xdr:rowOff>
    </xdr:from>
    <xdr:to>
      <xdr:col>50</xdr:col>
      <xdr:colOff>165100</xdr:colOff>
      <xdr:row>57</xdr:row>
      <xdr:rowOff>28895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20022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102883</xdr:rowOff>
    </xdr:from>
    <xdr:to>
      <xdr:col>46</xdr:col>
      <xdr:colOff>38100</xdr:colOff>
      <xdr:row>56</xdr:row>
      <xdr:rowOff>33033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49560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153441</xdr:rowOff>
    </xdr:from>
    <xdr:to>
      <xdr:col>41</xdr:col>
      <xdr:colOff>101600</xdr:colOff>
      <xdr:row>55</xdr:row>
      <xdr:rowOff>83591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4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100118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1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28435</xdr:rowOff>
    </xdr:from>
    <xdr:to>
      <xdr:col>36</xdr:col>
      <xdr:colOff>165100</xdr:colOff>
      <xdr:row>54</xdr:row>
      <xdr:rowOff>130035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146562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06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5626</xdr:rowOff>
    </xdr:from>
    <xdr:to>
      <xdr:col>55</xdr:col>
      <xdr:colOff>0</xdr:colOff>
      <xdr:row>78</xdr:row>
      <xdr:rowOff>77267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78726"/>
          <a:ext cx="8382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68238</xdr:rowOff>
    </xdr:from>
    <xdr:to>
      <xdr:col>50</xdr:col>
      <xdr:colOff>114300</xdr:colOff>
      <xdr:row>78</xdr:row>
      <xdr:rowOff>5626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269888"/>
          <a:ext cx="889000" cy="1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38422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160959</xdr:rowOff>
    </xdr:from>
    <xdr:to>
      <xdr:col>45</xdr:col>
      <xdr:colOff>177800</xdr:colOff>
      <xdr:row>77</xdr:row>
      <xdr:rowOff>68238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191159"/>
          <a:ext cx="889000" cy="7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73575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109207</xdr:rowOff>
    </xdr:from>
    <xdr:to>
      <xdr:col>41</xdr:col>
      <xdr:colOff>50800</xdr:colOff>
      <xdr:row>76</xdr:row>
      <xdr:rowOff>160959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967957"/>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64952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26467</xdr:rowOff>
    </xdr:from>
    <xdr:to>
      <xdr:col>55</xdr:col>
      <xdr:colOff>50800</xdr:colOff>
      <xdr:row>78</xdr:row>
      <xdr:rowOff>128067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49344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126276</xdr:rowOff>
    </xdr:from>
    <xdr:to>
      <xdr:col>50</xdr:col>
      <xdr:colOff>165100</xdr:colOff>
      <xdr:row>78</xdr:row>
      <xdr:rowOff>56426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17438</xdr:rowOff>
    </xdr:from>
    <xdr:to>
      <xdr:col>46</xdr:col>
      <xdr:colOff>38100</xdr:colOff>
      <xdr:row>77</xdr:row>
      <xdr:rowOff>119038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135565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9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110159</xdr:rowOff>
    </xdr:from>
    <xdr:to>
      <xdr:col>41</xdr:col>
      <xdr:colOff>101600</xdr:colOff>
      <xdr:row>77</xdr:row>
      <xdr:rowOff>40309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56837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58407</xdr:rowOff>
    </xdr:from>
    <xdr:to>
      <xdr:col>36</xdr:col>
      <xdr:colOff>165100</xdr:colOff>
      <xdr:row>75</xdr:row>
      <xdr:rowOff>160007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9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5084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42636</xdr:rowOff>
    </xdr:from>
    <xdr:to>
      <xdr:col>55</xdr:col>
      <xdr:colOff>0</xdr:colOff>
      <xdr:row>97</xdr:row>
      <xdr:rowOff>126098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01836"/>
          <a:ext cx="838200" cy="25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42636</xdr:rowOff>
    </xdr:from>
    <xdr:to>
      <xdr:col>50</xdr:col>
      <xdr:colOff>114300</xdr:colOff>
      <xdr:row>96</xdr:row>
      <xdr:rowOff>110348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01836"/>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34269</xdr:rowOff>
    </xdr:from>
    <xdr:to>
      <xdr:col>45</xdr:col>
      <xdr:colOff>177800</xdr:colOff>
      <xdr:row>96</xdr:row>
      <xdr:rowOff>110348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493469"/>
          <a:ext cx="889000" cy="7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34269</xdr:rowOff>
    </xdr:from>
    <xdr:to>
      <xdr:col>41</xdr:col>
      <xdr:colOff>50800</xdr:colOff>
      <xdr:row>97</xdr:row>
      <xdr:rowOff>79738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493469"/>
          <a:ext cx="889000" cy="21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75298</xdr:rowOff>
    </xdr:from>
    <xdr:to>
      <xdr:col>55</xdr:col>
      <xdr:colOff>50800</xdr:colOff>
      <xdr:row>98</xdr:row>
      <xdr:rowOff>5448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161675</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163286</xdr:rowOff>
    </xdr:from>
    <xdr:to>
      <xdr:col>50</xdr:col>
      <xdr:colOff>165100</xdr:colOff>
      <xdr:row>96</xdr:row>
      <xdr:rowOff>93436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84563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59548</xdr:rowOff>
    </xdr:from>
    <xdr:to>
      <xdr:col>46</xdr:col>
      <xdr:colOff>38100</xdr:colOff>
      <xdr:row>96</xdr:row>
      <xdr:rowOff>161148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152275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6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154919</xdr:rowOff>
    </xdr:from>
    <xdr:to>
      <xdr:col>41</xdr:col>
      <xdr:colOff>101600</xdr:colOff>
      <xdr:row>96</xdr:row>
      <xdr:rowOff>85069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76196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28938</xdr:rowOff>
    </xdr:from>
    <xdr:to>
      <xdr:col>36</xdr:col>
      <xdr:colOff>165100</xdr:colOff>
      <xdr:row>97</xdr:row>
      <xdr:rowOff>130538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121665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140157</xdr:rowOff>
    </xdr:from>
    <xdr:to>
      <xdr:col>85</xdr:col>
      <xdr:colOff>127000</xdr:colOff>
      <xdr:row>76</xdr:row>
      <xdr:rowOff>43307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98907"/>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43307</xdr:rowOff>
    </xdr:from>
    <xdr:to>
      <xdr:col>81</xdr:col>
      <xdr:colOff>50800</xdr:colOff>
      <xdr:row>76</xdr:row>
      <xdr:rowOff>52432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073507"/>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41326</xdr:rowOff>
    </xdr:from>
    <xdr:to>
      <xdr:col>76</xdr:col>
      <xdr:colOff>114300</xdr:colOff>
      <xdr:row>76</xdr:row>
      <xdr:rowOff>52432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71526"/>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96518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24637</xdr:rowOff>
    </xdr:from>
    <xdr:to>
      <xdr:col>71</xdr:col>
      <xdr:colOff>177800</xdr:colOff>
      <xdr:row>76</xdr:row>
      <xdr:rowOff>41326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54837"/>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79716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100823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4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89357</xdr:rowOff>
    </xdr:from>
    <xdr:to>
      <xdr:col>85</xdr:col>
      <xdr:colOff>177800</xdr:colOff>
      <xdr:row>76</xdr:row>
      <xdr:rowOff>19507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67784</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163957</xdr:rowOff>
    </xdr:from>
    <xdr:to>
      <xdr:col>81</xdr:col>
      <xdr:colOff>101600</xdr:colOff>
      <xdr:row>76</xdr:row>
      <xdr:rowOff>94107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85234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1632</xdr:rowOff>
    </xdr:from>
    <xdr:to>
      <xdr:col>76</xdr:col>
      <xdr:colOff>165100</xdr:colOff>
      <xdr:row>76</xdr:row>
      <xdr:rowOff>103232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94359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161976</xdr:rowOff>
    </xdr:from>
    <xdr:to>
      <xdr:col>72</xdr:col>
      <xdr:colOff>38100</xdr:colOff>
      <xdr:row>76</xdr:row>
      <xdr:rowOff>92126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83253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145288</xdr:rowOff>
    </xdr:from>
    <xdr:to>
      <xdr:col>67</xdr:col>
      <xdr:colOff>101600</xdr:colOff>
      <xdr:row>76</xdr:row>
      <xdr:rowOff>75437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66564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7289</xdr:rowOff>
    </xdr:from>
    <xdr:to>
      <xdr:col>85</xdr:col>
      <xdr:colOff>127000</xdr:colOff>
      <xdr:row>97</xdr:row>
      <xdr:rowOff>100964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37939"/>
          <a:ext cx="838200" cy="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100964</xdr:rowOff>
    </xdr:from>
    <xdr:to>
      <xdr:col>81</xdr:col>
      <xdr:colOff>50800</xdr:colOff>
      <xdr:row>97</xdr:row>
      <xdr:rowOff>164909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31614"/>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54932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91923</xdr:rowOff>
    </xdr:from>
    <xdr:to>
      <xdr:col>76</xdr:col>
      <xdr:colOff>114300</xdr:colOff>
      <xdr:row>97</xdr:row>
      <xdr:rowOff>164909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551123"/>
          <a:ext cx="889000" cy="2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112489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91923</xdr:rowOff>
    </xdr:from>
    <xdr:to>
      <xdr:col>71</xdr:col>
      <xdr:colOff>177800</xdr:colOff>
      <xdr:row>96</xdr:row>
      <xdr:rowOff>127355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551123"/>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84090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8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89133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127939</xdr:rowOff>
    </xdr:from>
    <xdr:to>
      <xdr:col>85</xdr:col>
      <xdr:colOff>177800</xdr:colOff>
      <xdr:row>97</xdr:row>
      <xdr:rowOff>58089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150816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50164</xdr:rowOff>
    </xdr:from>
    <xdr:to>
      <xdr:col>81</xdr:col>
      <xdr:colOff>101600</xdr:colOff>
      <xdr:row>97</xdr:row>
      <xdr:rowOff>151764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168291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114109</xdr:rowOff>
    </xdr:from>
    <xdr:to>
      <xdr:col>76</xdr:col>
      <xdr:colOff>165100</xdr:colOff>
      <xdr:row>98</xdr:row>
      <xdr:rowOff>44259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60786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1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41123</xdr:rowOff>
    </xdr:from>
    <xdr:to>
      <xdr:col>72</xdr:col>
      <xdr:colOff>38100</xdr:colOff>
      <xdr:row>96</xdr:row>
      <xdr:rowOff>142723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159250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2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76555</xdr:rowOff>
    </xdr:from>
    <xdr:to>
      <xdr:col>67</xdr:col>
      <xdr:colOff>101600</xdr:colOff>
      <xdr:row>97</xdr:row>
      <xdr:rowOff>6705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23232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3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158750</xdr:rowOff>
    </xdr:from>
    <xdr:to>
      <xdr:col>116</xdr:col>
      <xdr:colOff>63500</xdr:colOff>
      <xdr:row>38</xdr:row>
      <xdr:rowOff>158941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7385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158750</xdr:rowOff>
    </xdr:from>
    <xdr:to>
      <xdr:col>111</xdr:col>
      <xdr:colOff>177800</xdr:colOff>
      <xdr:row>39</xdr:row>
      <xdr:rowOff>25209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73850"/>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54547</xdr:rowOff>
    </xdr:from>
    <xdr:to>
      <xdr:col>107</xdr:col>
      <xdr:colOff>50800</xdr:colOff>
      <xdr:row>39</xdr:row>
      <xdr:rowOff>25209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398197"/>
          <a:ext cx="889000" cy="3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54547</xdr:rowOff>
    </xdr:from>
    <xdr:to>
      <xdr:col>102</xdr:col>
      <xdr:colOff>114300</xdr:colOff>
      <xdr:row>37</xdr:row>
      <xdr:rowOff>141605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398197"/>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140098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108141</xdr:rowOff>
    </xdr:from>
    <xdr:to>
      <xdr:col>116</xdr:col>
      <xdr:colOff>114300</xdr:colOff>
      <xdr:row>39</xdr:row>
      <xdr:rowOff>38291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23068</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107950</xdr:rowOff>
    </xdr:from>
    <xdr:to>
      <xdr:col>112</xdr:col>
      <xdr:colOff>38100</xdr:colOff>
      <xdr:row>39</xdr:row>
      <xdr:rowOff>38100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29227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145859</xdr:rowOff>
    </xdr:from>
    <xdr:to>
      <xdr:col>107</xdr:col>
      <xdr:colOff>101600</xdr:colOff>
      <xdr:row>39</xdr:row>
      <xdr:rowOff>76009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67136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53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3747</xdr:rowOff>
    </xdr:from>
    <xdr:to>
      <xdr:col>102</xdr:col>
      <xdr:colOff>165100</xdr:colOff>
      <xdr:row>37</xdr:row>
      <xdr:rowOff>105347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121874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2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90805</xdr:rowOff>
    </xdr:from>
    <xdr:to>
      <xdr:col>98</xdr:col>
      <xdr:colOff>38100</xdr:colOff>
      <xdr:row>38</xdr:row>
      <xdr:rowOff>20955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12082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44355</xdr:rowOff>
    </xdr:from>
    <xdr:to>
      <xdr:col>116</xdr:col>
      <xdr:colOff>63500</xdr:colOff>
      <xdr:row>59</xdr:row>
      <xdr:rowOff>44431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990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44355</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59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44431</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9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44355</xdr:rowOff>
    </xdr:from>
    <xdr:to>
      <xdr:col>102</xdr:col>
      <xdr:colOff>114300</xdr:colOff>
      <xdr:row>59</xdr:row>
      <xdr:rowOff>44431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990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161745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165081</xdr:rowOff>
    </xdr:from>
    <xdr:to>
      <xdr:col>116</xdr:col>
      <xdr:colOff>114300</xdr:colOff>
      <xdr:row>59</xdr:row>
      <xdr:rowOff>95231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80008</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165005</xdr:rowOff>
    </xdr:from>
    <xdr:to>
      <xdr:col>112</xdr:col>
      <xdr:colOff>38100</xdr:colOff>
      <xdr:row>59</xdr:row>
      <xdr:rowOff>95155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86282</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165081</xdr:rowOff>
    </xdr:from>
    <xdr:to>
      <xdr:col>102</xdr:col>
      <xdr:colOff>165100</xdr:colOff>
      <xdr:row>59</xdr:row>
      <xdr:rowOff>95231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86358</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165005</xdr:rowOff>
    </xdr:from>
    <xdr:to>
      <xdr:col>98</xdr:col>
      <xdr:colOff>38100</xdr:colOff>
      <xdr:row>59</xdr:row>
      <xdr:rowOff>95155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86282</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4483</xdr:rowOff>
    </xdr:from>
    <xdr:to>
      <xdr:col>116</xdr:col>
      <xdr:colOff>63500</xdr:colOff>
      <xdr:row>77</xdr:row>
      <xdr:rowOff>8789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06133"/>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70510</xdr:rowOff>
    </xdr:from>
    <xdr:to>
      <xdr:col>111</xdr:col>
      <xdr:colOff>177800</xdr:colOff>
      <xdr:row>77</xdr:row>
      <xdr:rowOff>8789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00710"/>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169194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66433</xdr:rowOff>
    </xdr:from>
    <xdr:to>
      <xdr:col>107</xdr:col>
      <xdr:colOff>50800</xdr:colOff>
      <xdr:row>76</xdr:row>
      <xdr:rowOff>70510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9663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114825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118859</xdr:rowOff>
    </xdr:from>
    <xdr:to>
      <xdr:col>102</xdr:col>
      <xdr:colOff>114300</xdr:colOff>
      <xdr:row>76</xdr:row>
      <xdr:rowOff>66433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77609"/>
          <a:ext cx="889000" cy="1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150334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125133</xdr:rowOff>
    </xdr:from>
    <xdr:to>
      <xdr:col>116</xdr:col>
      <xdr:colOff>114300</xdr:colOff>
      <xdr:row>77</xdr:row>
      <xdr:rowOff>55283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103560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129439</xdr:rowOff>
    </xdr:from>
    <xdr:to>
      <xdr:col>112</xdr:col>
      <xdr:colOff>38100</xdr:colOff>
      <xdr:row>77</xdr:row>
      <xdr:rowOff>59589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50716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19710</xdr:rowOff>
    </xdr:from>
    <xdr:to>
      <xdr:col>107</xdr:col>
      <xdr:colOff>101600</xdr:colOff>
      <xdr:row>76</xdr:row>
      <xdr:rowOff>121310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112437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15633</xdr:rowOff>
    </xdr:from>
    <xdr:to>
      <xdr:col>102</xdr:col>
      <xdr:colOff>165100</xdr:colOff>
      <xdr:row>76</xdr:row>
      <xdr:rowOff>117233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108360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68059</xdr:rowOff>
    </xdr:from>
    <xdr:to>
      <xdr:col>98</xdr:col>
      <xdr:colOff>38100</xdr:colOff>
      <xdr:row>75</xdr:row>
      <xdr:rowOff>169659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160786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性質別歳出決算の中で扶助費については、類似団体内順位が高くなっている。当市においては、保育や障害福祉のニーズが高く、今後も類似団体の平均額を上回る傾向が続くものとみられる。</a:t>
          </a:r>
        </a:p>
        <a:p>
          <a:r>
            <a:rPr kumimoji="1" lang="ja-JP" altLang="en-US" sz="1300">
              <a:latin typeface="ＭＳ Ｐゴシック" panose="020B0600070205080204" pitchFamily="50" charset="-128"/>
              <a:ea typeface="ＭＳ Ｐゴシック" panose="020B0600070205080204" pitchFamily="50" charset="-128"/>
            </a:rPr>
            <a:t>　性質別歳出決算のうち類似団体と比較して高い状況にある構成項目としては、扶助費以外に積立金等がある。積立金については、沖縄振興特別推進交付金を活用した特定駐留軍用地等内取得事業基金積立金（</a:t>
          </a:r>
          <a:r>
            <a:rPr kumimoji="1" lang="en-US" altLang="ja-JP" sz="1300">
              <a:latin typeface="ＭＳ Ｐゴシック" panose="020B0600070205080204" pitchFamily="50" charset="-128"/>
              <a:ea typeface="ＭＳ Ｐゴシック" panose="020B0600070205080204" pitchFamily="50" charset="-128"/>
            </a:rPr>
            <a:t>864,967</a:t>
          </a:r>
          <a:r>
            <a:rPr kumimoji="1" lang="ja-JP" altLang="en-US" sz="1300">
              <a:latin typeface="ＭＳ Ｐゴシック" panose="020B0600070205080204" pitchFamily="50" charset="-128"/>
              <a:ea typeface="ＭＳ Ｐゴシック" panose="020B0600070205080204" pitchFamily="50" charset="-128"/>
            </a:rPr>
            <a:t>千円）及びふるさと納税制度による寄附を全額積み立てているふるさとてだこの都市応援基金積立金（</a:t>
          </a:r>
          <a:r>
            <a:rPr kumimoji="1" lang="en-US" altLang="ja-JP" sz="1300">
              <a:latin typeface="ＭＳ Ｐゴシック" panose="020B0600070205080204" pitchFamily="50" charset="-128"/>
              <a:ea typeface="ＭＳ Ｐゴシック" panose="020B0600070205080204" pitchFamily="50" charset="-128"/>
            </a:rPr>
            <a:t>725,350</a:t>
          </a:r>
          <a:r>
            <a:rPr kumimoji="1" lang="ja-JP" altLang="en-US" sz="1300">
              <a:latin typeface="ＭＳ Ｐゴシック" panose="020B0600070205080204" pitchFamily="50" charset="-128"/>
              <a:ea typeface="ＭＳ Ｐゴシック" panose="020B0600070205080204" pitchFamily="50" charset="-128"/>
            </a:rPr>
            <a:t>千円）の影響が大きい。また、新クリーンセンター建設等の大型事業に備えて、減債基金、財政調整基金及び目的基金積立への積立を積極的に行っていることも影響している。</a:t>
          </a:r>
        </a:p>
        <a:p>
          <a:r>
            <a:rPr kumimoji="1" lang="ja-JP" altLang="en-US" sz="1300">
              <a:latin typeface="ＭＳ Ｐゴシック" panose="020B0600070205080204" pitchFamily="50" charset="-128"/>
              <a:ea typeface="ＭＳ Ｐゴシック" panose="020B0600070205080204" pitchFamily="50" charset="-128"/>
            </a:rPr>
            <a:t>　性質別歳出決算のうち沖縄県平均と比較して高い状況にある構成項目としては、扶助費以外に維持補修費がある。　維持補修費については、主としてクリーンセンターの老朽化等により修繕料が増加している。令和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年度に新クリーンセンターが稼働するまでは同水準で推移していくものと見込まれる。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類似団体と比較して低い値となっているが、今後は各公共施設の老朽化により増加することが見込まれるため、公共施設等総合管理基金への積立等を行い、将来の更新需要に備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115,744
114,807
19.44
61,451,010
58,814,487
2,210,253
25,225,300
36,896,746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35458</xdr:rowOff>
    </xdr:from>
    <xdr:to>
      <xdr:col>24</xdr:col>
      <xdr:colOff>63500</xdr:colOff>
      <xdr:row>35</xdr:row>
      <xdr:rowOff>5740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475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108610</xdr:rowOff>
    </xdr:from>
    <xdr:to>
      <xdr:col>19</xdr:col>
      <xdr:colOff>177800</xdr:colOff>
      <xdr:row>35</xdr:row>
      <xdr:rowOff>5740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9501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62095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108610</xdr:rowOff>
    </xdr:from>
    <xdr:to>
      <xdr:col>15</xdr:col>
      <xdr:colOff>50800</xdr:colOff>
      <xdr:row>33</xdr:row>
      <xdr:rowOff>130099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95010"/>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23063</xdr:rowOff>
    </xdr:from>
    <xdr:to>
      <xdr:col>15</xdr:col>
      <xdr:colOff>101600</xdr:colOff>
      <xdr:row>34</xdr:row>
      <xdr:rowOff>124663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115790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130099</xdr:rowOff>
    </xdr:from>
    <xdr:to>
      <xdr:col>10</xdr:col>
      <xdr:colOff>114300</xdr:colOff>
      <xdr:row>33</xdr:row>
      <xdr:rowOff>144729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8794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40437</xdr:rowOff>
    </xdr:from>
    <xdr:to>
      <xdr:col>10</xdr:col>
      <xdr:colOff>165100</xdr:colOff>
      <xdr:row>34</xdr:row>
      <xdr:rowOff>142037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133164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23978</xdr:rowOff>
    </xdr:from>
    <xdr:to>
      <xdr:col>6</xdr:col>
      <xdr:colOff>38100</xdr:colOff>
      <xdr:row>34</xdr:row>
      <xdr:rowOff>125578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116705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156108</xdr:rowOff>
    </xdr:from>
    <xdr:to>
      <xdr:col>24</xdr:col>
      <xdr:colOff>114300</xdr:colOff>
      <xdr:row>34</xdr:row>
      <xdr:rowOff>86258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126390</xdr:rowOff>
    </xdr:from>
    <xdr:to>
      <xdr:col>20</xdr:col>
      <xdr:colOff>38100</xdr:colOff>
      <xdr:row>35</xdr:row>
      <xdr:rowOff>56540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47667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57810</xdr:rowOff>
    </xdr:from>
    <xdr:to>
      <xdr:col>15</xdr:col>
      <xdr:colOff>101600</xdr:colOff>
      <xdr:row>32</xdr:row>
      <xdr:rowOff>159410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4487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79299</xdr:rowOff>
    </xdr:from>
    <xdr:to>
      <xdr:col>10</xdr:col>
      <xdr:colOff>165100</xdr:colOff>
      <xdr:row>34</xdr:row>
      <xdr:rowOff>9449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25976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93929</xdr:rowOff>
    </xdr:from>
    <xdr:to>
      <xdr:col>6</xdr:col>
      <xdr:colOff>38100</xdr:colOff>
      <xdr:row>34</xdr:row>
      <xdr:rowOff>24079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40606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115308</xdr:rowOff>
    </xdr:from>
    <xdr:to>
      <xdr:col>24</xdr:col>
      <xdr:colOff>63500</xdr:colOff>
      <xdr:row>56</xdr:row>
      <xdr:rowOff>56297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73608"/>
          <a:ext cx="838200" cy="28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115308</xdr:rowOff>
    </xdr:from>
    <xdr:to>
      <xdr:col>19</xdr:col>
      <xdr:colOff>177800</xdr:colOff>
      <xdr:row>56</xdr:row>
      <xdr:rowOff>164366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73608"/>
          <a:ext cx="889000" cy="39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138712</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64961</xdr:rowOff>
    </xdr:from>
    <xdr:to>
      <xdr:col>15</xdr:col>
      <xdr:colOff>50800</xdr:colOff>
      <xdr:row>56</xdr:row>
      <xdr:rowOff>164366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666161"/>
          <a:ext cx="889000" cy="9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79567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58899</xdr:rowOff>
    </xdr:from>
    <xdr:to>
      <xdr:col>10</xdr:col>
      <xdr:colOff>114300</xdr:colOff>
      <xdr:row>56</xdr:row>
      <xdr:rowOff>64961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60099"/>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90626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89556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5497</xdr:rowOff>
    </xdr:from>
    <xdr:to>
      <xdr:col>24</xdr:col>
      <xdr:colOff>114300</xdr:colOff>
      <xdr:row>56</xdr:row>
      <xdr:rowOff>107097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28374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64508</xdr:rowOff>
    </xdr:from>
    <xdr:to>
      <xdr:col>20</xdr:col>
      <xdr:colOff>38100</xdr:colOff>
      <xdr:row>54</xdr:row>
      <xdr:rowOff>166108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157235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1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113566</xdr:rowOff>
    </xdr:from>
    <xdr:to>
      <xdr:col>15</xdr:col>
      <xdr:colOff>101600</xdr:colOff>
      <xdr:row>57</xdr:row>
      <xdr:rowOff>43716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14161</xdr:rowOff>
    </xdr:from>
    <xdr:to>
      <xdr:col>10</xdr:col>
      <xdr:colOff>165100</xdr:colOff>
      <xdr:row>56</xdr:row>
      <xdr:rowOff>115761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132288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3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8099</xdr:rowOff>
    </xdr:from>
    <xdr:to>
      <xdr:col>6</xdr:col>
      <xdr:colOff>38100</xdr:colOff>
      <xdr:row>56</xdr:row>
      <xdr:rowOff>109699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126226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8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140371</xdr:rowOff>
    </xdr:from>
    <xdr:to>
      <xdr:col>24</xdr:col>
      <xdr:colOff>63500</xdr:colOff>
      <xdr:row>75</xdr:row>
      <xdr:rowOff>153339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827671"/>
          <a:ext cx="838200" cy="1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153339</xdr:rowOff>
    </xdr:from>
    <xdr:to>
      <xdr:col>19</xdr:col>
      <xdr:colOff>177800</xdr:colOff>
      <xdr:row>76</xdr:row>
      <xdr:rowOff>69230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12089"/>
          <a:ext cx="889000" cy="8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127015</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69230</xdr:rowOff>
    </xdr:from>
    <xdr:to>
      <xdr:col>15</xdr:col>
      <xdr:colOff>50800</xdr:colOff>
      <xdr:row>76</xdr:row>
      <xdr:rowOff>169563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99430"/>
          <a:ext cx="889000" cy="10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34828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0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169563</xdr:rowOff>
    </xdr:from>
    <xdr:to>
      <xdr:col>10</xdr:col>
      <xdr:colOff>114300</xdr:colOff>
      <xdr:row>77</xdr:row>
      <xdr:rowOff>353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9976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84853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45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93677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46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89571</xdr:rowOff>
    </xdr:from>
    <xdr:to>
      <xdr:col>24</xdr:col>
      <xdr:colOff>114300</xdr:colOff>
      <xdr:row>75</xdr:row>
      <xdr:rowOff>19721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77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112448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2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102539</xdr:rowOff>
    </xdr:from>
    <xdr:to>
      <xdr:col>20</xdr:col>
      <xdr:colOff>38100</xdr:colOff>
      <xdr:row>76</xdr:row>
      <xdr:rowOff>32689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49216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3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18430</xdr:rowOff>
    </xdr:from>
    <xdr:to>
      <xdr:col>15</xdr:col>
      <xdr:colOff>101600</xdr:colOff>
      <xdr:row>76</xdr:row>
      <xdr:rowOff>120030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136557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2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118763</xdr:rowOff>
    </xdr:from>
    <xdr:to>
      <xdr:col>10</xdr:col>
      <xdr:colOff>165100</xdr:colOff>
      <xdr:row>77</xdr:row>
      <xdr:rowOff>48913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65440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92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121003</xdr:rowOff>
    </xdr:from>
    <xdr:to>
      <xdr:col>6</xdr:col>
      <xdr:colOff>38100</xdr:colOff>
      <xdr:row>77</xdr:row>
      <xdr:rowOff>51153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67680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2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62204</xdr:rowOff>
    </xdr:from>
    <xdr:to>
      <xdr:col>24</xdr:col>
      <xdr:colOff>63500</xdr:colOff>
      <xdr:row>98</xdr:row>
      <xdr:rowOff>50980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92854"/>
          <a:ext cx="838200" cy="1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50980</xdr:rowOff>
    </xdr:from>
    <xdr:to>
      <xdr:col>19</xdr:col>
      <xdr:colOff>177800</xdr:colOff>
      <xdr:row>98</xdr:row>
      <xdr:rowOff>129984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853080"/>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129984</xdr:rowOff>
    </xdr:from>
    <xdr:to>
      <xdr:col>15</xdr:col>
      <xdr:colOff>50800</xdr:colOff>
      <xdr:row>98</xdr:row>
      <xdr:rowOff>148410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932084"/>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117822</xdr:rowOff>
    </xdr:from>
    <xdr:to>
      <xdr:col>10</xdr:col>
      <xdr:colOff>114300</xdr:colOff>
      <xdr:row>98</xdr:row>
      <xdr:rowOff>148410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919922"/>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31577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11404</xdr:rowOff>
    </xdr:from>
    <xdr:to>
      <xdr:col>24</xdr:col>
      <xdr:colOff>114300</xdr:colOff>
      <xdr:row>97</xdr:row>
      <xdr:rowOff>113004</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161281</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6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180</xdr:rowOff>
    </xdr:from>
    <xdr:to>
      <xdr:col>20</xdr:col>
      <xdr:colOff>38100</xdr:colOff>
      <xdr:row>98</xdr:row>
      <xdr:rowOff>101780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8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92907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8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79184</xdr:rowOff>
    </xdr:from>
    <xdr:to>
      <xdr:col>15</xdr:col>
      <xdr:colOff>101600</xdr:colOff>
      <xdr:row>99</xdr:row>
      <xdr:rowOff>9334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8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9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97610</xdr:rowOff>
    </xdr:from>
    <xdr:to>
      <xdr:col>10</xdr:col>
      <xdr:colOff>165100</xdr:colOff>
      <xdr:row>99</xdr:row>
      <xdr:rowOff>27760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18887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67022</xdr:rowOff>
    </xdr:from>
    <xdr:to>
      <xdr:col>6</xdr:col>
      <xdr:colOff>38100</xdr:colOff>
      <xdr:row>98</xdr:row>
      <xdr:rowOff>168622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159749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153416</xdr:rowOff>
    </xdr:from>
    <xdr:to>
      <xdr:col>55</xdr:col>
      <xdr:colOff>0</xdr:colOff>
      <xdr:row>38</xdr:row>
      <xdr:rowOff>22657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497066"/>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153416</xdr:rowOff>
    </xdr:from>
    <xdr:to>
      <xdr:col>50</xdr:col>
      <xdr:colOff>114300</xdr:colOff>
      <xdr:row>38</xdr:row>
      <xdr:rowOff>26771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497066"/>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93184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57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108610</xdr:rowOff>
    </xdr:from>
    <xdr:to>
      <xdr:col>45</xdr:col>
      <xdr:colOff>177800</xdr:colOff>
      <xdr:row>38</xdr:row>
      <xdr:rowOff>26771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452260"/>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56947</xdr:rowOff>
    </xdr:from>
    <xdr:to>
      <xdr:col>41</xdr:col>
      <xdr:colOff>50800</xdr:colOff>
      <xdr:row>37</xdr:row>
      <xdr:rowOff>108610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400597"/>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143307</xdr:rowOff>
    </xdr:from>
    <xdr:to>
      <xdr:col>55</xdr:col>
      <xdr:colOff>50800</xdr:colOff>
      <xdr:row>38</xdr:row>
      <xdr:rowOff>73457</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58234</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01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102616</xdr:rowOff>
    </xdr:from>
    <xdr:to>
      <xdr:col>50</xdr:col>
      <xdr:colOff>165100</xdr:colOff>
      <xdr:row>38</xdr:row>
      <xdr:rowOff>32765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23893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147422</xdr:rowOff>
    </xdr:from>
    <xdr:to>
      <xdr:col>46</xdr:col>
      <xdr:colOff>38100</xdr:colOff>
      <xdr:row>38</xdr:row>
      <xdr:rowOff>77572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68698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5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57810</xdr:rowOff>
    </xdr:from>
    <xdr:to>
      <xdr:col>41</xdr:col>
      <xdr:colOff>101600</xdr:colOff>
      <xdr:row>37</xdr:row>
      <xdr:rowOff>159410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150537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6147</xdr:rowOff>
    </xdr:from>
    <xdr:to>
      <xdr:col>36</xdr:col>
      <xdr:colOff>165100</xdr:colOff>
      <xdr:row>37</xdr:row>
      <xdr:rowOff>107747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98874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4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24485</xdr:rowOff>
    </xdr:from>
    <xdr:to>
      <xdr:col>55</xdr:col>
      <xdr:colOff>0</xdr:colOff>
      <xdr:row>58</xdr:row>
      <xdr:rowOff>25217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968585"/>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25217</xdr:rowOff>
    </xdr:from>
    <xdr:to>
      <xdr:col>50</xdr:col>
      <xdr:colOff>114300</xdr:colOff>
      <xdr:row>58</xdr:row>
      <xdr:rowOff>92014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969317"/>
          <a:ext cx="8890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92014</xdr:rowOff>
    </xdr:from>
    <xdr:to>
      <xdr:col>45</xdr:col>
      <xdr:colOff>177800</xdr:colOff>
      <xdr:row>58</xdr:row>
      <xdr:rowOff>102392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10036114"/>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88174</xdr:rowOff>
    </xdr:from>
    <xdr:to>
      <xdr:col>41</xdr:col>
      <xdr:colOff>50800</xdr:colOff>
      <xdr:row>58</xdr:row>
      <xdr:rowOff>102392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10032274"/>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159021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89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145135</xdr:rowOff>
    </xdr:from>
    <xdr:to>
      <xdr:col>55</xdr:col>
      <xdr:colOff>50800</xdr:colOff>
      <xdr:row>58</xdr:row>
      <xdr:rowOff>75285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60062</xdr:rowOff>
    </xdr:from>
    <xdr:ext cx="469744"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83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145867</xdr:rowOff>
    </xdr:from>
    <xdr:to>
      <xdr:col>50</xdr:col>
      <xdr:colOff>165100</xdr:colOff>
      <xdr:row>58</xdr:row>
      <xdr:rowOff>76017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9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67144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1001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41214</xdr:rowOff>
    </xdr:from>
    <xdr:to>
      <xdr:col>46</xdr:col>
      <xdr:colOff>38100</xdr:colOff>
      <xdr:row>58</xdr:row>
      <xdr:rowOff>142814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9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133941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51592</xdr:rowOff>
    </xdr:from>
    <xdr:to>
      <xdr:col>41</xdr:col>
      <xdr:colOff>101600</xdr:colOff>
      <xdr:row>58</xdr:row>
      <xdr:rowOff>153192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9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144319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2017" y="1008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37374</xdr:rowOff>
    </xdr:from>
    <xdr:to>
      <xdr:col>36</xdr:col>
      <xdr:colOff>165100</xdr:colOff>
      <xdr:row>58</xdr:row>
      <xdr:rowOff>138974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130101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0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128237</xdr:rowOff>
    </xdr:from>
    <xdr:to>
      <xdr:col>55</xdr:col>
      <xdr:colOff>0</xdr:colOff>
      <xdr:row>78</xdr:row>
      <xdr:rowOff>169304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501337"/>
          <a:ext cx="83820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169304</xdr:rowOff>
    </xdr:from>
    <xdr:to>
      <xdr:col>50</xdr:col>
      <xdr:colOff>114300</xdr:colOff>
      <xdr:row>79</xdr:row>
      <xdr:rowOff>70827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542404"/>
          <a:ext cx="889000" cy="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113023</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50008</xdr:rowOff>
    </xdr:from>
    <xdr:to>
      <xdr:col>45</xdr:col>
      <xdr:colOff>177800</xdr:colOff>
      <xdr:row>79</xdr:row>
      <xdr:rowOff>70827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594558"/>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92237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50008</xdr:rowOff>
    </xdr:from>
    <xdr:to>
      <xdr:col>41</xdr:col>
      <xdr:colOff>50800</xdr:colOff>
      <xdr:row>79</xdr:row>
      <xdr:rowOff>67185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594558"/>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128650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125302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77437</xdr:rowOff>
    </xdr:from>
    <xdr:to>
      <xdr:col>55</xdr:col>
      <xdr:colOff>50800</xdr:colOff>
      <xdr:row>79</xdr:row>
      <xdr:rowOff>7587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4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55864</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42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118504</xdr:rowOff>
    </xdr:from>
    <xdr:to>
      <xdr:col>50</xdr:col>
      <xdr:colOff>165100</xdr:colOff>
      <xdr:row>79</xdr:row>
      <xdr:rowOff>48654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39781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20027</xdr:rowOff>
    </xdr:from>
    <xdr:to>
      <xdr:col>46</xdr:col>
      <xdr:colOff>38100</xdr:colOff>
      <xdr:row>79</xdr:row>
      <xdr:rowOff>121627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112754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5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170658</xdr:rowOff>
    </xdr:from>
    <xdr:to>
      <xdr:col>41</xdr:col>
      <xdr:colOff>101600</xdr:colOff>
      <xdr:row>79</xdr:row>
      <xdr:rowOff>100808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91935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63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16385</xdr:rowOff>
    </xdr:from>
    <xdr:to>
      <xdr:col>36</xdr:col>
      <xdr:colOff>165100</xdr:colOff>
      <xdr:row>79</xdr:row>
      <xdr:rowOff>117985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109112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5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51414</xdr:rowOff>
    </xdr:from>
    <xdr:to>
      <xdr:col>55</xdr:col>
      <xdr:colOff>0</xdr:colOff>
      <xdr:row>97</xdr:row>
      <xdr:rowOff>100510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82064"/>
          <a:ext cx="8382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153919</xdr:rowOff>
    </xdr:from>
    <xdr:to>
      <xdr:col>50</xdr:col>
      <xdr:colOff>114300</xdr:colOff>
      <xdr:row>97</xdr:row>
      <xdr:rowOff>51414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13119"/>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95059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3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37850</xdr:rowOff>
    </xdr:from>
    <xdr:to>
      <xdr:col>45</xdr:col>
      <xdr:colOff>177800</xdr:colOff>
      <xdr:row>96</xdr:row>
      <xdr:rowOff>153919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497050"/>
          <a:ext cx="889000" cy="11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84503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7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155177</xdr:rowOff>
    </xdr:from>
    <xdr:to>
      <xdr:col>41</xdr:col>
      <xdr:colOff>50800</xdr:colOff>
      <xdr:row>96</xdr:row>
      <xdr:rowOff>37850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442927"/>
          <a:ext cx="8890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69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59684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6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49710</xdr:rowOff>
    </xdr:from>
    <xdr:to>
      <xdr:col>55</xdr:col>
      <xdr:colOff>50800</xdr:colOff>
      <xdr:row>97</xdr:row>
      <xdr:rowOff>151310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28137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5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xdr:rowOff>
    </xdr:from>
    <xdr:to>
      <xdr:col>50</xdr:col>
      <xdr:colOff>165100</xdr:colOff>
      <xdr:row>97</xdr:row>
      <xdr:rowOff>102214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93341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103119</xdr:rowOff>
    </xdr:from>
    <xdr:to>
      <xdr:col>46</xdr:col>
      <xdr:colOff>38100</xdr:colOff>
      <xdr:row>97</xdr:row>
      <xdr:rowOff>33269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49796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158500</xdr:rowOff>
    </xdr:from>
    <xdr:to>
      <xdr:col>41</xdr:col>
      <xdr:colOff>101600</xdr:colOff>
      <xdr:row>96</xdr:row>
      <xdr:rowOff>88650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105177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22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104377</xdr:rowOff>
    </xdr:from>
    <xdr:to>
      <xdr:col>36</xdr:col>
      <xdr:colOff>165100</xdr:colOff>
      <xdr:row>96</xdr:row>
      <xdr:rowOff>34527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3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51054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92565</xdr:rowOff>
    </xdr:from>
    <xdr:to>
      <xdr:col>85</xdr:col>
      <xdr:colOff>126364</xdr:colOff>
      <xdr:row>37</xdr:row>
      <xdr:rowOff>137632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064615"/>
          <a:ext cx="1269"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141459</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48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137632</xdr:rowOff>
    </xdr:from>
    <xdr:to>
      <xdr:col>86</xdr:col>
      <xdr:colOff>25400</xdr:colOff>
      <xdr:row>37</xdr:row>
      <xdr:rowOff>137632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48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39242</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92565</xdr:rowOff>
    </xdr:from>
    <xdr:to>
      <xdr:col>86</xdr:col>
      <xdr:colOff>25400</xdr:colOff>
      <xdr:row>29</xdr:row>
      <xdr:rowOff>92565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0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5806</xdr:rowOff>
    </xdr:from>
    <xdr:to>
      <xdr:col>85</xdr:col>
      <xdr:colOff>127000</xdr:colOff>
      <xdr:row>37</xdr:row>
      <xdr:rowOff>20284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494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83583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574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60706</xdr:rowOff>
    </xdr:from>
    <xdr:to>
      <xdr:col>85</xdr:col>
      <xdr:colOff>177800</xdr:colOff>
      <xdr:row>34</xdr:row>
      <xdr:rowOff>162306</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589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5806</xdr:rowOff>
    </xdr:from>
    <xdr:to>
      <xdr:col>81</xdr:col>
      <xdr:colOff>50800</xdr:colOff>
      <xdr:row>38</xdr:row>
      <xdr:rowOff>11249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49456"/>
          <a:ext cx="889000" cy="17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103051</xdr:rowOff>
    </xdr:from>
    <xdr:to>
      <xdr:col>81</xdr:col>
      <xdr:colOff>101600</xdr:colOff>
      <xdr:row>33</xdr:row>
      <xdr:rowOff>33201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558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49728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3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11249</xdr:rowOff>
    </xdr:from>
    <xdr:to>
      <xdr:col>76</xdr:col>
      <xdr:colOff>114300</xdr:colOff>
      <xdr:row>38</xdr:row>
      <xdr:rowOff>111506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26349"/>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137886</xdr:rowOff>
    </xdr:from>
    <xdr:to>
      <xdr:col>76</xdr:col>
      <xdr:colOff>165100</xdr:colOff>
      <xdr:row>33</xdr:row>
      <xdr:rowOff>68036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562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84563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3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111506</xdr:rowOff>
    </xdr:from>
    <xdr:to>
      <xdr:col>71</xdr:col>
      <xdr:colOff>177800</xdr:colOff>
      <xdr:row>38</xdr:row>
      <xdr:rowOff>121412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266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132334</xdr:rowOff>
    </xdr:from>
    <xdr:to>
      <xdr:col>72</xdr:col>
      <xdr:colOff>38100</xdr:colOff>
      <xdr:row>33</xdr:row>
      <xdr:rowOff>62484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561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79011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39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51889</xdr:rowOff>
    </xdr:from>
    <xdr:to>
      <xdr:col>67</xdr:col>
      <xdr:colOff>101600</xdr:colOff>
      <xdr:row>33</xdr:row>
      <xdr:rowOff>153489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570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170016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4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140934</xdr:rowOff>
    </xdr:from>
    <xdr:to>
      <xdr:col>85</xdr:col>
      <xdr:colOff>177800</xdr:colOff>
      <xdr:row>37</xdr:row>
      <xdr:rowOff>71084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55861</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2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126456</xdr:rowOff>
    </xdr:from>
    <xdr:to>
      <xdr:col>81</xdr:col>
      <xdr:colOff>101600</xdr:colOff>
      <xdr:row>37</xdr:row>
      <xdr:rowOff>56606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47733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131899</xdr:rowOff>
    </xdr:from>
    <xdr:to>
      <xdr:col>76</xdr:col>
      <xdr:colOff>165100</xdr:colOff>
      <xdr:row>38</xdr:row>
      <xdr:rowOff>62049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53176</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60706</xdr:rowOff>
    </xdr:from>
    <xdr:to>
      <xdr:col>72</xdr:col>
      <xdr:colOff>38100</xdr:colOff>
      <xdr:row>38</xdr:row>
      <xdr:rowOff>162306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153433</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66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70612</xdr:rowOff>
    </xdr:from>
    <xdr:to>
      <xdr:col>67</xdr:col>
      <xdr:colOff>101600</xdr:colOff>
      <xdr:row>39</xdr:row>
      <xdr:rowOff>762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163339</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57804</xdr:rowOff>
    </xdr:from>
    <xdr:to>
      <xdr:col>85</xdr:col>
      <xdr:colOff>127000</xdr:colOff>
      <xdr:row>57</xdr:row>
      <xdr:rowOff>68129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59004"/>
          <a:ext cx="8382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57804</xdr:rowOff>
    </xdr:from>
    <xdr:to>
      <xdr:col>81</xdr:col>
      <xdr:colOff>50800</xdr:colOff>
      <xdr:row>57</xdr:row>
      <xdr:rowOff>52584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59004"/>
          <a:ext cx="8890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67695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113906</xdr:rowOff>
    </xdr:from>
    <xdr:to>
      <xdr:col>76</xdr:col>
      <xdr:colOff>114300</xdr:colOff>
      <xdr:row>57</xdr:row>
      <xdr:rowOff>52584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15106"/>
          <a:ext cx="889000" cy="1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130598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113906</xdr:rowOff>
    </xdr:from>
    <xdr:to>
      <xdr:col>71</xdr:col>
      <xdr:colOff>177800</xdr:colOff>
      <xdr:row>57</xdr:row>
      <xdr:rowOff>48069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15106"/>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47731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45197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17329</xdr:rowOff>
    </xdr:from>
    <xdr:to>
      <xdr:col>85</xdr:col>
      <xdr:colOff>177800</xdr:colOff>
      <xdr:row>57</xdr:row>
      <xdr:rowOff>118929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167206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7004</xdr:rowOff>
    </xdr:from>
    <xdr:to>
      <xdr:col>81</xdr:col>
      <xdr:colOff>101600</xdr:colOff>
      <xdr:row>56</xdr:row>
      <xdr:rowOff>108604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99731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1784</xdr:rowOff>
    </xdr:from>
    <xdr:to>
      <xdr:col>76</xdr:col>
      <xdr:colOff>165100</xdr:colOff>
      <xdr:row>57</xdr:row>
      <xdr:rowOff>103384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94511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63106</xdr:rowOff>
    </xdr:from>
    <xdr:to>
      <xdr:col>72</xdr:col>
      <xdr:colOff>38100</xdr:colOff>
      <xdr:row>56</xdr:row>
      <xdr:rowOff>164706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155833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168719</xdr:rowOff>
    </xdr:from>
    <xdr:to>
      <xdr:col>67</xdr:col>
      <xdr:colOff>101600</xdr:colOff>
      <xdr:row>57</xdr:row>
      <xdr:rowOff>98869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89996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140157</xdr:rowOff>
    </xdr:from>
    <xdr:to>
      <xdr:col>85</xdr:col>
      <xdr:colOff>127000</xdr:colOff>
      <xdr:row>96</xdr:row>
      <xdr:rowOff>43307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27907"/>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43307</xdr:rowOff>
    </xdr:from>
    <xdr:to>
      <xdr:col>81</xdr:col>
      <xdr:colOff>50800</xdr:colOff>
      <xdr:row>96</xdr:row>
      <xdr:rowOff>52432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02507"/>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41326</xdr:rowOff>
    </xdr:from>
    <xdr:to>
      <xdr:col>76</xdr:col>
      <xdr:colOff>114300</xdr:colOff>
      <xdr:row>96</xdr:row>
      <xdr:rowOff>52432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00526"/>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96499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24637</xdr:rowOff>
    </xdr:from>
    <xdr:to>
      <xdr:col>71</xdr:col>
      <xdr:colOff>177800</xdr:colOff>
      <xdr:row>96</xdr:row>
      <xdr:rowOff>41326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483837"/>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79715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100823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8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89357</xdr:rowOff>
    </xdr:from>
    <xdr:to>
      <xdr:col>85</xdr:col>
      <xdr:colOff>177800</xdr:colOff>
      <xdr:row>96</xdr:row>
      <xdr:rowOff>19507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67784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163957</xdr:rowOff>
    </xdr:from>
    <xdr:to>
      <xdr:col>81</xdr:col>
      <xdr:colOff>101600</xdr:colOff>
      <xdr:row>96</xdr:row>
      <xdr:rowOff>94107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85234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1632</xdr:rowOff>
    </xdr:from>
    <xdr:to>
      <xdr:col>76</xdr:col>
      <xdr:colOff>165100</xdr:colOff>
      <xdr:row>96</xdr:row>
      <xdr:rowOff>103232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94359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161976</xdr:rowOff>
    </xdr:from>
    <xdr:to>
      <xdr:col>72</xdr:col>
      <xdr:colOff>38100</xdr:colOff>
      <xdr:row>96</xdr:row>
      <xdr:rowOff>92126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83253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145287</xdr:rowOff>
    </xdr:from>
    <xdr:to>
      <xdr:col>67</xdr:col>
      <xdr:colOff>101600</xdr:colOff>
      <xdr:row>96</xdr:row>
      <xdr:rowOff>75437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2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10378</xdr:rowOff>
    </xdr:from>
    <xdr:to>
      <xdr:col>116</xdr:col>
      <xdr:colOff>63500</xdr:colOff>
      <xdr:row>30</xdr:row>
      <xdr:rowOff>169418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5153878"/>
          <a:ext cx="8382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163339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78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10378</xdr:rowOff>
    </xdr:from>
    <xdr:to>
      <xdr:col>111</xdr:col>
      <xdr:colOff>177800</xdr:colOff>
      <xdr:row>30</xdr:row>
      <xdr:rowOff>112268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5153878"/>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37936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112268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5255768"/>
          <a:ext cx="889000" cy="15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14096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135834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131915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118618</xdr:rowOff>
    </xdr:from>
    <xdr:to>
      <xdr:col>116</xdr:col>
      <xdr:colOff>114300</xdr:colOff>
      <xdr:row>31</xdr:row>
      <xdr:rowOff>48768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52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71645</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52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131028</xdr:rowOff>
    </xdr:from>
    <xdr:to>
      <xdr:col>112</xdr:col>
      <xdr:colOff>38100</xdr:colOff>
      <xdr:row>30</xdr:row>
      <xdr:rowOff>61178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1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77705</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48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61468</xdr:rowOff>
    </xdr:from>
    <xdr:to>
      <xdr:col>107</xdr:col>
      <xdr:colOff>101600</xdr:colOff>
      <xdr:row>30</xdr:row>
      <xdr:rowOff>163068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5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8145</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49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目的別歳出決算のうち類似団体と比較して高い状況ある項目としては、諸支出金、民生費及び総務費が挙げられる。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諸支出金は、市たばこ税県交付金の影響により他団体と比較して高額となっている。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民生費については、認定こども園給付事業運営負担金や障害福祉サービス費の増により児童福祉費や社会福祉費が増加傾向にあり、今後も同様の傾向が続くものとみられる。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総務費については、牧港補給地区返還跡地先行取得用地費（</a:t>
          </a:r>
          <a:r>
            <a:rPr kumimoji="1" lang="en-US" altLang="ja-JP" sz="1300">
              <a:latin typeface="ＭＳ Ｐゴシック" panose="020B0600070205080204" pitchFamily="50" charset="-128"/>
              <a:ea typeface="ＭＳ Ｐゴシック" panose="020B0600070205080204" pitchFamily="50" charset="-128"/>
            </a:rPr>
            <a:t>3,346,413</a:t>
          </a:r>
          <a:r>
            <a:rPr kumimoji="1" lang="ja-JP" altLang="en-US" sz="1300">
              <a:latin typeface="ＭＳ Ｐゴシック" panose="020B0600070205080204" pitchFamily="50" charset="-128"/>
              <a:ea typeface="ＭＳ Ｐゴシック" panose="020B0600070205080204" pitchFamily="50" charset="-128"/>
            </a:rPr>
            <a:t>千円）及び各基金積立金の影響により、他団体より高額となっている。令和４年度以降は、前者については取得面積の減少により低下していくものと見込まれ、後者については、同水準で推移するものと見込まれるため、令和４年度以降は総務費の住民１人当たり金額は低下していくものと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実質収支額は継続的に黒字を確保しており、令和３年度は対前年比</a:t>
          </a:r>
          <a:r>
            <a:rPr kumimoji="1" lang="en-US" altLang="ja-JP" sz="1200">
              <a:latin typeface="ＭＳ ゴシック" pitchFamily="49" charset="-128"/>
              <a:ea typeface="ＭＳ ゴシック" pitchFamily="49" charset="-128"/>
            </a:rPr>
            <a:t>3.46</a:t>
          </a:r>
          <a:r>
            <a:rPr kumimoji="1" lang="ja-JP" altLang="en-US" sz="1200">
              <a:latin typeface="ＭＳ ゴシック" pitchFamily="49" charset="-128"/>
              <a:ea typeface="ＭＳ ゴシック" pitchFamily="49" charset="-128"/>
            </a:rPr>
            <a:t>ポイントの増となった。主な要因としては、歳入においては普通交付税及び地方消費税交付金の増が挙げられる。また実質単年度収支についても対前年度比で増となった。主な要因としては、上記歳入の増に加え、コロナ禍による事業の中止・縮小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今後とも、自主財源の確保に努め安定的な財政運営を維持していく。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連結決算では、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つの会計の実質収支が黒字となっている。</a:t>
          </a:r>
        </a:p>
        <a:p>
          <a:r>
            <a:rPr kumimoji="1" lang="ja-JP" altLang="en-US" sz="1400">
              <a:latin typeface="ＭＳ ゴシック" pitchFamily="49" charset="-128"/>
              <a:ea typeface="ＭＳ ゴシック" pitchFamily="49" charset="-128"/>
            </a:rPr>
            <a:t>　水道事業会計については、令和２年度に４か月間に渡り市内全世帯に対して実施した水道基本料金の減免の影響がなくなったことにより、令和３年度は対前年度と比較して</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介護保険特別会計については、保険給付費が対前年度比で</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増加したことにより、対前年度と比較して</a:t>
          </a:r>
          <a:r>
            <a:rPr kumimoji="1" lang="en-US" altLang="ja-JP" sz="1400">
              <a:latin typeface="ＭＳ ゴシック" pitchFamily="49" charset="-128"/>
              <a:ea typeface="ＭＳ ゴシック" pitchFamily="49" charset="-128"/>
            </a:rPr>
            <a:t>0.32</a:t>
          </a:r>
          <a:r>
            <a:rPr kumimoji="1" lang="ja-JP" altLang="en-US" sz="1400">
              <a:latin typeface="ＭＳ ゴシック" pitchFamily="49" charset="-128"/>
              <a:ea typeface="ＭＳ ゴシック" pitchFamily="49" charset="-128"/>
            </a:rPr>
            <a:t>ポイント減となっている。</a:t>
          </a:r>
        </a:p>
        <a:p>
          <a:r>
            <a:rPr kumimoji="1" lang="ja-JP" altLang="en-US" sz="1400">
              <a:latin typeface="ＭＳ ゴシック" pitchFamily="49" charset="-128"/>
              <a:ea typeface="ＭＳ ゴシック" pitchFamily="49" charset="-128"/>
            </a:rPr>
            <a:t>　国民健康保険特別会計については、県への納付金が約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％減となったことにより、歳出が減少し、対前年度と比較して</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各特別会計については、黒字を維持しているものの、財源補填のための繰出し金の拠出が高額となっているものもあるため、適正な受益者負担を求め、安定的な財政運営に取り組んでいく。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2085_&#28006;&#2815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38.200000000000003</v>
          </cell>
          <cell r="BX51">
            <v>30.8</v>
          </cell>
          <cell r="CF51">
            <v>35</v>
          </cell>
          <cell r="CN51">
            <v>26.5</v>
          </cell>
          <cell r="CV51">
            <v>15.7</v>
          </cell>
        </row>
        <row r="53">
          <cell r="BP53">
            <v>33.9</v>
          </cell>
          <cell r="BX53">
            <v>35.799999999999997</v>
          </cell>
          <cell r="CF53">
            <v>37.799999999999997</v>
          </cell>
          <cell r="CN53">
            <v>39.9</v>
          </cell>
          <cell r="CV53">
            <v>38.5</v>
          </cell>
        </row>
        <row r="55">
          <cell r="AN55" t="str">
            <v>類似団体内平均値</v>
          </cell>
          <cell r="BP55">
            <v>51.2</v>
          </cell>
          <cell r="BX55">
            <v>47.2</v>
          </cell>
          <cell r="CF55">
            <v>49.5</v>
          </cell>
          <cell r="CN55">
            <v>46.9</v>
          </cell>
          <cell r="CV55">
            <v>0</v>
          </cell>
        </row>
        <row r="57">
          <cell r="BP57">
            <v>58.7</v>
          </cell>
          <cell r="BX57">
            <v>59.8</v>
          </cell>
          <cell r="CF57">
            <v>60.9</v>
          </cell>
          <cell r="CN57">
            <v>61.2</v>
          </cell>
          <cell r="CV57">
            <v>63</v>
          </cell>
        </row>
        <row r="72">
          <cell r="BP72" t="str">
            <v>H29</v>
          </cell>
          <cell r="BX72" t="str">
            <v>H30</v>
          </cell>
          <cell r="CF72" t="str">
            <v>R01</v>
          </cell>
          <cell r="CN72" t="str">
            <v>R02</v>
          </cell>
          <cell r="CV72" t="str">
            <v>R03</v>
          </cell>
        </row>
        <row r="73">
          <cell r="AN73" t="str">
            <v>当該団体値</v>
          </cell>
          <cell r="BP73">
            <v>38.200000000000003</v>
          </cell>
          <cell r="BX73">
            <v>30.8</v>
          </cell>
          <cell r="CF73">
            <v>35</v>
          </cell>
          <cell r="CN73">
            <v>26.5</v>
          </cell>
          <cell r="CV73">
            <v>15.7</v>
          </cell>
        </row>
        <row r="75">
          <cell r="BP75">
            <v>7.6</v>
          </cell>
          <cell r="BX75">
            <v>6.7</v>
          </cell>
          <cell r="CF75">
            <v>5.7</v>
          </cell>
          <cell r="CN75">
            <v>5.2</v>
          </cell>
          <cell r="CV75">
            <v>5.4</v>
          </cell>
        </row>
        <row r="77">
          <cell r="AN77" t="str">
            <v>類似団体内平均値</v>
          </cell>
          <cell r="BP77">
            <v>51.2</v>
          </cell>
          <cell r="BX77">
            <v>47.2</v>
          </cell>
          <cell r="CF77">
            <v>49.5</v>
          </cell>
          <cell r="CN77">
            <v>46.9</v>
          </cell>
          <cell r="CV77">
            <v>0</v>
          </cell>
        </row>
        <row r="79">
          <cell r="BP79">
            <v>8.1999999999999993</v>
          </cell>
          <cell r="BX79">
            <v>7.8</v>
          </cell>
          <cell r="CF79">
            <v>7.6</v>
          </cell>
          <cell r="CN79">
            <v>7.2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68"/>
  <sheetViews>
    <sheetView showGridLines="0" tabSelected="1" zoomScale="80" zoomScaleNormal="80" workbookViewId="0">
      <selection activeCell="W9" sqref="W9:AL1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61451010</v>
      </c>
      <c r="BO4" s="447"/>
      <c r="BP4" s="447"/>
      <c r="BQ4" s="447"/>
      <c r="BR4" s="447"/>
      <c r="BS4" s="447"/>
      <c r="BT4" s="447"/>
      <c r="BU4" s="448"/>
      <c r="BV4" s="446">
        <v>64942338</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8.8000000000000007</v>
      </c>
      <c r="CU4" s="587"/>
      <c r="CV4" s="587"/>
      <c r="CW4" s="587"/>
      <c r="CX4" s="587"/>
      <c r="CY4" s="587"/>
      <c r="CZ4" s="587"/>
      <c r="DA4" s="588"/>
      <c r="DB4" s="586">
        <v>5.3</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58814487</v>
      </c>
      <c r="BO5" s="418"/>
      <c r="BP5" s="418"/>
      <c r="BQ5" s="418"/>
      <c r="BR5" s="418"/>
      <c r="BS5" s="418"/>
      <c r="BT5" s="418"/>
      <c r="BU5" s="419"/>
      <c r="BV5" s="417">
        <v>63449451</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88.1</v>
      </c>
      <c r="CU5" s="415"/>
      <c r="CV5" s="415"/>
      <c r="CW5" s="415"/>
      <c r="CX5" s="415"/>
      <c r="CY5" s="415"/>
      <c r="CZ5" s="415"/>
      <c r="DA5" s="416"/>
      <c r="DB5" s="414">
        <v>90.5</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102</v>
      </c>
      <c r="AV6" s="476"/>
      <c r="AW6" s="476"/>
      <c r="AX6" s="476"/>
      <c r="AY6" s="431" t="s">
        <v>103</v>
      </c>
      <c r="AZ6" s="432"/>
      <c r="BA6" s="432"/>
      <c r="BB6" s="432"/>
      <c r="BC6" s="432"/>
      <c r="BD6" s="432"/>
      <c r="BE6" s="432"/>
      <c r="BF6" s="432"/>
      <c r="BG6" s="432"/>
      <c r="BH6" s="432"/>
      <c r="BI6" s="432"/>
      <c r="BJ6" s="432"/>
      <c r="BK6" s="432"/>
      <c r="BL6" s="432"/>
      <c r="BM6" s="433"/>
      <c r="BN6" s="417">
        <v>2636523</v>
      </c>
      <c r="BO6" s="418"/>
      <c r="BP6" s="418"/>
      <c r="BQ6" s="418"/>
      <c r="BR6" s="418"/>
      <c r="BS6" s="418"/>
      <c r="BT6" s="418"/>
      <c r="BU6" s="419"/>
      <c r="BV6" s="417">
        <v>1492887</v>
      </c>
      <c r="BW6" s="418"/>
      <c r="BX6" s="418"/>
      <c r="BY6" s="418"/>
      <c r="BZ6" s="418"/>
      <c r="CA6" s="418"/>
      <c r="CB6" s="418"/>
      <c r="CC6" s="419"/>
      <c r="CD6" s="457" t="s">
        <v>104</v>
      </c>
      <c r="CE6" s="377"/>
      <c r="CF6" s="377"/>
      <c r="CG6" s="377"/>
      <c r="CH6" s="377"/>
      <c r="CI6" s="377"/>
      <c r="CJ6" s="377"/>
      <c r="CK6" s="377"/>
      <c r="CL6" s="377"/>
      <c r="CM6" s="377"/>
      <c r="CN6" s="377"/>
      <c r="CO6" s="377"/>
      <c r="CP6" s="377"/>
      <c r="CQ6" s="377"/>
      <c r="CR6" s="377"/>
      <c r="CS6" s="458"/>
      <c r="CT6" s="560">
        <v>95.6</v>
      </c>
      <c r="CU6" s="561"/>
      <c r="CV6" s="561"/>
      <c r="CW6" s="561"/>
      <c r="CX6" s="561"/>
      <c r="CY6" s="561"/>
      <c r="CZ6" s="561"/>
      <c r="DA6" s="562"/>
      <c r="DB6" s="560">
        <v>100.2</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105</v>
      </c>
      <c r="AN7" s="374"/>
      <c r="AO7" s="374"/>
      <c r="AP7" s="374"/>
      <c r="AQ7" s="374"/>
      <c r="AR7" s="374"/>
      <c r="AS7" s="374"/>
      <c r="AT7" s="375"/>
      <c r="AU7" s="475" t="s">
        <v>102</v>
      </c>
      <c r="AV7" s="476"/>
      <c r="AW7" s="476"/>
      <c r="AX7" s="476"/>
      <c r="AY7" s="431" t="s">
        <v>106</v>
      </c>
      <c r="AZ7" s="432"/>
      <c r="BA7" s="432"/>
      <c r="BB7" s="432"/>
      <c r="BC7" s="432"/>
      <c r="BD7" s="432"/>
      <c r="BE7" s="432"/>
      <c r="BF7" s="432"/>
      <c r="BG7" s="432"/>
      <c r="BH7" s="432"/>
      <c r="BI7" s="432"/>
      <c r="BJ7" s="432"/>
      <c r="BK7" s="432"/>
      <c r="BL7" s="432"/>
      <c r="BM7" s="433"/>
      <c r="BN7" s="417">
        <v>426270</v>
      </c>
      <c r="BO7" s="418"/>
      <c r="BP7" s="418"/>
      <c r="BQ7" s="418"/>
      <c r="BR7" s="418"/>
      <c r="BS7" s="418"/>
      <c r="BT7" s="418"/>
      <c r="BU7" s="419"/>
      <c r="BV7" s="417">
        <v>205926</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25225300</v>
      </c>
      <c r="CU7" s="418"/>
      <c r="CV7" s="418"/>
      <c r="CW7" s="418"/>
      <c r="CX7" s="418"/>
      <c r="CY7" s="418"/>
      <c r="CZ7" s="418"/>
      <c r="DA7" s="419"/>
      <c r="DB7" s="417">
        <v>24262927</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2210253</v>
      </c>
      <c r="BO8" s="418"/>
      <c r="BP8" s="418"/>
      <c r="BQ8" s="418"/>
      <c r="BR8" s="418"/>
      <c r="BS8" s="418"/>
      <c r="BT8" s="418"/>
      <c r="BU8" s="419"/>
      <c r="BV8" s="417">
        <v>1286961</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0.81</v>
      </c>
      <c r="CU8" s="521"/>
      <c r="CV8" s="521"/>
      <c r="CW8" s="521"/>
      <c r="CX8" s="521"/>
      <c r="CY8" s="521"/>
      <c r="CZ8" s="521"/>
      <c r="DA8" s="522"/>
      <c r="DB8" s="520">
        <v>0.81</v>
      </c>
      <c r="DC8" s="521"/>
      <c r="DD8" s="521"/>
      <c r="DE8" s="521"/>
      <c r="DF8" s="521"/>
      <c r="DG8" s="521"/>
      <c r="DH8" s="521"/>
      <c r="DI8" s="522"/>
    </row>
    <row r="9" spans="1:119" ht="18.75" customHeight="1" thickBot="1" x14ac:dyDescent="0.2">
      <c r="A9" s="178"/>
      <c r="B9" s="549" t="s">
        <v>112</v>
      </c>
      <c r="C9" s="550"/>
      <c r="D9" s="550"/>
      <c r="E9" s="550"/>
      <c r="F9" s="550"/>
      <c r="G9" s="550"/>
      <c r="H9" s="550"/>
      <c r="I9" s="550"/>
      <c r="J9" s="550"/>
      <c r="K9" s="468"/>
      <c r="L9" s="551" t="s">
        <v>113</v>
      </c>
      <c r="M9" s="552"/>
      <c r="N9" s="552"/>
      <c r="O9" s="552"/>
      <c r="P9" s="552"/>
      <c r="Q9" s="553"/>
      <c r="R9" s="554">
        <v>115690</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102</v>
      </c>
      <c r="AV9" s="476"/>
      <c r="AW9" s="476"/>
      <c r="AX9" s="476"/>
      <c r="AY9" s="431" t="s">
        <v>116</v>
      </c>
      <c r="AZ9" s="432"/>
      <c r="BA9" s="432"/>
      <c r="BB9" s="432"/>
      <c r="BC9" s="432"/>
      <c r="BD9" s="432"/>
      <c r="BE9" s="432"/>
      <c r="BF9" s="432"/>
      <c r="BG9" s="432"/>
      <c r="BH9" s="432"/>
      <c r="BI9" s="432"/>
      <c r="BJ9" s="432"/>
      <c r="BK9" s="432"/>
      <c r="BL9" s="432"/>
      <c r="BM9" s="433"/>
      <c r="BN9" s="417">
        <v>923292</v>
      </c>
      <c r="BO9" s="418"/>
      <c r="BP9" s="418"/>
      <c r="BQ9" s="418"/>
      <c r="BR9" s="418"/>
      <c r="BS9" s="418"/>
      <c r="BT9" s="418"/>
      <c r="BU9" s="419"/>
      <c r="BV9" s="417">
        <v>514636</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11.3</v>
      </c>
      <c r="CU9" s="415"/>
      <c r="CV9" s="415"/>
      <c r="CW9" s="415"/>
      <c r="CX9" s="415"/>
      <c r="CY9" s="415"/>
      <c r="CZ9" s="415"/>
      <c r="DA9" s="416"/>
      <c r="DB9" s="414">
        <v>10.9</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118</v>
      </c>
      <c r="M10" s="374"/>
      <c r="N10" s="374"/>
      <c r="O10" s="374"/>
      <c r="P10" s="374"/>
      <c r="Q10" s="375"/>
      <c r="R10" s="370">
        <v>114232</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630000</v>
      </c>
      <c r="BO10" s="418"/>
      <c r="BP10" s="418"/>
      <c r="BQ10" s="418"/>
      <c r="BR10" s="418"/>
      <c r="BS10" s="418"/>
      <c r="BT10" s="418"/>
      <c r="BU10" s="419"/>
      <c r="BV10" s="417">
        <v>387000</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102</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128</v>
      </c>
      <c r="DC11" s="521"/>
      <c r="DD11" s="521"/>
      <c r="DE11" s="521"/>
      <c r="DF11" s="521"/>
      <c r="DG11" s="521"/>
      <c r="DH11" s="521"/>
      <c r="DI11" s="522"/>
    </row>
    <row r="12" spans="1:119" ht="18.75" customHeight="1" x14ac:dyDescent="0.15">
      <c r="A12" s="178"/>
      <c r="B12" s="523" t="s">
        <v>129</v>
      </c>
      <c r="C12" s="524"/>
      <c r="D12" s="524"/>
      <c r="E12" s="524"/>
      <c r="F12" s="524"/>
      <c r="G12" s="524"/>
      <c r="H12" s="524"/>
      <c r="I12" s="524"/>
      <c r="J12" s="524"/>
      <c r="K12" s="525"/>
      <c r="L12" s="532" t="s">
        <v>130</v>
      </c>
      <c r="M12" s="533"/>
      <c r="N12" s="533"/>
      <c r="O12" s="533"/>
      <c r="P12" s="533"/>
      <c r="Q12" s="534"/>
      <c r="R12" s="535">
        <v>115744</v>
      </c>
      <c r="S12" s="536"/>
      <c r="T12" s="536"/>
      <c r="U12" s="536"/>
      <c r="V12" s="537"/>
      <c r="W12" s="538" t="s">
        <v>1</v>
      </c>
      <c r="X12" s="476"/>
      <c r="Y12" s="476"/>
      <c r="Z12" s="476"/>
      <c r="AA12" s="476"/>
      <c r="AB12" s="539"/>
      <c r="AC12" s="540" t="s">
        <v>131</v>
      </c>
      <c r="AD12" s="541"/>
      <c r="AE12" s="541"/>
      <c r="AF12" s="541"/>
      <c r="AG12" s="542"/>
      <c r="AH12" s="540" t="s">
        <v>132</v>
      </c>
      <c r="AI12" s="541"/>
      <c r="AJ12" s="541"/>
      <c r="AK12" s="541"/>
      <c r="AL12" s="543"/>
      <c r="AM12" s="474" t="s">
        <v>133</v>
      </c>
      <c r="AN12" s="374"/>
      <c r="AO12" s="374"/>
      <c r="AP12" s="374"/>
      <c r="AQ12" s="374"/>
      <c r="AR12" s="374"/>
      <c r="AS12" s="374"/>
      <c r="AT12" s="375"/>
      <c r="AU12" s="475" t="s">
        <v>102</v>
      </c>
      <c r="AV12" s="476"/>
      <c r="AW12" s="476"/>
      <c r="AX12" s="476"/>
      <c r="AY12" s="431" t="s">
        <v>134</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0</v>
      </c>
      <c r="BW12" s="418"/>
      <c r="BX12" s="418"/>
      <c r="BY12" s="418"/>
      <c r="BZ12" s="418"/>
      <c r="CA12" s="418"/>
      <c r="CB12" s="418"/>
      <c r="CC12" s="419"/>
      <c r="CD12" s="457" t="s">
        <v>135</v>
      </c>
      <c r="CE12" s="377"/>
      <c r="CF12" s="377"/>
      <c r="CG12" s="377"/>
      <c r="CH12" s="377"/>
      <c r="CI12" s="377"/>
      <c r="CJ12" s="377"/>
      <c r="CK12" s="377"/>
      <c r="CL12" s="377"/>
      <c r="CM12" s="377"/>
      <c r="CN12" s="377"/>
      <c r="CO12" s="377"/>
      <c r="CP12" s="377"/>
      <c r="CQ12" s="377"/>
      <c r="CR12" s="377"/>
      <c r="CS12" s="458"/>
      <c r="CT12" s="520" t="s">
        <v>128</v>
      </c>
      <c r="CU12" s="521"/>
      <c r="CV12" s="521"/>
      <c r="CW12" s="521"/>
      <c r="CX12" s="521"/>
      <c r="CY12" s="521"/>
      <c r="CZ12" s="521"/>
      <c r="DA12" s="522"/>
      <c r="DB12" s="520" t="s">
        <v>128</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136</v>
      </c>
      <c r="N13" s="502"/>
      <c r="O13" s="502"/>
      <c r="P13" s="502"/>
      <c r="Q13" s="503"/>
      <c r="R13" s="504">
        <v>114807</v>
      </c>
      <c r="S13" s="505"/>
      <c r="T13" s="505"/>
      <c r="U13" s="505"/>
      <c r="V13" s="506"/>
      <c r="W13" s="507" t="s">
        <v>137</v>
      </c>
      <c r="X13" s="403"/>
      <c r="Y13" s="403"/>
      <c r="Z13" s="403"/>
      <c r="AA13" s="403"/>
      <c r="AB13" s="404"/>
      <c r="AC13" s="370">
        <v>172</v>
      </c>
      <c r="AD13" s="371"/>
      <c r="AE13" s="371"/>
      <c r="AF13" s="371"/>
      <c r="AG13" s="372"/>
      <c r="AH13" s="370">
        <v>190</v>
      </c>
      <c r="AI13" s="371"/>
      <c r="AJ13" s="371"/>
      <c r="AK13" s="371"/>
      <c r="AL13" s="430"/>
      <c r="AM13" s="474" t="s">
        <v>138</v>
      </c>
      <c r="AN13" s="374"/>
      <c r="AO13" s="374"/>
      <c r="AP13" s="374"/>
      <c r="AQ13" s="374"/>
      <c r="AR13" s="374"/>
      <c r="AS13" s="374"/>
      <c r="AT13" s="375"/>
      <c r="AU13" s="475" t="s">
        <v>139</v>
      </c>
      <c r="AV13" s="476"/>
      <c r="AW13" s="476"/>
      <c r="AX13" s="476"/>
      <c r="AY13" s="431" t="s">
        <v>140</v>
      </c>
      <c r="AZ13" s="432"/>
      <c r="BA13" s="432"/>
      <c r="BB13" s="432"/>
      <c r="BC13" s="432"/>
      <c r="BD13" s="432"/>
      <c r="BE13" s="432"/>
      <c r="BF13" s="432"/>
      <c r="BG13" s="432"/>
      <c r="BH13" s="432"/>
      <c r="BI13" s="432"/>
      <c r="BJ13" s="432"/>
      <c r="BK13" s="432"/>
      <c r="BL13" s="432"/>
      <c r="BM13" s="433"/>
      <c r="BN13" s="417">
        <v>1553292</v>
      </c>
      <c r="BO13" s="418"/>
      <c r="BP13" s="418"/>
      <c r="BQ13" s="418"/>
      <c r="BR13" s="418"/>
      <c r="BS13" s="418"/>
      <c r="BT13" s="418"/>
      <c r="BU13" s="419"/>
      <c r="BV13" s="417">
        <v>901636</v>
      </c>
      <c r="BW13" s="418"/>
      <c r="BX13" s="418"/>
      <c r="BY13" s="418"/>
      <c r="BZ13" s="418"/>
      <c r="CA13" s="418"/>
      <c r="CB13" s="418"/>
      <c r="CC13" s="419"/>
      <c r="CD13" s="457" t="s">
        <v>141</v>
      </c>
      <c r="CE13" s="377"/>
      <c r="CF13" s="377"/>
      <c r="CG13" s="377"/>
      <c r="CH13" s="377"/>
      <c r="CI13" s="377"/>
      <c r="CJ13" s="377"/>
      <c r="CK13" s="377"/>
      <c r="CL13" s="377"/>
      <c r="CM13" s="377"/>
      <c r="CN13" s="377"/>
      <c r="CO13" s="377"/>
      <c r="CP13" s="377"/>
      <c r="CQ13" s="377"/>
      <c r="CR13" s="377"/>
      <c r="CS13" s="458"/>
      <c r="CT13" s="414">
        <v>5.4</v>
      </c>
      <c r="CU13" s="415"/>
      <c r="CV13" s="415"/>
      <c r="CW13" s="415"/>
      <c r="CX13" s="415"/>
      <c r="CY13" s="415"/>
      <c r="CZ13" s="415"/>
      <c r="DA13" s="416"/>
      <c r="DB13" s="414">
        <v>5.2</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142</v>
      </c>
      <c r="M14" s="544"/>
      <c r="N14" s="544"/>
      <c r="O14" s="544"/>
      <c r="P14" s="544"/>
      <c r="Q14" s="545"/>
      <c r="R14" s="504">
        <v>115548</v>
      </c>
      <c r="S14" s="505"/>
      <c r="T14" s="505"/>
      <c r="U14" s="505"/>
      <c r="V14" s="506"/>
      <c r="W14" s="508"/>
      <c r="X14" s="406"/>
      <c r="Y14" s="406"/>
      <c r="Z14" s="406"/>
      <c r="AA14" s="406"/>
      <c r="AB14" s="407"/>
      <c r="AC14" s="497">
        <v>0.4</v>
      </c>
      <c r="AD14" s="498"/>
      <c r="AE14" s="498"/>
      <c r="AF14" s="498"/>
      <c r="AG14" s="499"/>
      <c r="AH14" s="497">
        <v>0.5</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143</v>
      </c>
      <c r="CE14" s="455"/>
      <c r="CF14" s="455"/>
      <c r="CG14" s="455"/>
      <c r="CH14" s="455"/>
      <c r="CI14" s="455"/>
      <c r="CJ14" s="455"/>
      <c r="CK14" s="455"/>
      <c r="CL14" s="455"/>
      <c r="CM14" s="455"/>
      <c r="CN14" s="455"/>
      <c r="CO14" s="455"/>
      <c r="CP14" s="455"/>
      <c r="CQ14" s="455"/>
      <c r="CR14" s="455"/>
      <c r="CS14" s="456"/>
      <c r="CT14" s="514">
        <v>15.7</v>
      </c>
      <c r="CU14" s="515"/>
      <c r="CV14" s="515"/>
      <c r="CW14" s="515"/>
      <c r="CX14" s="515"/>
      <c r="CY14" s="515"/>
      <c r="CZ14" s="515"/>
      <c r="DA14" s="516"/>
      <c r="DB14" s="514">
        <v>26.5</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136</v>
      </c>
      <c r="N15" s="502"/>
      <c r="O15" s="502"/>
      <c r="P15" s="502"/>
      <c r="Q15" s="503"/>
      <c r="R15" s="504">
        <v>114497</v>
      </c>
      <c r="S15" s="505"/>
      <c r="T15" s="505"/>
      <c r="U15" s="505"/>
      <c r="V15" s="506"/>
      <c r="W15" s="507" t="s">
        <v>144</v>
      </c>
      <c r="X15" s="403"/>
      <c r="Y15" s="403"/>
      <c r="Z15" s="403"/>
      <c r="AA15" s="403"/>
      <c r="AB15" s="404"/>
      <c r="AC15" s="370">
        <v>5781</v>
      </c>
      <c r="AD15" s="371"/>
      <c r="AE15" s="371"/>
      <c r="AF15" s="371"/>
      <c r="AG15" s="372"/>
      <c r="AH15" s="370">
        <v>6059</v>
      </c>
      <c r="AI15" s="371"/>
      <c r="AJ15" s="371"/>
      <c r="AK15" s="371"/>
      <c r="AL15" s="430"/>
      <c r="AM15" s="474"/>
      <c r="AN15" s="374"/>
      <c r="AO15" s="374"/>
      <c r="AP15" s="374"/>
      <c r="AQ15" s="374"/>
      <c r="AR15" s="374"/>
      <c r="AS15" s="374"/>
      <c r="AT15" s="375"/>
      <c r="AU15" s="475"/>
      <c r="AV15" s="476"/>
      <c r="AW15" s="476"/>
      <c r="AX15" s="476"/>
      <c r="AY15" s="443" t="s">
        <v>145</v>
      </c>
      <c r="AZ15" s="444"/>
      <c r="BA15" s="444"/>
      <c r="BB15" s="444"/>
      <c r="BC15" s="444"/>
      <c r="BD15" s="444"/>
      <c r="BE15" s="444"/>
      <c r="BF15" s="444"/>
      <c r="BG15" s="444"/>
      <c r="BH15" s="444"/>
      <c r="BI15" s="444"/>
      <c r="BJ15" s="444"/>
      <c r="BK15" s="444"/>
      <c r="BL15" s="444"/>
      <c r="BM15" s="445"/>
      <c r="BN15" s="446">
        <v>14634941</v>
      </c>
      <c r="BO15" s="447"/>
      <c r="BP15" s="447"/>
      <c r="BQ15" s="447"/>
      <c r="BR15" s="447"/>
      <c r="BS15" s="447"/>
      <c r="BT15" s="447"/>
      <c r="BU15" s="448"/>
      <c r="BV15" s="446">
        <v>15799117</v>
      </c>
      <c r="BW15" s="447"/>
      <c r="BX15" s="447"/>
      <c r="BY15" s="447"/>
      <c r="BZ15" s="447"/>
      <c r="CA15" s="447"/>
      <c r="CB15" s="447"/>
      <c r="CC15" s="448"/>
      <c r="CD15" s="517" t="s">
        <v>146</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147</v>
      </c>
      <c r="M16" s="492"/>
      <c r="N16" s="492"/>
      <c r="O16" s="492"/>
      <c r="P16" s="492"/>
      <c r="Q16" s="493"/>
      <c r="R16" s="494" t="s">
        <v>148</v>
      </c>
      <c r="S16" s="495"/>
      <c r="T16" s="495"/>
      <c r="U16" s="495"/>
      <c r="V16" s="496"/>
      <c r="W16" s="508"/>
      <c r="X16" s="406"/>
      <c r="Y16" s="406"/>
      <c r="Z16" s="406"/>
      <c r="AA16" s="406"/>
      <c r="AB16" s="407"/>
      <c r="AC16" s="497">
        <v>13.5</v>
      </c>
      <c r="AD16" s="498"/>
      <c r="AE16" s="498"/>
      <c r="AF16" s="498"/>
      <c r="AG16" s="499"/>
      <c r="AH16" s="497">
        <v>14.7</v>
      </c>
      <c r="AI16" s="498"/>
      <c r="AJ16" s="498"/>
      <c r="AK16" s="498"/>
      <c r="AL16" s="500"/>
      <c r="AM16" s="474"/>
      <c r="AN16" s="374"/>
      <c r="AO16" s="374"/>
      <c r="AP16" s="374"/>
      <c r="AQ16" s="374"/>
      <c r="AR16" s="374"/>
      <c r="AS16" s="374"/>
      <c r="AT16" s="375"/>
      <c r="AU16" s="475"/>
      <c r="AV16" s="476"/>
      <c r="AW16" s="476"/>
      <c r="AX16" s="476"/>
      <c r="AY16" s="431" t="s">
        <v>149</v>
      </c>
      <c r="AZ16" s="432"/>
      <c r="BA16" s="432"/>
      <c r="BB16" s="432"/>
      <c r="BC16" s="432"/>
      <c r="BD16" s="432"/>
      <c r="BE16" s="432"/>
      <c r="BF16" s="432"/>
      <c r="BG16" s="432"/>
      <c r="BH16" s="432"/>
      <c r="BI16" s="432"/>
      <c r="BJ16" s="432"/>
      <c r="BK16" s="432"/>
      <c r="BL16" s="432"/>
      <c r="BM16" s="433"/>
      <c r="BN16" s="417">
        <v>19222301</v>
      </c>
      <c r="BO16" s="418"/>
      <c r="BP16" s="418"/>
      <c r="BQ16" s="418"/>
      <c r="BR16" s="418"/>
      <c r="BS16" s="418"/>
      <c r="BT16" s="418"/>
      <c r="BU16" s="419"/>
      <c r="BV16" s="417">
        <v>18792440</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150</v>
      </c>
      <c r="N17" s="511"/>
      <c r="O17" s="511"/>
      <c r="P17" s="511"/>
      <c r="Q17" s="512"/>
      <c r="R17" s="494" t="s">
        <v>151</v>
      </c>
      <c r="S17" s="495"/>
      <c r="T17" s="495"/>
      <c r="U17" s="495"/>
      <c r="V17" s="496"/>
      <c r="W17" s="507" t="s">
        <v>152</v>
      </c>
      <c r="X17" s="403"/>
      <c r="Y17" s="403"/>
      <c r="Z17" s="403"/>
      <c r="AA17" s="403"/>
      <c r="AB17" s="404"/>
      <c r="AC17" s="370">
        <v>36730</v>
      </c>
      <c r="AD17" s="371"/>
      <c r="AE17" s="371"/>
      <c r="AF17" s="371"/>
      <c r="AG17" s="372"/>
      <c r="AH17" s="370">
        <v>34896</v>
      </c>
      <c r="AI17" s="371"/>
      <c r="AJ17" s="371"/>
      <c r="AK17" s="371"/>
      <c r="AL17" s="430"/>
      <c r="AM17" s="474"/>
      <c r="AN17" s="374"/>
      <c r="AO17" s="374"/>
      <c r="AP17" s="374"/>
      <c r="AQ17" s="374"/>
      <c r="AR17" s="374"/>
      <c r="AS17" s="374"/>
      <c r="AT17" s="375"/>
      <c r="AU17" s="475"/>
      <c r="AV17" s="476"/>
      <c r="AW17" s="476"/>
      <c r="AX17" s="476"/>
      <c r="AY17" s="431" t="s">
        <v>153</v>
      </c>
      <c r="AZ17" s="432"/>
      <c r="BA17" s="432"/>
      <c r="BB17" s="432"/>
      <c r="BC17" s="432"/>
      <c r="BD17" s="432"/>
      <c r="BE17" s="432"/>
      <c r="BF17" s="432"/>
      <c r="BG17" s="432"/>
      <c r="BH17" s="432"/>
      <c r="BI17" s="432"/>
      <c r="BJ17" s="432"/>
      <c r="BK17" s="432"/>
      <c r="BL17" s="432"/>
      <c r="BM17" s="433"/>
      <c r="BN17" s="417">
        <v>18748305</v>
      </c>
      <c r="BO17" s="418"/>
      <c r="BP17" s="418"/>
      <c r="BQ17" s="418"/>
      <c r="BR17" s="418"/>
      <c r="BS17" s="418"/>
      <c r="BT17" s="418"/>
      <c r="BU17" s="419"/>
      <c r="BV17" s="417">
        <v>20312145</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154</v>
      </c>
      <c r="C18" s="468"/>
      <c r="D18" s="468"/>
      <c r="E18" s="469"/>
      <c r="F18" s="469"/>
      <c r="G18" s="469"/>
      <c r="H18" s="469"/>
      <c r="I18" s="469"/>
      <c r="J18" s="469"/>
      <c r="K18" s="469"/>
      <c r="L18" s="470">
        <v>19.440000000000001</v>
      </c>
      <c r="M18" s="470"/>
      <c r="N18" s="470"/>
      <c r="O18" s="470"/>
      <c r="P18" s="470"/>
      <c r="Q18" s="470"/>
      <c r="R18" s="471"/>
      <c r="S18" s="471"/>
      <c r="T18" s="471"/>
      <c r="U18" s="471"/>
      <c r="V18" s="472"/>
      <c r="W18" s="488"/>
      <c r="X18" s="489"/>
      <c r="Y18" s="489"/>
      <c r="Z18" s="489"/>
      <c r="AA18" s="489"/>
      <c r="AB18" s="513"/>
      <c r="AC18" s="387">
        <v>86.1</v>
      </c>
      <c r="AD18" s="388"/>
      <c r="AE18" s="388"/>
      <c r="AF18" s="388"/>
      <c r="AG18" s="473"/>
      <c r="AH18" s="387">
        <v>84.8</v>
      </c>
      <c r="AI18" s="388"/>
      <c r="AJ18" s="388"/>
      <c r="AK18" s="388"/>
      <c r="AL18" s="389"/>
      <c r="AM18" s="474"/>
      <c r="AN18" s="374"/>
      <c r="AO18" s="374"/>
      <c r="AP18" s="374"/>
      <c r="AQ18" s="374"/>
      <c r="AR18" s="374"/>
      <c r="AS18" s="374"/>
      <c r="AT18" s="375"/>
      <c r="AU18" s="475"/>
      <c r="AV18" s="476"/>
      <c r="AW18" s="476"/>
      <c r="AX18" s="476"/>
      <c r="AY18" s="431" t="s">
        <v>155</v>
      </c>
      <c r="AZ18" s="432"/>
      <c r="BA18" s="432"/>
      <c r="BB18" s="432"/>
      <c r="BC18" s="432"/>
      <c r="BD18" s="432"/>
      <c r="BE18" s="432"/>
      <c r="BF18" s="432"/>
      <c r="BG18" s="432"/>
      <c r="BH18" s="432"/>
      <c r="BI18" s="432"/>
      <c r="BJ18" s="432"/>
      <c r="BK18" s="432"/>
      <c r="BL18" s="432"/>
      <c r="BM18" s="433"/>
      <c r="BN18" s="417">
        <v>24119092</v>
      </c>
      <c r="BO18" s="418"/>
      <c r="BP18" s="418"/>
      <c r="BQ18" s="418"/>
      <c r="BR18" s="418"/>
      <c r="BS18" s="418"/>
      <c r="BT18" s="418"/>
      <c r="BU18" s="419"/>
      <c r="BV18" s="417">
        <v>23338062</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156</v>
      </c>
      <c r="C19" s="468"/>
      <c r="D19" s="468"/>
      <c r="E19" s="469"/>
      <c r="F19" s="469"/>
      <c r="G19" s="469"/>
      <c r="H19" s="469"/>
      <c r="I19" s="469"/>
      <c r="J19" s="469"/>
      <c r="K19" s="469"/>
      <c r="L19" s="477">
        <v>5951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157</v>
      </c>
      <c r="AZ19" s="432"/>
      <c r="BA19" s="432"/>
      <c r="BB19" s="432"/>
      <c r="BC19" s="432"/>
      <c r="BD19" s="432"/>
      <c r="BE19" s="432"/>
      <c r="BF19" s="432"/>
      <c r="BG19" s="432"/>
      <c r="BH19" s="432"/>
      <c r="BI19" s="432"/>
      <c r="BJ19" s="432"/>
      <c r="BK19" s="432"/>
      <c r="BL19" s="432"/>
      <c r="BM19" s="433"/>
      <c r="BN19" s="417">
        <v>31534019</v>
      </c>
      <c r="BO19" s="418"/>
      <c r="BP19" s="418"/>
      <c r="BQ19" s="418"/>
      <c r="BR19" s="418"/>
      <c r="BS19" s="418"/>
      <c r="BT19" s="418"/>
      <c r="BU19" s="419"/>
      <c r="BV19" s="417">
        <v>28392035</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158</v>
      </c>
      <c r="C20" s="468"/>
      <c r="D20" s="468"/>
      <c r="E20" s="469"/>
      <c r="F20" s="469"/>
      <c r="G20" s="469"/>
      <c r="H20" s="469"/>
      <c r="I20" s="469"/>
      <c r="J20" s="469"/>
      <c r="K20" s="469"/>
      <c r="L20" s="477">
        <v>47331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159</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160</v>
      </c>
      <c r="C22" s="394"/>
      <c r="D22" s="395"/>
      <c r="E22" s="402" t="s">
        <v>1</v>
      </c>
      <c r="F22" s="403"/>
      <c r="G22" s="403"/>
      <c r="H22" s="403"/>
      <c r="I22" s="403"/>
      <c r="J22" s="403"/>
      <c r="K22" s="404"/>
      <c r="L22" s="402" t="s">
        <v>161</v>
      </c>
      <c r="M22" s="403"/>
      <c r="N22" s="403"/>
      <c r="O22" s="403"/>
      <c r="P22" s="404"/>
      <c r="Q22" s="408" t="s">
        <v>162</v>
      </c>
      <c r="R22" s="409"/>
      <c r="S22" s="409"/>
      <c r="T22" s="409"/>
      <c r="U22" s="409"/>
      <c r="V22" s="410"/>
      <c r="W22" s="459" t="s">
        <v>163</v>
      </c>
      <c r="X22" s="394"/>
      <c r="Y22" s="395"/>
      <c r="Z22" s="402" t="s">
        <v>1</v>
      </c>
      <c r="AA22" s="403"/>
      <c r="AB22" s="403"/>
      <c r="AC22" s="403"/>
      <c r="AD22" s="403"/>
      <c r="AE22" s="403"/>
      <c r="AF22" s="403"/>
      <c r="AG22" s="404"/>
      <c r="AH22" s="420" t="s">
        <v>164</v>
      </c>
      <c r="AI22" s="403"/>
      <c r="AJ22" s="403"/>
      <c r="AK22" s="403"/>
      <c r="AL22" s="404"/>
      <c r="AM22" s="420" t="s">
        <v>165</v>
      </c>
      <c r="AN22" s="421"/>
      <c r="AO22" s="421"/>
      <c r="AP22" s="421"/>
      <c r="AQ22" s="421"/>
      <c r="AR22" s="422"/>
      <c r="AS22" s="408" t="s">
        <v>162</v>
      </c>
      <c r="AT22" s="409"/>
      <c r="AU22" s="409"/>
      <c r="AV22" s="409"/>
      <c r="AW22" s="409"/>
      <c r="AX22" s="426"/>
      <c r="AY22" s="443" t="s">
        <v>166</v>
      </c>
      <c r="AZ22" s="444"/>
      <c r="BA22" s="444"/>
      <c r="BB22" s="444"/>
      <c r="BC22" s="444"/>
      <c r="BD22" s="444"/>
      <c r="BE22" s="444"/>
      <c r="BF22" s="444"/>
      <c r="BG22" s="444"/>
      <c r="BH22" s="444"/>
      <c r="BI22" s="444"/>
      <c r="BJ22" s="444"/>
      <c r="BK22" s="444"/>
      <c r="BL22" s="444"/>
      <c r="BM22" s="445"/>
      <c r="BN22" s="446">
        <v>36896746</v>
      </c>
      <c r="BO22" s="447"/>
      <c r="BP22" s="447"/>
      <c r="BQ22" s="447"/>
      <c r="BR22" s="447"/>
      <c r="BS22" s="447"/>
      <c r="BT22" s="447"/>
      <c r="BU22" s="448"/>
      <c r="BV22" s="446">
        <v>37293006</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167</v>
      </c>
      <c r="AZ23" s="432"/>
      <c r="BA23" s="432"/>
      <c r="BB23" s="432"/>
      <c r="BC23" s="432"/>
      <c r="BD23" s="432"/>
      <c r="BE23" s="432"/>
      <c r="BF23" s="432"/>
      <c r="BG23" s="432"/>
      <c r="BH23" s="432"/>
      <c r="BI23" s="432"/>
      <c r="BJ23" s="432"/>
      <c r="BK23" s="432"/>
      <c r="BL23" s="432"/>
      <c r="BM23" s="433"/>
      <c r="BN23" s="417">
        <v>34988814</v>
      </c>
      <c r="BO23" s="418"/>
      <c r="BP23" s="418"/>
      <c r="BQ23" s="418"/>
      <c r="BR23" s="418"/>
      <c r="BS23" s="418"/>
      <c r="BT23" s="418"/>
      <c r="BU23" s="419"/>
      <c r="BV23" s="417">
        <v>35321967</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168</v>
      </c>
      <c r="F24" s="374"/>
      <c r="G24" s="374"/>
      <c r="H24" s="374"/>
      <c r="I24" s="374"/>
      <c r="J24" s="374"/>
      <c r="K24" s="375"/>
      <c r="L24" s="370">
        <v>1</v>
      </c>
      <c r="M24" s="371"/>
      <c r="N24" s="371"/>
      <c r="O24" s="371"/>
      <c r="P24" s="372"/>
      <c r="Q24" s="370">
        <v>9040</v>
      </c>
      <c r="R24" s="371"/>
      <c r="S24" s="371"/>
      <c r="T24" s="371"/>
      <c r="U24" s="371"/>
      <c r="V24" s="372"/>
      <c r="W24" s="460"/>
      <c r="X24" s="397"/>
      <c r="Y24" s="398"/>
      <c r="Z24" s="373" t="s">
        <v>169</v>
      </c>
      <c r="AA24" s="374"/>
      <c r="AB24" s="374"/>
      <c r="AC24" s="374"/>
      <c r="AD24" s="374"/>
      <c r="AE24" s="374"/>
      <c r="AF24" s="374"/>
      <c r="AG24" s="375"/>
      <c r="AH24" s="370">
        <v>665</v>
      </c>
      <c r="AI24" s="371"/>
      <c r="AJ24" s="371"/>
      <c r="AK24" s="371"/>
      <c r="AL24" s="372"/>
      <c r="AM24" s="370">
        <v>1998325</v>
      </c>
      <c r="AN24" s="371"/>
      <c r="AO24" s="371"/>
      <c r="AP24" s="371"/>
      <c r="AQ24" s="371"/>
      <c r="AR24" s="372"/>
      <c r="AS24" s="370">
        <v>3005</v>
      </c>
      <c r="AT24" s="371"/>
      <c r="AU24" s="371"/>
      <c r="AV24" s="371"/>
      <c r="AW24" s="371"/>
      <c r="AX24" s="430"/>
      <c r="AY24" s="390" t="s">
        <v>170</v>
      </c>
      <c r="AZ24" s="391"/>
      <c r="BA24" s="391"/>
      <c r="BB24" s="391"/>
      <c r="BC24" s="391"/>
      <c r="BD24" s="391"/>
      <c r="BE24" s="391"/>
      <c r="BF24" s="391"/>
      <c r="BG24" s="391"/>
      <c r="BH24" s="391"/>
      <c r="BI24" s="391"/>
      <c r="BJ24" s="391"/>
      <c r="BK24" s="391"/>
      <c r="BL24" s="391"/>
      <c r="BM24" s="392"/>
      <c r="BN24" s="417">
        <v>18394614</v>
      </c>
      <c r="BO24" s="418"/>
      <c r="BP24" s="418"/>
      <c r="BQ24" s="418"/>
      <c r="BR24" s="418"/>
      <c r="BS24" s="418"/>
      <c r="BT24" s="418"/>
      <c r="BU24" s="419"/>
      <c r="BV24" s="417">
        <v>19246284</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171</v>
      </c>
      <c r="F25" s="374"/>
      <c r="G25" s="374"/>
      <c r="H25" s="374"/>
      <c r="I25" s="374"/>
      <c r="J25" s="374"/>
      <c r="K25" s="375"/>
      <c r="L25" s="370">
        <v>1</v>
      </c>
      <c r="M25" s="371"/>
      <c r="N25" s="371"/>
      <c r="O25" s="371"/>
      <c r="P25" s="372"/>
      <c r="Q25" s="370">
        <v>7490</v>
      </c>
      <c r="R25" s="371"/>
      <c r="S25" s="371"/>
      <c r="T25" s="371"/>
      <c r="U25" s="371"/>
      <c r="V25" s="372"/>
      <c r="W25" s="460"/>
      <c r="X25" s="397"/>
      <c r="Y25" s="398"/>
      <c r="Z25" s="373" t="s">
        <v>172</v>
      </c>
      <c r="AA25" s="374"/>
      <c r="AB25" s="374"/>
      <c r="AC25" s="374"/>
      <c r="AD25" s="374"/>
      <c r="AE25" s="374"/>
      <c r="AF25" s="374"/>
      <c r="AG25" s="375"/>
      <c r="AH25" s="370">
        <v>99</v>
      </c>
      <c r="AI25" s="371"/>
      <c r="AJ25" s="371"/>
      <c r="AK25" s="371"/>
      <c r="AL25" s="372"/>
      <c r="AM25" s="370">
        <v>305019</v>
      </c>
      <c r="AN25" s="371"/>
      <c r="AO25" s="371"/>
      <c r="AP25" s="371"/>
      <c r="AQ25" s="371"/>
      <c r="AR25" s="372"/>
      <c r="AS25" s="370">
        <v>3081</v>
      </c>
      <c r="AT25" s="371"/>
      <c r="AU25" s="371"/>
      <c r="AV25" s="371"/>
      <c r="AW25" s="371"/>
      <c r="AX25" s="430"/>
      <c r="AY25" s="443" t="s">
        <v>173</v>
      </c>
      <c r="AZ25" s="444"/>
      <c r="BA25" s="444"/>
      <c r="BB25" s="444"/>
      <c r="BC25" s="444"/>
      <c r="BD25" s="444"/>
      <c r="BE25" s="444"/>
      <c r="BF25" s="444"/>
      <c r="BG25" s="444"/>
      <c r="BH25" s="444"/>
      <c r="BI25" s="444"/>
      <c r="BJ25" s="444"/>
      <c r="BK25" s="444"/>
      <c r="BL25" s="444"/>
      <c r="BM25" s="445"/>
      <c r="BN25" s="446">
        <v>3992065</v>
      </c>
      <c r="BO25" s="447"/>
      <c r="BP25" s="447"/>
      <c r="BQ25" s="447"/>
      <c r="BR25" s="447"/>
      <c r="BS25" s="447"/>
      <c r="BT25" s="447"/>
      <c r="BU25" s="448"/>
      <c r="BV25" s="446">
        <v>4103164</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174</v>
      </c>
      <c r="F26" s="374"/>
      <c r="G26" s="374"/>
      <c r="H26" s="374"/>
      <c r="I26" s="374"/>
      <c r="J26" s="374"/>
      <c r="K26" s="375"/>
      <c r="L26" s="370">
        <v>1</v>
      </c>
      <c r="M26" s="371"/>
      <c r="N26" s="371"/>
      <c r="O26" s="371"/>
      <c r="P26" s="372"/>
      <c r="Q26" s="370">
        <v>6750</v>
      </c>
      <c r="R26" s="371"/>
      <c r="S26" s="371"/>
      <c r="T26" s="371"/>
      <c r="U26" s="371"/>
      <c r="V26" s="372"/>
      <c r="W26" s="460"/>
      <c r="X26" s="397"/>
      <c r="Y26" s="398"/>
      <c r="Z26" s="373" t="s">
        <v>175</v>
      </c>
      <c r="AA26" s="428"/>
      <c r="AB26" s="428"/>
      <c r="AC26" s="428"/>
      <c r="AD26" s="428"/>
      <c r="AE26" s="428"/>
      <c r="AF26" s="428"/>
      <c r="AG26" s="429"/>
      <c r="AH26" s="370" t="s">
        <v>128</v>
      </c>
      <c r="AI26" s="371"/>
      <c r="AJ26" s="371"/>
      <c r="AK26" s="371"/>
      <c r="AL26" s="372"/>
      <c r="AM26" s="370" t="s">
        <v>176</v>
      </c>
      <c r="AN26" s="371"/>
      <c r="AO26" s="371"/>
      <c r="AP26" s="371"/>
      <c r="AQ26" s="371"/>
      <c r="AR26" s="372"/>
      <c r="AS26" s="370" t="s">
        <v>177</v>
      </c>
      <c r="AT26" s="371"/>
      <c r="AU26" s="371"/>
      <c r="AV26" s="371"/>
      <c r="AW26" s="371"/>
      <c r="AX26" s="430"/>
      <c r="AY26" s="457" t="s">
        <v>178</v>
      </c>
      <c r="AZ26" s="377"/>
      <c r="BA26" s="377"/>
      <c r="BB26" s="377"/>
      <c r="BC26" s="377"/>
      <c r="BD26" s="377"/>
      <c r="BE26" s="377"/>
      <c r="BF26" s="377"/>
      <c r="BG26" s="377"/>
      <c r="BH26" s="377"/>
      <c r="BI26" s="377"/>
      <c r="BJ26" s="377"/>
      <c r="BK26" s="377"/>
      <c r="BL26" s="377"/>
      <c r="BM26" s="458"/>
      <c r="BN26" s="417" t="s">
        <v>128</v>
      </c>
      <c r="BO26" s="418"/>
      <c r="BP26" s="418"/>
      <c r="BQ26" s="418"/>
      <c r="BR26" s="418"/>
      <c r="BS26" s="418"/>
      <c r="BT26" s="418"/>
      <c r="BU26" s="419"/>
      <c r="BV26" s="417" t="s">
        <v>128</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179</v>
      </c>
      <c r="F27" s="374"/>
      <c r="G27" s="374"/>
      <c r="H27" s="374"/>
      <c r="I27" s="374"/>
      <c r="J27" s="374"/>
      <c r="K27" s="375"/>
      <c r="L27" s="370">
        <v>1</v>
      </c>
      <c r="M27" s="371"/>
      <c r="N27" s="371"/>
      <c r="O27" s="371"/>
      <c r="P27" s="372"/>
      <c r="Q27" s="370">
        <v>5360</v>
      </c>
      <c r="R27" s="371"/>
      <c r="S27" s="371"/>
      <c r="T27" s="371"/>
      <c r="U27" s="371"/>
      <c r="V27" s="372"/>
      <c r="W27" s="460"/>
      <c r="X27" s="397"/>
      <c r="Y27" s="398"/>
      <c r="Z27" s="373" t="s">
        <v>180</v>
      </c>
      <c r="AA27" s="374"/>
      <c r="AB27" s="374"/>
      <c r="AC27" s="374"/>
      <c r="AD27" s="374"/>
      <c r="AE27" s="374"/>
      <c r="AF27" s="374"/>
      <c r="AG27" s="375"/>
      <c r="AH27" s="370">
        <v>44</v>
      </c>
      <c r="AI27" s="371"/>
      <c r="AJ27" s="371"/>
      <c r="AK27" s="371"/>
      <c r="AL27" s="372"/>
      <c r="AM27" s="370">
        <v>151316</v>
      </c>
      <c r="AN27" s="371"/>
      <c r="AO27" s="371"/>
      <c r="AP27" s="371"/>
      <c r="AQ27" s="371"/>
      <c r="AR27" s="372"/>
      <c r="AS27" s="370">
        <v>3439</v>
      </c>
      <c r="AT27" s="371"/>
      <c r="AU27" s="371"/>
      <c r="AV27" s="371"/>
      <c r="AW27" s="371"/>
      <c r="AX27" s="430"/>
      <c r="AY27" s="454" t="s">
        <v>181</v>
      </c>
      <c r="AZ27" s="455"/>
      <c r="BA27" s="455"/>
      <c r="BB27" s="455"/>
      <c r="BC27" s="455"/>
      <c r="BD27" s="455"/>
      <c r="BE27" s="455"/>
      <c r="BF27" s="455"/>
      <c r="BG27" s="455"/>
      <c r="BH27" s="455"/>
      <c r="BI27" s="455"/>
      <c r="BJ27" s="455"/>
      <c r="BK27" s="455"/>
      <c r="BL27" s="455"/>
      <c r="BM27" s="456"/>
      <c r="BN27" s="451">
        <v>381527</v>
      </c>
      <c r="BO27" s="452"/>
      <c r="BP27" s="452"/>
      <c r="BQ27" s="452"/>
      <c r="BR27" s="452"/>
      <c r="BS27" s="452"/>
      <c r="BT27" s="452"/>
      <c r="BU27" s="453"/>
      <c r="BV27" s="451">
        <v>381525</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182</v>
      </c>
      <c r="F28" s="374"/>
      <c r="G28" s="374"/>
      <c r="H28" s="374"/>
      <c r="I28" s="374"/>
      <c r="J28" s="374"/>
      <c r="K28" s="375"/>
      <c r="L28" s="370">
        <v>1</v>
      </c>
      <c r="M28" s="371"/>
      <c r="N28" s="371"/>
      <c r="O28" s="371"/>
      <c r="P28" s="372"/>
      <c r="Q28" s="370">
        <v>4790</v>
      </c>
      <c r="R28" s="371"/>
      <c r="S28" s="371"/>
      <c r="T28" s="371"/>
      <c r="U28" s="371"/>
      <c r="V28" s="372"/>
      <c r="W28" s="460"/>
      <c r="X28" s="397"/>
      <c r="Y28" s="398"/>
      <c r="Z28" s="373" t="s">
        <v>183</v>
      </c>
      <c r="AA28" s="374"/>
      <c r="AB28" s="374"/>
      <c r="AC28" s="374"/>
      <c r="AD28" s="374"/>
      <c r="AE28" s="374"/>
      <c r="AF28" s="374"/>
      <c r="AG28" s="375"/>
      <c r="AH28" s="370" t="s">
        <v>128</v>
      </c>
      <c r="AI28" s="371"/>
      <c r="AJ28" s="371"/>
      <c r="AK28" s="371"/>
      <c r="AL28" s="372"/>
      <c r="AM28" s="370" t="s">
        <v>128</v>
      </c>
      <c r="AN28" s="371"/>
      <c r="AO28" s="371"/>
      <c r="AP28" s="371"/>
      <c r="AQ28" s="371"/>
      <c r="AR28" s="372"/>
      <c r="AS28" s="370" t="s">
        <v>128</v>
      </c>
      <c r="AT28" s="371"/>
      <c r="AU28" s="371"/>
      <c r="AV28" s="371"/>
      <c r="AW28" s="371"/>
      <c r="AX28" s="430"/>
      <c r="AY28" s="434" t="s">
        <v>184</v>
      </c>
      <c r="AZ28" s="435"/>
      <c r="BA28" s="435"/>
      <c r="BB28" s="436"/>
      <c r="BC28" s="443" t="s">
        <v>48</v>
      </c>
      <c r="BD28" s="444"/>
      <c r="BE28" s="444"/>
      <c r="BF28" s="444"/>
      <c r="BG28" s="444"/>
      <c r="BH28" s="444"/>
      <c r="BI28" s="444"/>
      <c r="BJ28" s="444"/>
      <c r="BK28" s="444"/>
      <c r="BL28" s="444"/>
      <c r="BM28" s="445"/>
      <c r="BN28" s="446">
        <v>3409204</v>
      </c>
      <c r="BO28" s="447"/>
      <c r="BP28" s="447"/>
      <c r="BQ28" s="447"/>
      <c r="BR28" s="447"/>
      <c r="BS28" s="447"/>
      <c r="BT28" s="447"/>
      <c r="BU28" s="448"/>
      <c r="BV28" s="446">
        <v>2779204</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185</v>
      </c>
      <c r="F29" s="374"/>
      <c r="G29" s="374"/>
      <c r="H29" s="374"/>
      <c r="I29" s="374"/>
      <c r="J29" s="374"/>
      <c r="K29" s="375"/>
      <c r="L29" s="370">
        <v>25</v>
      </c>
      <c r="M29" s="371"/>
      <c r="N29" s="371"/>
      <c r="O29" s="371"/>
      <c r="P29" s="372"/>
      <c r="Q29" s="370">
        <v>4520</v>
      </c>
      <c r="R29" s="371"/>
      <c r="S29" s="371"/>
      <c r="T29" s="371"/>
      <c r="U29" s="371"/>
      <c r="V29" s="372"/>
      <c r="W29" s="461"/>
      <c r="X29" s="462"/>
      <c r="Y29" s="463"/>
      <c r="Z29" s="373" t="s">
        <v>186</v>
      </c>
      <c r="AA29" s="374"/>
      <c r="AB29" s="374"/>
      <c r="AC29" s="374"/>
      <c r="AD29" s="374"/>
      <c r="AE29" s="374"/>
      <c r="AF29" s="374"/>
      <c r="AG29" s="375"/>
      <c r="AH29" s="370">
        <v>709</v>
      </c>
      <c r="AI29" s="371"/>
      <c r="AJ29" s="371"/>
      <c r="AK29" s="371"/>
      <c r="AL29" s="372"/>
      <c r="AM29" s="370">
        <v>2149641</v>
      </c>
      <c r="AN29" s="371"/>
      <c r="AO29" s="371"/>
      <c r="AP29" s="371"/>
      <c r="AQ29" s="371"/>
      <c r="AR29" s="372"/>
      <c r="AS29" s="370">
        <v>3032</v>
      </c>
      <c r="AT29" s="371"/>
      <c r="AU29" s="371"/>
      <c r="AV29" s="371"/>
      <c r="AW29" s="371"/>
      <c r="AX29" s="430"/>
      <c r="AY29" s="437"/>
      <c r="AZ29" s="438"/>
      <c r="BA29" s="438"/>
      <c r="BB29" s="439"/>
      <c r="BC29" s="431" t="s">
        <v>187</v>
      </c>
      <c r="BD29" s="432"/>
      <c r="BE29" s="432"/>
      <c r="BF29" s="432"/>
      <c r="BG29" s="432"/>
      <c r="BH29" s="432"/>
      <c r="BI29" s="432"/>
      <c r="BJ29" s="432"/>
      <c r="BK29" s="432"/>
      <c r="BL29" s="432"/>
      <c r="BM29" s="433"/>
      <c r="BN29" s="417">
        <v>1842010</v>
      </c>
      <c r="BO29" s="418"/>
      <c r="BP29" s="418"/>
      <c r="BQ29" s="418"/>
      <c r="BR29" s="418"/>
      <c r="BS29" s="418"/>
      <c r="BT29" s="418"/>
      <c r="BU29" s="419"/>
      <c r="BV29" s="417">
        <v>1131010</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188</v>
      </c>
      <c r="X30" s="385"/>
      <c r="Y30" s="385"/>
      <c r="Z30" s="385"/>
      <c r="AA30" s="385"/>
      <c r="AB30" s="385"/>
      <c r="AC30" s="385"/>
      <c r="AD30" s="385"/>
      <c r="AE30" s="385"/>
      <c r="AF30" s="385"/>
      <c r="AG30" s="386"/>
      <c r="AH30" s="387">
        <v>95.5</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4262886</v>
      </c>
      <c r="BO30" s="452"/>
      <c r="BP30" s="452"/>
      <c r="BQ30" s="452"/>
      <c r="BR30" s="452"/>
      <c r="BS30" s="452"/>
      <c r="BT30" s="452"/>
      <c r="BU30" s="453"/>
      <c r="BV30" s="451">
        <v>5877572</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189</v>
      </c>
      <c r="D32" s="376"/>
      <c r="E32" s="376"/>
      <c r="F32" s="376"/>
      <c r="G32" s="376"/>
      <c r="H32" s="376"/>
      <c r="I32" s="376"/>
      <c r="J32" s="376"/>
      <c r="K32" s="376"/>
      <c r="L32" s="376"/>
      <c r="M32" s="376"/>
      <c r="N32" s="376"/>
      <c r="O32" s="376"/>
      <c r="P32" s="376"/>
      <c r="Q32" s="376"/>
      <c r="R32" s="376"/>
      <c r="S32" s="376"/>
      <c r="U32" s="377" t="s">
        <v>190</v>
      </c>
      <c r="V32" s="377"/>
      <c r="W32" s="377"/>
      <c r="X32" s="377"/>
      <c r="Y32" s="377"/>
      <c r="Z32" s="377"/>
      <c r="AA32" s="377"/>
      <c r="AB32" s="377"/>
      <c r="AC32" s="377"/>
      <c r="AD32" s="377"/>
      <c r="AE32" s="377"/>
      <c r="AF32" s="377"/>
      <c r="AG32" s="377"/>
      <c r="AH32" s="377"/>
      <c r="AI32" s="377"/>
      <c r="AJ32" s="377"/>
      <c r="AK32" s="377"/>
      <c r="AM32" s="377" t="s">
        <v>191</v>
      </c>
      <c r="AN32" s="377"/>
      <c r="AO32" s="377"/>
      <c r="AP32" s="377"/>
      <c r="AQ32" s="377"/>
      <c r="AR32" s="377"/>
      <c r="AS32" s="377"/>
      <c r="AT32" s="377"/>
      <c r="AU32" s="377"/>
      <c r="AV32" s="377"/>
      <c r="AW32" s="377"/>
      <c r="AX32" s="377"/>
      <c r="AY32" s="377"/>
      <c r="AZ32" s="377"/>
      <c r="BA32" s="377"/>
      <c r="BB32" s="377"/>
      <c r="BC32" s="377"/>
      <c r="BE32" s="377" t="s">
        <v>192</v>
      </c>
      <c r="BF32" s="377"/>
      <c r="BG32" s="377"/>
      <c r="BH32" s="377"/>
      <c r="BI32" s="377"/>
      <c r="BJ32" s="377"/>
      <c r="BK32" s="377"/>
      <c r="BL32" s="377"/>
      <c r="BM32" s="377"/>
      <c r="BN32" s="377"/>
      <c r="BO32" s="377"/>
      <c r="BP32" s="377"/>
      <c r="BQ32" s="377"/>
      <c r="BR32" s="377"/>
      <c r="BS32" s="377"/>
      <c r="BT32" s="377"/>
      <c r="BU32" s="377"/>
      <c r="BW32" s="377" t="s">
        <v>193</v>
      </c>
      <c r="BX32" s="377"/>
      <c r="BY32" s="377"/>
      <c r="BZ32" s="377"/>
      <c r="CA32" s="377"/>
      <c r="CB32" s="377"/>
      <c r="CC32" s="377"/>
      <c r="CD32" s="377"/>
      <c r="CE32" s="377"/>
      <c r="CF32" s="377"/>
      <c r="CG32" s="377"/>
      <c r="CH32" s="377"/>
      <c r="CI32" s="377"/>
      <c r="CJ32" s="377"/>
      <c r="CK32" s="377"/>
      <c r="CL32" s="377"/>
      <c r="CM32" s="377"/>
      <c r="CO32" s="377" t="s">
        <v>194</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195</v>
      </c>
      <c r="D33" s="369"/>
      <c r="E33" s="368" t="s">
        <v>196</v>
      </c>
      <c r="F33" s="368"/>
      <c r="G33" s="368"/>
      <c r="H33" s="368"/>
      <c r="I33" s="368"/>
      <c r="J33" s="368"/>
      <c r="K33" s="368"/>
      <c r="L33" s="368"/>
      <c r="M33" s="368"/>
      <c r="N33" s="368"/>
      <c r="O33" s="368"/>
      <c r="P33" s="368"/>
      <c r="Q33" s="368"/>
      <c r="R33" s="368"/>
      <c r="S33" s="368"/>
      <c r="T33" s="203"/>
      <c r="U33" s="369" t="s">
        <v>195</v>
      </c>
      <c r="V33" s="369"/>
      <c r="W33" s="368" t="s">
        <v>196</v>
      </c>
      <c r="X33" s="368"/>
      <c r="Y33" s="368"/>
      <c r="Z33" s="368"/>
      <c r="AA33" s="368"/>
      <c r="AB33" s="368"/>
      <c r="AC33" s="368"/>
      <c r="AD33" s="368"/>
      <c r="AE33" s="368"/>
      <c r="AF33" s="368"/>
      <c r="AG33" s="368"/>
      <c r="AH33" s="368"/>
      <c r="AI33" s="368"/>
      <c r="AJ33" s="368"/>
      <c r="AK33" s="368"/>
      <c r="AL33" s="203"/>
      <c r="AM33" s="369" t="s">
        <v>195</v>
      </c>
      <c r="AN33" s="369"/>
      <c r="AO33" s="368" t="s">
        <v>196</v>
      </c>
      <c r="AP33" s="368"/>
      <c r="AQ33" s="368"/>
      <c r="AR33" s="368"/>
      <c r="AS33" s="368"/>
      <c r="AT33" s="368"/>
      <c r="AU33" s="368"/>
      <c r="AV33" s="368"/>
      <c r="AW33" s="368"/>
      <c r="AX33" s="368"/>
      <c r="AY33" s="368"/>
      <c r="AZ33" s="368"/>
      <c r="BA33" s="368"/>
      <c r="BB33" s="368"/>
      <c r="BC33" s="368"/>
      <c r="BD33" s="204"/>
      <c r="BE33" s="368" t="s">
        <v>197</v>
      </c>
      <c r="BF33" s="368"/>
      <c r="BG33" s="368" t="s">
        <v>198</v>
      </c>
      <c r="BH33" s="368"/>
      <c r="BI33" s="368"/>
      <c r="BJ33" s="368"/>
      <c r="BK33" s="368"/>
      <c r="BL33" s="368"/>
      <c r="BM33" s="368"/>
      <c r="BN33" s="368"/>
      <c r="BO33" s="368"/>
      <c r="BP33" s="368"/>
      <c r="BQ33" s="368"/>
      <c r="BR33" s="368"/>
      <c r="BS33" s="368"/>
      <c r="BT33" s="368"/>
      <c r="BU33" s="368"/>
      <c r="BV33" s="204"/>
      <c r="BW33" s="369" t="s">
        <v>197</v>
      </c>
      <c r="BX33" s="369"/>
      <c r="BY33" s="368" t="s">
        <v>199</v>
      </c>
      <c r="BZ33" s="368"/>
      <c r="CA33" s="368"/>
      <c r="CB33" s="368"/>
      <c r="CC33" s="368"/>
      <c r="CD33" s="368"/>
      <c r="CE33" s="368"/>
      <c r="CF33" s="368"/>
      <c r="CG33" s="368"/>
      <c r="CH33" s="368"/>
      <c r="CI33" s="368"/>
      <c r="CJ33" s="368"/>
      <c r="CK33" s="368"/>
      <c r="CL33" s="368"/>
      <c r="CM33" s="368"/>
      <c r="CN33" s="203"/>
      <c r="CO33" s="369" t="s">
        <v>195</v>
      </c>
      <c r="CP33" s="369"/>
      <c r="CQ33" s="368" t="s">
        <v>200</v>
      </c>
      <c r="CR33" s="368"/>
      <c r="CS33" s="368"/>
      <c r="CT33" s="368"/>
      <c r="CU33" s="368"/>
      <c r="CV33" s="368"/>
      <c r="CW33" s="368"/>
      <c r="CX33" s="368"/>
      <c r="CY33" s="368"/>
      <c r="CZ33" s="368"/>
      <c r="DA33" s="368"/>
      <c r="DB33" s="368"/>
      <c r="DC33" s="368"/>
      <c r="DD33" s="368"/>
      <c r="DE33" s="368"/>
      <c r="DF33" s="203"/>
      <c r="DG33" s="367" t="s">
        <v>201</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3</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8"/>
      <c r="AM34" s="365">
        <f>IF(AO34="","",MAX(C34:D43,U34:V43)+1)</f>
        <v>6</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t="str">
        <f>IF(BG34="","",MAX(C34:D43,U34:V43,AM34:AN43)+1)</f>
        <v/>
      </c>
      <c r="BF34" s="365"/>
      <c r="BG34" s="366"/>
      <c r="BH34" s="366"/>
      <c r="BI34" s="366"/>
      <c r="BJ34" s="366"/>
      <c r="BK34" s="366"/>
      <c r="BL34" s="366"/>
      <c r="BM34" s="366"/>
      <c r="BN34" s="366"/>
      <c r="BO34" s="366"/>
      <c r="BP34" s="366"/>
      <c r="BQ34" s="366"/>
      <c r="BR34" s="366"/>
      <c r="BS34" s="366"/>
      <c r="BT34" s="366"/>
      <c r="BU34" s="366"/>
      <c r="BV34" s="178"/>
      <c r="BW34" s="365">
        <f>IF(BY34="","",MAX(C34:D43,U34:V43,AM34:AN43,BE34:BF43)+1)</f>
        <v>8</v>
      </c>
      <c r="BX34" s="365"/>
      <c r="BY34" s="366" t="str">
        <f>IF('各会計、関係団体の財政状況及び健全化判断比率'!B68="","",'各会計、関係団体の財政状況及び健全化判断比率'!B68)</f>
        <v>那覇港管理組合一般会計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18</v>
      </c>
      <c r="CP34" s="365"/>
      <c r="CQ34" s="366" t="str">
        <f>IF('各会計、関係団体の財政状況及び健全化判断比率'!BS7="","",'各会計、関係団体の財政状況及び健全化判断比率'!BS7)</f>
        <v>浦添市土地開発公社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〇</v>
      </c>
      <c r="DH34" s="363"/>
      <c r="DI34" s="205"/>
    </row>
    <row r="35" spans="1:113" ht="32.25" customHeight="1" x14ac:dyDescent="0.15">
      <c r="A35" s="178"/>
      <c r="B35" s="202"/>
      <c r="C35" s="365">
        <f>IF(E35="","",C34+1)</f>
        <v>2</v>
      </c>
      <c r="D35" s="365"/>
      <c r="E35" s="366" t="str">
        <f>IF('各会計、関係団体の財政状況及び健全化判断比率'!B8="","",'各会計、関係団体の財政状況及び健全化判断比率'!B8)</f>
        <v>土地区画整理事業特別会計</v>
      </c>
      <c r="F35" s="366"/>
      <c r="G35" s="366"/>
      <c r="H35" s="366"/>
      <c r="I35" s="366"/>
      <c r="J35" s="366"/>
      <c r="K35" s="366"/>
      <c r="L35" s="366"/>
      <c r="M35" s="366"/>
      <c r="N35" s="366"/>
      <c r="O35" s="366"/>
      <c r="P35" s="366"/>
      <c r="Q35" s="366"/>
      <c r="R35" s="366"/>
      <c r="S35" s="366"/>
      <c r="T35" s="178"/>
      <c r="U35" s="365">
        <f>IF(W35="","",U34+1)</f>
        <v>4</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178"/>
      <c r="AM35" s="365">
        <f t="shared" ref="AM35:AM43" si="0">IF(AO35="","",AM34+1)</f>
        <v>7</v>
      </c>
      <c r="AN35" s="365"/>
      <c r="AO35" s="366" t="str">
        <f>IF('各会計、関係団体の財政状況及び健全化判断比率'!B32="","",'各会計、関係団体の財政状況及び健全化判断比率'!B32)</f>
        <v>下水道事業会計</v>
      </c>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9</v>
      </c>
      <c r="BX35" s="365"/>
      <c r="BY35" s="366" t="str">
        <f>IF('各会計、関係団体の財政状況及び健全化判断比率'!B69="","",'各会計、関係団体の財政状況及び健全化判断比率'!B69)</f>
        <v>那覇港管理組合特別会計</v>
      </c>
      <c r="BZ35" s="366"/>
      <c r="CA35" s="366"/>
      <c r="CB35" s="366"/>
      <c r="CC35" s="366"/>
      <c r="CD35" s="366"/>
      <c r="CE35" s="366"/>
      <c r="CF35" s="366"/>
      <c r="CG35" s="366"/>
      <c r="CH35" s="366"/>
      <c r="CI35" s="366"/>
      <c r="CJ35" s="366"/>
      <c r="CK35" s="366"/>
      <c r="CL35" s="366"/>
      <c r="CM35" s="366"/>
      <c r="CN35" s="178"/>
      <c r="CO35" s="365">
        <f t="shared" ref="CO35:CO43" si="3">IF(CQ35="","",CO34+1)</f>
        <v>19</v>
      </c>
      <c r="CP35" s="365"/>
      <c r="CQ35" s="366" t="str">
        <f>IF('各会計、関係団体の財政状況及び健全化判断比率'!BS8="","",'各会計、関係団体の財政状況及び健全化判断比率'!BS8)</f>
        <v>浦添スマートシティ基盤整備株式会社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5</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10</v>
      </c>
      <c r="BX36" s="365"/>
      <c r="BY36" s="366" t="str">
        <f>IF('各会計、関係団体の財政状況及び健全化判断比率'!B70="","",'各会計、関係団体の財政状況及び健全化判断比率'!B70)</f>
        <v>南部広域市町村圏事務組合一般会計</v>
      </c>
      <c r="BZ36" s="366"/>
      <c r="CA36" s="366"/>
      <c r="CB36" s="366"/>
      <c r="CC36" s="366"/>
      <c r="CD36" s="366"/>
      <c r="CE36" s="366"/>
      <c r="CF36" s="366"/>
      <c r="CG36" s="366"/>
      <c r="CH36" s="366"/>
      <c r="CI36" s="366"/>
      <c r="CJ36" s="366"/>
      <c r="CK36" s="366"/>
      <c r="CL36" s="366"/>
      <c r="CM36" s="366"/>
      <c r="CN36" s="178"/>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11</v>
      </c>
      <c r="BX37" s="365"/>
      <c r="BY37" s="366" t="str">
        <f>IF('各会計、関係団体の財政状況及び健全化判断比率'!B71="","",'各会計、関係団体の財政状況及び健全化判断比率'!B71)</f>
        <v>南部広域市町村圏事務組合ふるさと市町村圏基金特別会計</v>
      </c>
      <c r="BZ37" s="366"/>
      <c r="CA37" s="366"/>
      <c r="CB37" s="366"/>
      <c r="CC37" s="366"/>
      <c r="CD37" s="366"/>
      <c r="CE37" s="366"/>
      <c r="CF37" s="366"/>
      <c r="CG37" s="366"/>
      <c r="CH37" s="366"/>
      <c r="CI37" s="366"/>
      <c r="CJ37" s="366"/>
      <c r="CK37" s="366"/>
      <c r="CL37" s="366"/>
      <c r="CM37" s="366"/>
      <c r="CN37" s="178"/>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12</v>
      </c>
      <c r="BX38" s="365"/>
      <c r="BY38" s="366" t="str">
        <f>IF('各会計、関係団体の財政状況及び健全化判断比率'!B72="","",'各会計、関係団体の財政状況及び健全化判断比率'!B72)</f>
        <v>南部広域市町村圏事務組合いなんせ斎苑特別会計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13</v>
      </c>
      <c r="BX39" s="365"/>
      <c r="BY39" s="366" t="str">
        <f>IF('各会計、関係団体の財政状況及び健全化判断比率'!B73="","",'各会計、関係団体の財政状況及び健全化判断比率'!B73)</f>
        <v>南部広域市町村圏事務組合南斎場特別会計</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f t="shared" si="2"/>
        <v>14</v>
      </c>
      <c r="BX40" s="365"/>
      <c r="BY40" s="366" t="str">
        <f>IF('各会計、関係団体の財政状況及び健全化判断比率'!B74="","",'各会計、関係団体の財政状況及び健全化判断比率'!B74)</f>
        <v>沖縄県後期高齢者医療広域連合一般会計</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f t="shared" si="2"/>
        <v>15</v>
      </c>
      <c r="BX41" s="365"/>
      <c r="BY41" s="366" t="str">
        <f>IF('各会計、関係団体の財政状況及び健全化判断比率'!B75="","",'各会計、関係団体の財政状況及び健全化判断比率'!B75)</f>
        <v>沖縄県後期高齢者医療広域連合特別会計</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f t="shared" si="2"/>
        <v>16</v>
      </c>
      <c r="BX42" s="365"/>
      <c r="BY42" s="366" t="str">
        <f>IF('各会計、関係団体の財政状況及び健全化判断比率'!B76="","",'各会計、関係団体の財政状況及び健全化判断比率'!B76)</f>
        <v>沖縄県市町村自治会館管理組合一般会計</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f t="shared" si="2"/>
        <v>17</v>
      </c>
      <c r="BX43" s="365"/>
      <c r="BY43" s="366" t="str">
        <f>IF('各会計、関係団体の財政状況及び健全化判断比率'!B77="","",'各会計、関係団体の財政状況及び健全化判断比率'!B77)</f>
        <v>沖縄県市町村総合事務組合一般会計</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2" t="s">
        <v>203</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204</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205</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206</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207</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208</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209</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8" t="s">
        <v>587</v>
      </c>
    </row>
    <row r="54" spans="5:113" x14ac:dyDescent="0.15"/>
    <row r="55" spans="5:113" x14ac:dyDescent="0.15"/>
    <row r="56" spans="5:113" x14ac:dyDescent="0.15"/>
    <row r="57" spans="5:113" hidden="1" x14ac:dyDescent="0.15"/>
    <row r="58" spans="5:113" hidden="1" x14ac:dyDescent="0.15"/>
    <row r="59" spans="5:113" hidden="1" x14ac:dyDescent="0.15"/>
    <row r="60" spans="5:113" hidden="1" x14ac:dyDescent="0.15"/>
    <row r="61" spans="5:113" hidden="1" x14ac:dyDescent="0.15"/>
    <row r="62" spans="5:113" hidden="1" x14ac:dyDescent="0.15"/>
    <row r="63" spans="5:113" hidden="1" x14ac:dyDescent="0.15"/>
    <row r="64" spans="5:113" hidden="1" x14ac:dyDescent="0.15"/>
    <row r="65" hidden="1" x14ac:dyDescent="0.15"/>
    <row r="66" hidden="1" x14ac:dyDescent="0.15"/>
    <row r="67" hidden="1" x14ac:dyDescent="0.15"/>
    <row r="68" hidden="1" x14ac:dyDescent="0.15"/>
  </sheetData>
  <sheetProtection algorithmName="SHA-512" hashValue="lft8jz6QeIyp2VvOvc7l3ouq+M+k0Sl4cErJROWR4+7BBR8ipbLnM27hRdweY6OvzHEvCeNBHpRorzSqnwvrIQ==" saltValue="4q/JMUIjKmnXhLg1luXhT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34" sqref="J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48" t="s">
        <v>549</v>
      </c>
      <c r="D34" s="1148"/>
      <c r="E34" s="1149"/>
      <c r="F34" s="32">
        <v>11.92</v>
      </c>
      <c r="G34" s="33">
        <v>11.2</v>
      </c>
      <c r="H34" s="33">
        <v>11.13</v>
      </c>
      <c r="I34" s="33">
        <v>10.34</v>
      </c>
      <c r="J34" s="34">
        <v>11.72</v>
      </c>
      <c r="K34" s="22"/>
      <c r="L34" s="22"/>
      <c r="M34" s="22"/>
      <c r="N34" s="22"/>
      <c r="O34" s="22"/>
      <c r="P34" s="22"/>
    </row>
    <row r="35" spans="1:16" ht="39" customHeight="1" x14ac:dyDescent="0.15">
      <c r="A35" s="22"/>
      <c r="B35" s="35"/>
      <c r="C35" s="1142" t="s">
        <v>550</v>
      </c>
      <c r="D35" s="1143"/>
      <c r="E35" s="1144"/>
      <c r="F35" s="36">
        <v>3.72</v>
      </c>
      <c r="G35" s="37">
        <v>3.87</v>
      </c>
      <c r="H35" s="37">
        <v>3.28</v>
      </c>
      <c r="I35" s="37">
        <v>5.18</v>
      </c>
      <c r="J35" s="38">
        <v>8.76</v>
      </c>
      <c r="K35" s="22"/>
      <c r="L35" s="22"/>
      <c r="M35" s="22"/>
      <c r="N35" s="22"/>
      <c r="O35" s="22"/>
      <c r="P35" s="22"/>
    </row>
    <row r="36" spans="1:16" ht="39" customHeight="1" x14ac:dyDescent="0.15">
      <c r="A36" s="22"/>
      <c r="B36" s="35"/>
      <c r="C36" s="1142" t="s">
        <v>551</v>
      </c>
      <c r="D36" s="1143"/>
      <c r="E36" s="1144"/>
      <c r="F36" s="36" t="s">
        <v>502</v>
      </c>
      <c r="G36" s="37" t="s">
        <v>502</v>
      </c>
      <c r="H36" s="37" t="s">
        <v>502</v>
      </c>
      <c r="I36" s="37">
        <v>1.21</v>
      </c>
      <c r="J36" s="38">
        <v>1.5</v>
      </c>
      <c r="K36" s="22"/>
      <c r="L36" s="22"/>
      <c r="M36" s="22"/>
      <c r="N36" s="22"/>
      <c r="O36" s="22"/>
      <c r="P36" s="22"/>
    </row>
    <row r="37" spans="1:16" ht="39" customHeight="1" x14ac:dyDescent="0.15">
      <c r="A37" s="22"/>
      <c r="B37" s="35"/>
      <c r="C37" s="1142" t="s">
        <v>552</v>
      </c>
      <c r="D37" s="1143"/>
      <c r="E37" s="1144"/>
      <c r="F37" s="36">
        <v>0.8</v>
      </c>
      <c r="G37" s="37">
        <v>1.3</v>
      </c>
      <c r="H37" s="37">
        <v>1.56</v>
      </c>
      <c r="I37" s="37">
        <v>0.97</v>
      </c>
      <c r="J37" s="38">
        <v>0.65</v>
      </c>
      <c r="K37" s="22"/>
      <c r="L37" s="22"/>
      <c r="M37" s="22"/>
      <c r="N37" s="22"/>
      <c r="O37" s="22"/>
      <c r="P37" s="22"/>
    </row>
    <row r="38" spans="1:16" ht="39" customHeight="1" x14ac:dyDescent="0.15">
      <c r="A38" s="22"/>
      <c r="B38" s="35"/>
      <c r="C38" s="1142" t="s">
        <v>553</v>
      </c>
      <c r="D38" s="1143"/>
      <c r="E38" s="1144"/>
      <c r="F38" s="36">
        <v>1.25</v>
      </c>
      <c r="G38" s="37">
        <v>0.09</v>
      </c>
      <c r="H38" s="37">
        <v>0.69</v>
      </c>
      <c r="I38" s="37">
        <v>0.09</v>
      </c>
      <c r="J38" s="38">
        <v>0.48</v>
      </c>
      <c r="K38" s="22"/>
      <c r="L38" s="22"/>
      <c r="M38" s="22"/>
      <c r="N38" s="22"/>
      <c r="O38" s="22"/>
      <c r="P38" s="22"/>
    </row>
    <row r="39" spans="1:16" ht="39" customHeight="1" x14ac:dyDescent="0.15">
      <c r="A39" s="22"/>
      <c r="B39" s="35"/>
      <c r="C39" s="1142" t="s">
        <v>554</v>
      </c>
      <c r="D39" s="1143"/>
      <c r="E39" s="1144"/>
      <c r="F39" s="36">
        <v>0</v>
      </c>
      <c r="G39" s="37">
        <v>0.28999999999999998</v>
      </c>
      <c r="H39" s="37">
        <v>0</v>
      </c>
      <c r="I39" s="37">
        <v>0</v>
      </c>
      <c r="J39" s="38">
        <v>0.25</v>
      </c>
      <c r="K39" s="22"/>
      <c r="L39" s="22"/>
      <c r="M39" s="22"/>
      <c r="N39" s="22"/>
      <c r="O39" s="22"/>
      <c r="P39" s="22"/>
    </row>
    <row r="40" spans="1:16" ht="39" customHeight="1" x14ac:dyDescent="0.15">
      <c r="A40" s="22"/>
      <c r="B40" s="35"/>
      <c r="C40" s="1142" t="s">
        <v>555</v>
      </c>
      <c r="D40" s="1143"/>
      <c r="E40" s="1144"/>
      <c r="F40" s="36">
        <v>0.19</v>
      </c>
      <c r="G40" s="37">
        <v>0.1</v>
      </c>
      <c r="H40" s="37">
        <v>0.1</v>
      </c>
      <c r="I40" s="37">
        <v>0.12</v>
      </c>
      <c r="J40" s="38">
        <v>0.02</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556</v>
      </c>
      <c r="D42" s="1143"/>
      <c r="E42" s="1144"/>
      <c r="F42" s="36" t="s">
        <v>502</v>
      </c>
      <c r="G42" s="37" t="s">
        <v>502</v>
      </c>
      <c r="H42" s="37" t="s">
        <v>502</v>
      </c>
      <c r="I42" s="37" t="s">
        <v>502</v>
      </c>
      <c r="J42" s="38" t="s">
        <v>502</v>
      </c>
      <c r="K42" s="22"/>
      <c r="L42" s="22"/>
      <c r="M42" s="22"/>
      <c r="N42" s="22"/>
      <c r="O42" s="22"/>
      <c r="P42" s="22"/>
    </row>
    <row r="43" spans="1:16" ht="39" customHeight="1" thickBot="1" x14ac:dyDescent="0.2">
      <c r="A43" s="22"/>
      <c r="B43" s="40"/>
      <c r="C43" s="1145" t="s">
        <v>557</v>
      </c>
      <c r="D43" s="1146"/>
      <c r="E43" s="1147"/>
      <c r="F43" s="41">
        <v>1.51</v>
      </c>
      <c r="G43" s="42">
        <v>0</v>
      </c>
      <c r="H43" s="42">
        <v>0.66</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JunsJGSGqGCcHtC6leGozK3GgdLjF2ucTP1lpLDD0BtConYZiifoDhb87P+NE7VreVylvATvHBK8FIbohK/Yg==" saltValue="ri+Hx9wPaDTK3u1UKzdn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2" zoomScaleNormal="62" zoomScaleSheetLayoutView="55" workbookViewId="0">
      <selection activeCell="U46" sqref="U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3207</v>
      </c>
      <c r="L45" s="60">
        <v>3111</v>
      </c>
      <c r="M45" s="60">
        <v>3066</v>
      </c>
      <c r="N45" s="60">
        <v>3127</v>
      </c>
      <c r="O45" s="61">
        <v>3585</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502</v>
      </c>
      <c r="L46" s="64" t="s">
        <v>502</v>
      </c>
      <c r="M46" s="64" t="s">
        <v>502</v>
      </c>
      <c r="N46" s="64" t="s">
        <v>502</v>
      </c>
      <c r="O46" s="65" t="s">
        <v>502</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502</v>
      </c>
      <c r="L47" s="64" t="s">
        <v>502</v>
      </c>
      <c r="M47" s="64" t="s">
        <v>502</v>
      </c>
      <c r="N47" s="64" t="s">
        <v>502</v>
      </c>
      <c r="O47" s="65" t="s">
        <v>502</v>
      </c>
      <c r="P47" s="48"/>
      <c r="Q47" s="48"/>
      <c r="R47" s="48"/>
      <c r="S47" s="48"/>
      <c r="T47" s="48"/>
      <c r="U47" s="48"/>
    </row>
    <row r="48" spans="1:21" ht="30.75" customHeight="1" x14ac:dyDescent="0.15">
      <c r="A48" s="48"/>
      <c r="B48" s="1170"/>
      <c r="C48" s="1171"/>
      <c r="D48" s="62"/>
      <c r="E48" s="1152" t="s">
        <v>15</v>
      </c>
      <c r="F48" s="1152"/>
      <c r="G48" s="1152"/>
      <c r="H48" s="1152"/>
      <c r="I48" s="1152"/>
      <c r="J48" s="1153"/>
      <c r="K48" s="63">
        <v>125</v>
      </c>
      <c r="L48" s="64">
        <v>174</v>
      </c>
      <c r="M48" s="64">
        <v>162</v>
      </c>
      <c r="N48" s="64">
        <v>109</v>
      </c>
      <c r="O48" s="65">
        <v>132</v>
      </c>
      <c r="P48" s="48"/>
      <c r="Q48" s="48"/>
      <c r="R48" s="48"/>
      <c r="S48" s="48"/>
      <c r="T48" s="48"/>
      <c r="U48" s="48"/>
    </row>
    <row r="49" spans="1:21" ht="30.75" customHeight="1" x14ac:dyDescent="0.15">
      <c r="A49" s="48"/>
      <c r="B49" s="1170"/>
      <c r="C49" s="1171"/>
      <c r="D49" s="62"/>
      <c r="E49" s="1152" t="s">
        <v>16</v>
      </c>
      <c r="F49" s="1152"/>
      <c r="G49" s="1152"/>
      <c r="H49" s="1152"/>
      <c r="I49" s="1152"/>
      <c r="J49" s="1153"/>
      <c r="K49" s="63">
        <v>79</v>
      </c>
      <c r="L49" s="64">
        <v>77</v>
      </c>
      <c r="M49" s="64">
        <v>75</v>
      </c>
      <c r="N49" s="64">
        <v>71</v>
      </c>
      <c r="O49" s="65">
        <v>74</v>
      </c>
      <c r="P49" s="48"/>
      <c r="Q49" s="48"/>
      <c r="R49" s="48"/>
      <c r="S49" s="48"/>
      <c r="T49" s="48"/>
      <c r="U49" s="48"/>
    </row>
    <row r="50" spans="1:21" ht="30.75" customHeight="1" x14ac:dyDescent="0.15">
      <c r="A50" s="48"/>
      <c r="B50" s="1170"/>
      <c r="C50" s="1171"/>
      <c r="D50" s="62"/>
      <c r="E50" s="1152" t="s">
        <v>17</v>
      </c>
      <c r="F50" s="1152"/>
      <c r="G50" s="1152"/>
      <c r="H50" s="1152"/>
      <c r="I50" s="1152"/>
      <c r="J50" s="1153"/>
      <c r="K50" s="63">
        <v>69</v>
      </c>
      <c r="L50" s="64" t="s">
        <v>502</v>
      </c>
      <c r="M50" s="64" t="s">
        <v>502</v>
      </c>
      <c r="N50" s="64" t="s">
        <v>502</v>
      </c>
      <c r="O50" s="65" t="s">
        <v>502</v>
      </c>
      <c r="P50" s="48"/>
      <c r="Q50" s="48"/>
      <c r="R50" s="48"/>
      <c r="S50" s="48"/>
      <c r="T50" s="48"/>
      <c r="U50" s="48"/>
    </row>
    <row r="51" spans="1:21" ht="30.75" customHeight="1" x14ac:dyDescent="0.15">
      <c r="A51" s="48"/>
      <c r="B51" s="1172"/>
      <c r="C51" s="1173"/>
      <c r="D51" s="66"/>
      <c r="E51" s="1152" t="s">
        <v>18</v>
      </c>
      <c r="F51" s="1152"/>
      <c r="G51" s="1152"/>
      <c r="H51" s="1152"/>
      <c r="I51" s="1152"/>
      <c r="J51" s="1153"/>
      <c r="K51" s="63" t="s">
        <v>502</v>
      </c>
      <c r="L51" s="64" t="s">
        <v>502</v>
      </c>
      <c r="M51" s="64" t="s">
        <v>502</v>
      </c>
      <c r="N51" s="64">
        <v>0</v>
      </c>
      <c r="O51" s="65" t="s">
        <v>502</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2197</v>
      </c>
      <c r="L52" s="64">
        <v>2158</v>
      </c>
      <c r="M52" s="64">
        <v>2236</v>
      </c>
      <c r="N52" s="64">
        <v>2240</v>
      </c>
      <c r="O52" s="65">
        <v>2275</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1283</v>
      </c>
      <c r="L53" s="69">
        <v>1204</v>
      </c>
      <c r="M53" s="69">
        <v>1067</v>
      </c>
      <c r="N53" s="69">
        <v>1067</v>
      </c>
      <c r="O53" s="70">
        <v>1516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158" t="s">
        <v>25</v>
      </c>
      <c r="C57" s="1159"/>
      <c r="D57" s="1162" t="s">
        <v>26</v>
      </c>
      <c r="E57" s="1163"/>
      <c r="F57" s="1163"/>
      <c r="G57" s="1163"/>
      <c r="H57" s="1163"/>
      <c r="I57" s="1163"/>
      <c r="J57" s="1164"/>
      <c r="K57" s="83"/>
      <c r="L57" s="84"/>
      <c r="M57" s="84"/>
      <c r="N57" s="84"/>
      <c r="O57" s="85"/>
    </row>
    <row r="58" spans="1:21" ht="31.5" customHeight="1" thickBot="1" x14ac:dyDescent="0.2">
      <c r="B58" s="1160"/>
      <c r="C58" s="1161"/>
      <c r="D58" s="1165" t="s">
        <v>27</v>
      </c>
      <c r="E58" s="1166"/>
      <c r="F58" s="1166"/>
      <c r="G58" s="1166"/>
      <c r="H58" s="1166"/>
      <c r="I58" s="1166"/>
      <c r="J58" s="11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GDI7f5E8s9pkJ6WGsPdwinLnqLB7tLzio61N+zmu8W5SJeOLxsHZzOYft9sFgPaef13fk5JD1DXJG2nHelbaw==" saltValue="vYi/YnWMWJZiR8MFHIOg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election activeCell="L53" sqref="L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188" t="s">
        <v>30</v>
      </c>
      <c r="C41" s="1189"/>
      <c r="D41" s="102"/>
      <c r="E41" s="1190" t="s">
        <v>31</v>
      </c>
      <c r="F41" s="1190"/>
      <c r="G41" s="1190"/>
      <c r="H41" s="1191"/>
      <c r="I41" s="346">
        <v>37207</v>
      </c>
      <c r="J41" s="347">
        <v>37502</v>
      </c>
      <c r="K41" s="347">
        <v>36499</v>
      </c>
      <c r="L41" s="347">
        <v>37293</v>
      </c>
      <c r="M41" s="348">
        <v>36897</v>
      </c>
    </row>
    <row r="42" spans="2:13" ht="27.75" customHeight="1" x14ac:dyDescent="0.15">
      <c r="B42" s="1178"/>
      <c r="C42" s="1179"/>
      <c r="D42" s="103"/>
      <c r="E42" s="1182" t="s">
        <v>32</v>
      </c>
      <c r="F42" s="1182"/>
      <c r="G42" s="1182"/>
      <c r="H42" s="1183"/>
      <c r="I42" s="349">
        <v>309</v>
      </c>
      <c r="J42" s="350">
        <v>148</v>
      </c>
      <c r="K42" s="350">
        <v>172</v>
      </c>
      <c r="L42" s="350">
        <v>28</v>
      </c>
      <c r="M42" s="351">
        <v>28</v>
      </c>
    </row>
    <row r="43" spans="2:13" ht="27.75" customHeight="1" x14ac:dyDescent="0.15">
      <c r="B43" s="1178"/>
      <c r="C43" s="1179"/>
      <c r="D43" s="103"/>
      <c r="E43" s="1182" t="s">
        <v>33</v>
      </c>
      <c r="F43" s="1182"/>
      <c r="G43" s="1182"/>
      <c r="H43" s="1183"/>
      <c r="I43" s="349">
        <v>2315</v>
      </c>
      <c r="J43" s="350">
        <v>1938</v>
      </c>
      <c r="K43" s="350">
        <v>1738</v>
      </c>
      <c r="L43" s="350">
        <v>1686</v>
      </c>
      <c r="M43" s="351">
        <v>1630</v>
      </c>
    </row>
    <row r="44" spans="2:13" ht="27.75" customHeight="1" x14ac:dyDescent="0.15">
      <c r="B44" s="1178"/>
      <c r="C44" s="1179"/>
      <c r="D44" s="103"/>
      <c r="E44" s="1182" t="s">
        <v>34</v>
      </c>
      <c r="F44" s="1182"/>
      <c r="G44" s="1182"/>
      <c r="H44" s="1183"/>
      <c r="I44" s="349">
        <v>616</v>
      </c>
      <c r="J44" s="350">
        <v>596</v>
      </c>
      <c r="K44" s="350">
        <v>568</v>
      </c>
      <c r="L44" s="350">
        <v>569</v>
      </c>
      <c r="M44" s="351">
        <v>545</v>
      </c>
    </row>
    <row r="45" spans="2:13" ht="27.75" customHeight="1" x14ac:dyDescent="0.15">
      <c r="B45" s="1178"/>
      <c r="C45" s="1179"/>
      <c r="D45" s="103"/>
      <c r="E45" s="1182" t="s">
        <v>35</v>
      </c>
      <c r="F45" s="1182"/>
      <c r="G45" s="1182"/>
      <c r="H45" s="1183"/>
      <c r="I45" s="349">
        <v>1851</v>
      </c>
      <c r="J45" s="350">
        <v>1810</v>
      </c>
      <c r="K45" s="350">
        <v>1584</v>
      </c>
      <c r="L45" s="350">
        <v>1450</v>
      </c>
      <c r="M45" s="351">
        <v>1194</v>
      </c>
    </row>
    <row r="46" spans="2:13" ht="27.75" customHeight="1" x14ac:dyDescent="0.15">
      <c r="B46" s="1178"/>
      <c r="C46" s="1179"/>
      <c r="D46" s="104"/>
      <c r="E46" s="1182" t="s">
        <v>36</v>
      </c>
      <c r="F46" s="1182"/>
      <c r="G46" s="1182"/>
      <c r="H46" s="1183"/>
      <c r="I46" s="349">
        <v>0</v>
      </c>
      <c r="J46" s="350">
        <v>0</v>
      </c>
      <c r="K46" s="350">
        <v>0</v>
      </c>
      <c r="L46" s="350">
        <v>0</v>
      </c>
      <c r="M46" s="351">
        <v>0</v>
      </c>
    </row>
    <row r="47" spans="2:13" ht="27.75" customHeight="1" x14ac:dyDescent="0.15">
      <c r="B47" s="1178"/>
      <c r="C47" s="1179"/>
      <c r="D47" s="105"/>
      <c r="E47" s="1192" t="s">
        <v>37</v>
      </c>
      <c r="F47" s="1193"/>
      <c r="G47" s="1193"/>
      <c r="H47" s="1194"/>
      <c r="I47" s="349" t="s">
        <v>502</v>
      </c>
      <c r="J47" s="350" t="s">
        <v>502</v>
      </c>
      <c r="K47" s="350" t="s">
        <v>502</v>
      </c>
      <c r="L47" s="350" t="s">
        <v>502</v>
      </c>
      <c r="M47" s="351" t="s">
        <v>502</v>
      </c>
    </row>
    <row r="48" spans="2:13" ht="27.75" customHeight="1" x14ac:dyDescent="0.15">
      <c r="B48" s="1178"/>
      <c r="C48" s="1179"/>
      <c r="D48" s="103"/>
      <c r="E48" s="1182" t="s">
        <v>38</v>
      </c>
      <c r="F48" s="1182"/>
      <c r="G48" s="1182"/>
      <c r="H48" s="1183"/>
      <c r="I48" s="349" t="s">
        <v>502</v>
      </c>
      <c r="J48" s="350" t="s">
        <v>502</v>
      </c>
      <c r="K48" s="350" t="s">
        <v>502</v>
      </c>
      <c r="L48" s="350" t="s">
        <v>502</v>
      </c>
      <c r="M48" s="351" t="s">
        <v>502</v>
      </c>
    </row>
    <row r="49" spans="2:13" ht="27.75" customHeight="1" x14ac:dyDescent="0.15">
      <c r="B49" s="1180"/>
      <c r="C49" s="1181"/>
      <c r="D49" s="103"/>
      <c r="E49" s="1182" t="s">
        <v>39</v>
      </c>
      <c r="F49" s="1182"/>
      <c r="G49" s="1182"/>
      <c r="H49" s="1183"/>
      <c r="I49" s="349" t="s">
        <v>502</v>
      </c>
      <c r="J49" s="350" t="s">
        <v>502</v>
      </c>
      <c r="K49" s="350" t="s">
        <v>502</v>
      </c>
      <c r="L49" s="350" t="s">
        <v>502</v>
      </c>
      <c r="M49" s="351" t="s">
        <v>502</v>
      </c>
    </row>
    <row r="50" spans="2:13" ht="27.75" customHeight="1" x14ac:dyDescent="0.15">
      <c r="B50" s="1176" t="s">
        <v>40</v>
      </c>
      <c r="C50" s="1177"/>
      <c r="D50" s="106"/>
      <c r="E50" s="1182" t="s">
        <v>41</v>
      </c>
      <c r="F50" s="1182"/>
      <c r="G50" s="1182"/>
      <c r="H50" s="1183"/>
      <c r="I50" s="349">
        <v>6798</v>
      </c>
      <c r="J50" s="350">
        <v>7312</v>
      </c>
      <c r="K50" s="350">
        <v>5858</v>
      </c>
      <c r="L50" s="350">
        <v>7339</v>
      </c>
      <c r="M50" s="351">
        <v>9284</v>
      </c>
    </row>
    <row r="51" spans="2:13" ht="27.75" customHeight="1" x14ac:dyDescent="0.15">
      <c r="B51" s="1178"/>
      <c r="C51" s="1179"/>
      <c r="D51" s="103"/>
      <c r="E51" s="1182" t="s">
        <v>42</v>
      </c>
      <c r="F51" s="1182"/>
      <c r="G51" s="1182"/>
      <c r="H51" s="1183"/>
      <c r="I51" s="349">
        <v>266</v>
      </c>
      <c r="J51" s="350">
        <v>236</v>
      </c>
      <c r="K51" s="350">
        <v>194</v>
      </c>
      <c r="L51" s="350">
        <v>162</v>
      </c>
      <c r="M51" s="351">
        <v>125</v>
      </c>
    </row>
    <row r="52" spans="2:13" ht="27.75" customHeight="1" x14ac:dyDescent="0.15">
      <c r="B52" s="1180"/>
      <c r="C52" s="1181"/>
      <c r="D52" s="103"/>
      <c r="E52" s="1182" t="s">
        <v>43</v>
      </c>
      <c r="F52" s="1182"/>
      <c r="G52" s="1182"/>
      <c r="H52" s="1183"/>
      <c r="I52" s="349">
        <v>27613</v>
      </c>
      <c r="J52" s="350">
        <v>28197</v>
      </c>
      <c r="K52" s="350">
        <v>27027</v>
      </c>
      <c r="L52" s="350">
        <v>27662</v>
      </c>
      <c r="M52" s="351">
        <v>27252</v>
      </c>
    </row>
    <row r="53" spans="2:13" ht="27.75" customHeight="1" thickBot="1" x14ac:dyDescent="0.2">
      <c r="B53" s="1184" t="s">
        <v>44</v>
      </c>
      <c r="C53" s="1185"/>
      <c r="D53" s="107"/>
      <c r="E53" s="1186" t="s">
        <v>45</v>
      </c>
      <c r="F53" s="1186"/>
      <c r="G53" s="1186"/>
      <c r="H53" s="1187"/>
      <c r="I53" s="352">
        <v>7622</v>
      </c>
      <c r="J53" s="353">
        <v>6251</v>
      </c>
      <c r="K53" s="353">
        <v>7483</v>
      </c>
      <c r="L53" s="353">
        <v>5863</v>
      </c>
      <c r="M53" s="354">
        <v>3631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IM1/+TKUqoX1NdZ6ykcDozj2gvtoZ+sH674CNzOMOKOaLKZomaWxbkGYNcVJualMb1KV/iPdbnu6fCgEO5N0g==" saltValue="JKS1RdEHCFN68zPnuRT0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545</v>
      </c>
      <c r="G54" s="116" t="s">
        <v>546</v>
      </c>
      <c r="H54" s="117" t="s">
        <v>547</v>
      </c>
    </row>
    <row r="55" spans="2:8" ht="52.5" customHeight="1" x14ac:dyDescent="0.15">
      <c r="B55" s="118"/>
      <c r="C55" s="1203" t="s">
        <v>48</v>
      </c>
      <c r="D55" s="1203"/>
      <c r="E55" s="1204"/>
      <c r="F55" s="119">
        <v>2392</v>
      </c>
      <c r="G55" s="119">
        <v>2779</v>
      </c>
      <c r="H55" s="120">
        <v>3409</v>
      </c>
    </row>
    <row r="56" spans="2:8" ht="52.5" customHeight="1" x14ac:dyDescent="0.15">
      <c r="B56" s="121"/>
      <c r="C56" s="1205" t="s">
        <v>49</v>
      </c>
      <c r="D56" s="1205"/>
      <c r="E56" s="1206"/>
      <c r="F56" s="122">
        <v>530</v>
      </c>
      <c r="G56" s="122">
        <v>1131</v>
      </c>
      <c r="H56" s="123">
        <v>1842</v>
      </c>
    </row>
    <row r="57" spans="2:8" ht="53.25" customHeight="1" x14ac:dyDescent="0.15">
      <c r="B57" s="121"/>
      <c r="C57" s="1207" t="s">
        <v>50</v>
      </c>
      <c r="D57" s="1207"/>
      <c r="E57" s="1208"/>
      <c r="F57" s="124">
        <v>4887</v>
      </c>
      <c r="G57" s="124">
        <v>5878</v>
      </c>
      <c r="H57" s="125">
        <v>4263</v>
      </c>
    </row>
    <row r="58" spans="2:8" ht="45.75" customHeight="1" x14ac:dyDescent="0.15">
      <c r="B58" s="126"/>
      <c r="C58" s="1195" t="s">
        <v>564</v>
      </c>
      <c r="D58" s="1196"/>
      <c r="E58" s="1197"/>
      <c r="F58" s="127">
        <v>1142</v>
      </c>
      <c r="G58" s="127">
        <v>1152</v>
      </c>
      <c r="H58" s="128">
        <v>1419</v>
      </c>
    </row>
    <row r="59" spans="2:8" ht="45.75" customHeight="1" x14ac:dyDescent="0.15">
      <c r="B59" s="126"/>
      <c r="C59" s="1195" t="s">
        <v>565</v>
      </c>
      <c r="D59" s="1196"/>
      <c r="E59" s="1197"/>
      <c r="F59" s="127">
        <v>434</v>
      </c>
      <c r="G59" s="127">
        <v>616</v>
      </c>
      <c r="H59" s="128">
        <v>1259</v>
      </c>
    </row>
    <row r="60" spans="2:8" ht="45.75" customHeight="1" x14ac:dyDescent="0.15">
      <c r="B60" s="126"/>
      <c r="C60" s="1195" t="s">
        <v>566</v>
      </c>
      <c r="D60" s="1196"/>
      <c r="E60" s="1197"/>
      <c r="F60" s="127">
        <v>0</v>
      </c>
      <c r="G60" s="127">
        <v>691</v>
      </c>
      <c r="H60" s="128">
        <v>882</v>
      </c>
    </row>
    <row r="61" spans="2:8" ht="45.75" customHeight="1" x14ac:dyDescent="0.15">
      <c r="B61" s="126"/>
      <c r="C61" s="1195" t="s">
        <v>567</v>
      </c>
      <c r="D61" s="1196"/>
      <c r="E61" s="1197"/>
      <c r="F61" s="127">
        <v>152</v>
      </c>
      <c r="G61" s="127">
        <v>210</v>
      </c>
      <c r="H61" s="128">
        <v>260</v>
      </c>
    </row>
    <row r="62" spans="2:8" ht="45.75" customHeight="1" thickBot="1" x14ac:dyDescent="0.2">
      <c r="B62" s="129"/>
      <c r="C62" s="1198" t="s">
        <v>568</v>
      </c>
      <c r="D62" s="1199"/>
      <c r="E62" s="1200"/>
      <c r="F62" s="130">
        <v>559</v>
      </c>
      <c r="G62" s="130">
        <v>442</v>
      </c>
      <c r="H62" s="131">
        <v>209</v>
      </c>
    </row>
    <row r="63" spans="2:8" ht="52.5" customHeight="1" thickBot="1" x14ac:dyDescent="0.2">
      <c r="B63" s="132"/>
      <c r="C63" s="1201" t="s">
        <v>51</v>
      </c>
      <c r="D63" s="1201"/>
      <c r="E63" s="1202"/>
      <c r="F63" s="133">
        <v>7809</v>
      </c>
      <c r="G63" s="133">
        <v>9788</v>
      </c>
      <c r="H63" s="134">
        <v>9514</v>
      </c>
    </row>
    <row r="64" spans="2:8" x14ac:dyDescent="0.15"/>
  </sheetData>
  <sheetProtection algorithmName="SHA-512" hashValue="GBywJwLYV/ufNm8ZCBEf4LjgvMMy/E9ifjwtJ585XdjrTRCmJ0FA1gpQnfsYSzIclQLFV9ifgPgYco01naRBnw==" saltValue="LoA4/d+Elt+jeViP7URg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533-146C-41D7-916A-661FA36B4776}">
  <sheetPr>
    <pageSetUpPr fitToPage="1"/>
  </sheetPr>
  <dimension ref="A1:DE85"/>
  <sheetViews>
    <sheetView showGridLines="0" topLeftCell="A10" zoomScale="80" zoomScaleNormal="80" zoomScaleSheetLayoutView="55" workbookViewId="0">
      <selection activeCell="AN65" sqref="AN65:DC69"/>
    </sheetView>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588</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589</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590</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591</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543</v>
      </c>
      <c r="BQ50" s="1242"/>
      <c r="BR50" s="1242"/>
      <c r="BS50" s="1242"/>
      <c r="BT50" s="1242"/>
      <c r="BU50" s="1242"/>
      <c r="BV50" s="1242"/>
      <c r="BW50" s="1242"/>
      <c r="BX50" s="1242" t="s">
        <v>544</v>
      </c>
      <c r="BY50" s="1242"/>
      <c r="BZ50" s="1242"/>
      <c r="CA50" s="1242"/>
      <c r="CB50" s="1242"/>
      <c r="CC50" s="1242"/>
      <c r="CD50" s="1242"/>
      <c r="CE50" s="1242"/>
      <c r="CF50" s="1242" t="s">
        <v>545</v>
      </c>
      <c r="CG50" s="1242"/>
      <c r="CH50" s="1242"/>
      <c r="CI50" s="1242"/>
      <c r="CJ50" s="1242"/>
      <c r="CK50" s="1242"/>
      <c r="CL50" s="1242"/>
      <c r="CM50" s="1242"/>
      <c r="CN50" s="1242" t="s">
        <v>546</v>
      </c>
      <c r="CO50" s="1242"/>
      <c r="CP50" s="1242"/>
      <c r="CQ50" s="1242"/>
      <c r="CR50" s="1242"/>
      <c r="CS50" s="1242"/>
      <c r="CT50" s="1242"/>
      <c r="CU50" s="1242"/>
      <c r="CV50" s="1242" t="s">
        <v>547</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592</v>
      </c>
      <c r="AO51" s="1246"/>
      <c r="AP51" s="1246"/>
      <c r="AQ51" s="1246"/>
      <c r="AR51" s="1246"/>
      <c r="AS51" s="1246"/>
      <c r="AT51" s="1246"/>
      <c r="AU51" s="1246"/>
      <c r="AV51" s="1246"/>
      <c r="AW51" s="1246"/>
      <c r="AX51" s="1246"/>
      <c r="AY51" s="1246"/>
      <c r="AZ51" s="1246"/>
      <c r="BA51" s="1246"/>
      <c r="BB51" s="1246" t="s">
        <v>593</v>
      </c>
      <c r="BC51" s="1246"/>
      <c r="BD51" s="1246"/>
      <c r="BE51" s="1246"/>
      <c r="BF51" s="1246"/>
      <c r="BG51" s="1246"/>
      <c r="BH51" s="1246"/>
      <c r="BI51" s="1246"/>
      <c r="BJ51" s="1246"/>
      <c r="BK51" s="1246"/>
      <c r="BL51" s="1246"/>
      <c r="BM51" s="1246"/>
      <c r="BN51" s="1246"/>
      <c r="BO51" s="1246"/>
      <c r="BP51" s="1247">
        <v>38.200000000000003</v>
      </c>
      <c r="BQ51" s="1247"/>
      <c r="BR51" s="1247"/>
      <c r="BS51" s="1247"/>
      <c r="BT51" s="1247"/>
      <c r="BU51" s="1247"/>
      <c r="BV51" s="1247"/>
      <c r="BW51" s="1247"/>
      <c r="BX51" s="1247">
        <v>30.8</v>
      </c>
      <c r="BY51" s="1247"/>
      <c r="BZ51" s="1247"/>
      <c r="CA51" s="1247"/>
      <c r="CB51" s="1247"/>
      <c r="CC51" s="1247"/>
      <c r="CD51" s="1247"/>
      <c r="CE51" s="1247"/>
      <c r="CF51" s="1247">
        <v>35</v>
      </c>
      <c r="CG51" s="1247"/>
      <c r="CH51" s="1247"/>
      <c r="CI51" s="1247"/>
      <c r="CJ51" s="1247"/>
      <c r="CK51" s="1247"/>
      <c r="CL51" s="1247"/>
      <c r="CM51" s="1247"/>
      <c r="CN51" s="1247">
        <v>26.5</v>
      </c>
      <c r="CO51" s="1247"/>
      <c r="CP51" s="1247"/>
      <c r="CQ51" s="1247"/>
      <c r="CR51" s="1247"/>
      <c r="CS51" s="1247"/>
      <c r="CT51" s="1247"/>
      <c r="CU51" s="1247"/>
      <c r="CV51" s="1247">
        <v>15.7</v>
      </c>
      <c r="CW51" s="1247"/>
      <c r="CX51" s="1247"/>
      <c r="CY51" s="1247"/>
      <c r="CZ51" s="1247"/>
      <c r="DA51" s="1247"/>
      <c r="DB51" s="1247"/>
      <c r="DC51" s="1247"/>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594</v>
      </c>
      <c r="BC53" s="1246"/>
      <c r="BD53" s="1246"/>
      <c r="BE53" s="1246"/>
      <c r="BF53" s="1246"/>
      <c r="BG53" s="1246"/>
      <c r="BH53" s="1246"/>
      <c r="BI53" s="1246"/>
      <c r="BJ53" s="1246"/>
      <c r="BK53" s="1246"/>
      <c r="BL53" s="1246"/>
      <c r="BM53" s="1246"/>
      <c r="BN53" s="1246"/>
      <c r="BO53" s="1246"/>
      <c r="BP53" s="1247">
        <v>33.9</v>
      </c>
      <c r="BQ53" s="1247"/>
      <c r="BR53" s="1247"/>
      <c r="BS53" s="1247"/>
      <c r="BT53" s="1247"/>
      <c r="BU53" s="1247"/>
      <c r="BV53" s="1247"/>
      <c r="BW53" s="1247"/>
      <c r="BX53" s="1247">
        <v>35.799999999999997</v>
      </c>
      <c r="BY53" s="1247"/>
      <c r="BZ53" s="1247"/>
      <c r="CA53" s="1247"/>
      <c r="CB53" s="1247"/>
      <c r="CC53" s="1247"/>
      <c r="CD53" s="1247"/>
      <c r="CE53" s="1247"/>
      <c r="CF53" s="1247">
        <v>37.799999999999997</v>
      </c>
      <c r="CG53" s="1247"/>
      <c r="CH53" s="1247"/>
      <c r="CI53" s="1247"/>
      <c r="CJ53" s="1247"/>
      <c r="CK53" s="1247"/>
      <c r="CL53" s="1247"/>
      <c r="CM53" s="1247"/>
      <c r="CN53" s="1247">
        <v>39.9</v>
      </c>
      <c r="CO53" s="1247"/>
      <c r="CP53" s="1247"/>
      <c r="CQ53" s="1247"/>
      <c r="CR53" s="1247"/>
      <c r="CS53" s="1247"/>
      <c r="CT53" s="1247"/>
      <c r="CU53" s="1247"/>
      <c r="CV53" s="1247">
        <v>38.5</v>
      </c>
      <c r="CW53" s="1247"/>
      <c r="CX53" s="1247"/>
      <c r="CY53" s="1247"/>
      <c r="CZ53" s="1247"/>
      <c r="DA53" s="1247"/>
      <c r="DB53" s="1247"/>
      <c r="DC53" s="1247"/>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5"/>
      <c r="B55" s="1217"/>
      <c r="G55" s="1236"/>
      <c r="H55" s="1236"/>
      <c r="I55" s="1236"/>
      <c r="J55" s="1236"/>
      <c r="K55" s="1245"/>
      <c r="L55" s="1245"/>
      <c r="M55" s="1245"/>
      <c r="N55" s="1245"/>
      <c r="AN55" s="1242" t="s">
        <v>595</v>
      </c>
      <c r="AO55" s="1242"/>
      <c r="AP55" s="1242"/>
      <c r="AQ55" s="1242"/>
      <c r="AR55" s="1242"/>
      <c r="AS55" s="1242"/>
      <c r="AT55" s="1242"/>
      <c r="AU55" s="1242"/>
      <c r="AV55" s="1242"/>
      <c r="AW55" s="1242"/>
      <c r="AX55" s="1242"/>
      <c r="AY55" s="1242"/>
      <c r="AZ55" s="1242"/>
      <c r="BA55" s="1242"/>
      <c r="BB55" s="1246" t="s">
        <v>593</v>
      </c>
      <c r="BC55" s="1246"/>
      <c r="BD55" s="1246"/>
      <c r="BE55" s="1246"/>
      <c r="BF55" s="1246"/>
      <c r="BG55" s="1246"/>
      <c r="BH55" s="1246"/>
      <c r="BI55" s="1246"/>
      <c r="BJ55" s="1246"/>
      <c r="BK55" s="1246"/>
      <c r="BL55" s="1246"/>
      <c r="BM55" s="1246"/>
      <c r="BN55" s="1246"/>
      <c r="BO55" s="1246"/>
      <c r="BP55" s="1247">
        <v>51.2</v>
      </c>
      <c r="BQ55" s="1247"/>
      <c r="BR55" s="1247"/>
      <c r="BS55" s="1247"/>
      <c r="BT55" s="1247"/>
      <c r="BU55" s="1247"/>
      <c r="BV55" s="1247"/>
      <c r="BW55" s="1247"/>
      <c r="BX55" s="1247">
        <v>47.2</v>
      </c>
      <c r="BY55" s="1247"/>
      <c r="BZ55" s="1247"/>
      <c r="CA55" s="1247"/>
      <c r="CB55" s="1247"/>
      <c r="CC55" s="1247"/>
      <c r="CD55" s="1247"/>
      <c r="CE55" s="1247"/>
      <c r="CF55" s="1247">
        <v>49.5</v>
      </c>
      <c r="CG55" s="1247"/>
      <c r="CH55" s="1247"/>
      <c r="CI55" s="1247"/>
      <c r="CJ55" s="1247"/>
      <c r="CK55" s="1247"/>
      <c r="CL55" s="1247"/>
      <c r="CM55" s="1247"/>
      <c r="CN55" s="1247">
        <v>46.9</v>
      </c>
      <c r="CO55" s="1247"/>
      <c r="CP55" s="1247"/>
      <c r="CQ55" s="1247"/>
      <c r="CR55" s="1247"/>
      <c r="CS55" s="1247"/>
      <c r="CT55" s="1247"/>
      <c r="CU55" s="1247"/>
      <c r="CV55" s="1247">
        <v>0</v>
      </c>
      <c r="CW55" s="1247"/>
      <c r="CX55" s="1247"/>
      <c r="CY55" s="1247"/>
      <c r="CZ55" s="1247"/>
      <c r="DA55" s="1247"/>
      <c r="DB55" s="1247"/>
      <c r="DC55" s="1247"/>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x14ac:dyDescent="0.15">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594</v>
      </c>
      <c r="BC57" s="1246"/>
      <c r="BD57" s="1246"/>
      <c r="BE57" s="1246"/>
      <c r="BF57" s="1246"/>
      <c r="BG57" s="1246"/>
      <c r="BH57" s="1246"/>
      <c r="BI57" s="1246"/>
      <c r="BJ57" s="1246"/>
      <c r="BK57" s="1246"/>
      <c r="BL57" s="1246"/>
      <c r="BM57" s="1246"/>
      <c r="BN57" s="1246"/>
      <c r="BO57" s="1246"/>
      <c r="BP57" s="1247">
        <v>58.7</v>
      </c>
      <c r="BQ57" s="1247"/>
      <c r="BR57" s="1247"/>
      <c r="BS57" s="1247"/>
      <c r="BT57" s="1247"/>
      <c r="BU57" s="1247"/>
      <c r="BV57" s="1247"/>
      <c r="BW57" s="1247"/>
      <c r="BX57" s="1247">
        <v>59.8</v>
      </c>
      <c r="BY57" s="1247"/>
      <c r="BZ57" s="1247"/>
      <c r="CA57" s="1247"/>
      <c r="CB57" s="1247"/>
      <c r="CC57" s="1247"/>
      <c r="CD57" s="1247"/>
      <c r="CE57" s="1247"/>
      <c r="CF57" s="1247">
        <v>60.9</v>
      </c>
      <c r="CG57" s="1247"/>
      <c r="CH57" s="1247"/>
      <c r="CI57" s="1247"/>
      <c r="CJ57" s="1247"/>
      <c r="CK57" s="1247"/>
      <c r="CL57" s="1247"/>
      <c r="CM57" s="1247"/>
      <c r="CN57" s="1247">
        <v>61.2</v>
      </c>
      <c r="CO57" s="1247"/>
      <c r="CP57" s="1247"/>
      <c r="CQ57" s="1247"/>
      <c r="CR57" s="1247"/>
      <c r="CS57" s="1247"/>
      <c r="CT57" s="1247"/>
      <c r="CU57" s="1247"/>
      <c r="CV57" s="1247">
        <v>63</v>
      </c>
      <c r="CW57" s="1247"/>
      <c r="CX57" s="1247"/>
      <c r="CY57" s="1247"/>
      <c r="CZ57" s="1247"/>
      <c r="DA57" s="1247"/>
      <c r="DB57" s="1247"/>
      <c r="DC57" s="1247"/>
      <c r="DD57" s="1250"/>
      <c r="DE57" s="1248"/>
    </row>
    <row r="58" spans="1:109" s="1225" customFormat="1" x14ac:dyDescent="0.15">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x14ac:dyDescent="0.15">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x14ac:dyDescent="0.15">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x14ac:dyDescent="0.15">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6" t="s">
        <v>596</v>
      </c>
    </row>
    <row r="64" spans="1:109" x14ac:dyDescent="0.15">
      <c r="B64" s="1217"/>
      <c r="G64" s="1224"/>
      <c r="I64" s="1257"/>
      <c r="J64" s="1257"/>
      <c r="K64" s="1257"/>
      <c r="L64" s="1257"/>
      <c r="M64" s="1257"/>
      <c r="N64" s="1258"/>
      <c r="AM64" s="1224"/>
      <c r="AN64" s="1224" t="s">
        <v>589</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597</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2"/>
      <c r="I71" s="1263"/>
      <c r="J71" s="1260"/>
      <c r="K71" s="1260"/>
      <c r="L71" s="1261"/>
      <c r="M71" s="1260"/>
      <c r="N71" s="1261"/>
      <c r="AM71" s="1262"/>
      <c r="AN71" s="1211" t="s">
        <v>591</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543</v>
      </c>
      <c r="BQ72" s="1242"/>
      <c r="BR72" s="1242"/>
      <c r="BS72" s="1242"/>
      <c r="BT72" s="1242"/>
      <c r="BU72" s="1242"/>
      <c r="BV72" s="1242"/>
      <c r="BW72" s="1242"/>
      <c r="BX72" s="1242" t="s">
        <v>544</v>
      </c>
      <c r="BY72" s="1242"/>
      <c r="BZ72" s="1242"/>
      <c r="CA72" s="1242"/>
      <c r="CB72" s="1242"/>
      <c r="CC72" s="1242"/>
      <c r="CD72" s="1242"/>
      <c r="CE72" s="1242"/>
      <c r="CF72" s="1242" t="s">
        <v>545</v>
      </c>
      <c r="CG72" s="1242"/>
      <c r="CH72" s="1242"/>
      <c r="CI72" s="1242"/>
      <c r="CJ72" s="1242"/>
      <c r="CK72" s="1242"/>
      <c r="CL72" s="1242"/>
      <c r="CM72" s="1242"/>
      <c r="CN72" s="1242" t="s">
        <v>546</v>
      </c>
      <c r="CO72" s="1242"/>
      <c r="CP72" s="1242"/>
      <c r="CQ72" s="1242"/>
      <c r="CR72" s="1242"/>
      <c r="CS72" s="1242"/>
      <c r="CT72" s="1242"/>
      <c r="CU72" s="1242"/>
      <c r="CV72" s="1242" t="s">
        <v>547</v>
      </c>
      <c r="CW72" s="1242"/>
      <c r="CX72" s="1242"/>
      <c r="CY72" s="1242"/>
      <c r="CZ72" s="1242"/>
      <c r="DA72" s="1242"/>
      <c r="DB72" s="1242"/>
      <c r="DC72" s="1242"/>
    </row>
    <row r="73" spans="2:107" x14ac:dyDescent="0.15">
      <c r="B73" s="1217"/>
      <c r="G73" s="1243"/>
      <c r="H73" s="1243"/>
      <c r="I73" s="1243"/>
      <c r="J73" s="1243"/>
      <c r="K73" s="1264"/>
      <c r="L73" s="1264"/>
      <c r="M73" s="1264"/>
      <c r="N73" s="1264"/>
      <c r="AM73" s="1235"/>
      <c r="AN73" s="1246" t="s">
        <v>592</v>
      </c>
      <c r="AO73" s="1246"/>
      <c r="AP73" s="1246"/>
      <c r="AQ73" s="1246"/>
      <c r="AR73" s="1246"/>
      <c r="AS73" s="1246"/>
      <c r="AT73" s="1246"/>
      <c r="AU73" s="1246"/>
      <c r="AV73" s="1246"/>
      <c r="AW73" s="1246"/>
      <c r="AX73" s="1246"/>
      <c r="AY73" s="1246"/>
      <c r="AZ73" s="1246"/>
      <c r="BA73" s="1246"/>
      <c r="BB73" s="1246" t="s">
        <v>593</v>
      </c>
      <c r="BC73" s="1246"/>
      <c r="BD73" s="1246"/>
      <c r="BE73" s="1246"/>
      <c r="BF73" s="1246"/>
      <c r="BG73" s="1246"/>
      <c r="BH73" s="1246"/>
      <c r="BI73" s="1246"/>
      <c r="BJ73" s="1246"/>
      <c r="BK73" s="1246"/>
      <c r="BL73" s="1246"/>
      <c r="BM73" s="1246"/>
      <c r="BN73" s="1246"/>
      <c r="BO73" s="1246"/>
      <c r="BP73" s="1247">
        <v>38.200000000000003</v>
      </c>
      <c r="BQ73" s="1247"/>
      <c r="BR73" s="1247"/>
      <c r="BS73" s="1247"/>
      <c r="BT73" s="1247"/>
      <c r="BU73" s="1247"/>
      <c r="BV73" s="1247"/>
      <c r="BW73" s="1247"/>
      <c r="BX73" s="1247">
        <v>30.8</v>
      </c>
      <c r="BY73" s="1247"/>
      <c r="BZ73" s="1247"/>
      <c r="CA73" s="1247"/>
      <c r="CB73" s="1247"/>
      <c r="CC73" s="1247"/>
      <c r="CD73" s="1247"/>
      <c r="CE73" s="1247"/>
      <c r="CF73" s="1247">
        <v>35</v>
      </c>
      <c r="CG73" s="1247"/>
      <c r="CH73" s="1247"/>
      <c r="CI73" s="1247"/>
      <c r="CJ73" s="1247"/>
      <c r="CK73" s="1247"/>
      <c r="CL73" s="1247"/>
      <c r="CM73" s="1247"/>
      <c r="CN73" s="1247">
        <v>26.5</v>
      </c>
      <c r="CO73" s="1247"/>
      <c r="CP73" s="1247"/>
      <c r="CQ73" s="1247"/>
      <c r="CR73" s="1247"/>
      <c r="CS73" s="1247"/>
      <c r="CT73" s="1247"/>
      <c r="CU73" s="1247"/>
      <c r="CV73" s="1247">
        <v>15.7</v>
      </c>
      <c r="CW73" s="1247"/>
      <c r="CX73" s="1247"/>
      <c r="CY73" s="1247"/>
      <c r="CZ73" s="1247"/>
      <c r="DA73" s="1247"/>
      <c r="DB73" s="1247"/>
      <c r="DC73" s="1247"/>
    </row>
    <row r="74" spans="2:107" x14ac:dyDescent="0.15">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598</v>
      </c>
      <c r="BC75" s="1246"/>
      <c r="BD75" s="1246"/>
      <c r="BE75" s="1246"/>
      <c r="BF75" s="1246"/>
      <c r="BG75" s="1246"/>
      <c r="BH75" s="1246"/>
      <c r="BI75" s="1246"/>
      <c r="BJ75" s="1246"/>
      <c r="BK75" s="1246"/>
      <c r="BL75" s="1246"/>
      <c r="BM75" s="1246"/>
      <c r="BN75" s="1246"/>
      <c r="BO75" s="1246"/>
      <c r="BP75" s="1247">
        <v>7.6</v>
      </c>
      <c r="BQ75" s="1247"/>
      <c r="BR75" s="1247"/>
      <c r="BS75" s="1247"/>
      <c r="BT75" s="1247"/>
      <c r="BU75" s="1247"/>
      <c r="BV75" s="1247"/>
      <c r="BW75" s="1247"/>
      <c r="BX75" s="1247">
        <v>6.7</v>
      </c>
      <c r="BY75" s="1247"/>
      <c r="BZ75" s="1247"/>
      <c r="CA75" s="1247"/>
      <c r="CB75" s="1247"/>
      <c r="CC75" s="1247"/>
      <c r="CD75" s="1247"/>
      <c r="CE75" s="1247"/>
      <c r="CF75" s="1247">
        <v>5.7</v>
      </c>
      <c r="CG75" s="1247"/>
      <c r="CH75" s="1247"/>
      <c r="CI75" s="1247"/>
      <c r="CJ75" s="1247"/>
      <c r="CK75" s="1247"/>
      <c r="CL75" s="1247"/>
      <c r="CM75" s="1247"/>
      <c r="CN75" s="1247">
        <v>5.2</v>
      </c>
      <c r="CO75" s="1247"/>
      <c r="CP75" s="1247"/>
      <c r="CQ75" s="1247"/>
      <c r="CR75" s="1247"/>
      <c r="CS75" s="1247"/>
      <c r="CT75" s="1247"/>
      <c r="CU75" s="1247"/>
      <c r="CV75" s="1247">
        <v>5.4</v>
      </c>
      <c r="CW75" s="1247"/>
      <c r="CX75" s="1247"/>
      <c r="CY75" s="1247"/>
      <c r="CZ75" s="1247"/>
      <c r="DA75" s="1247"/>
      <c r="DB75" s="1247"/>
      <c r="DC75" s="1247"/>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7"/>
      <c r="G77" s="1236"/>
      <c r="H77" s="1236"/>
      <c r="I77" s="1236"/>
      <c r="J77" s="1236"/>
      <c r="K77" s="1264"/>
      <c r="L77" s="1264"/>
      <c r="M77" s="1264"/>
      <c r="N77" s="1264"/>
      <c r="AN77" s="1242" t="s">
        <v>595</v>
      </c>
      <c r="AO77" s="1242"/>
      <c r="AP77" s="1242"/>
      <c r="AQ77" s="1242"/>
      <c r="AR77" s="1242"/>
      <c r="AS77" s="1242"/>
      <c r="AT77" s="1242"/>
      <c r="AU77" s="1242"/>
      <c r="AV77" s="1242"/>
      <c r="AW77" s="1242"/>
      <c r="AX77" s="1242"/>
      <c r="AY77" s="1242"/>
      <c r="AZ77" s="1242"/>
      <c r="BA77" s="1242"/>
      <c r="BB77" s="1246" t="s">
        <v>593</v>
      </c>
      <c r="BC77" s="1246"/>
      <c r="BD77" s="1246"/>
      <c r="BE77" s="1246"/>
      <c r="BF77" s="1246"/>
      <c r="BG77" s="1246"/>
      <c r="BH77" s="1246"/>
      <c r="BI77" s="1246"/>
      <c r="BJ77" s="1246"/>
      <c r="BK77" s="1246"/>
      <c r="BL77" s="1246"/>
      <c r="BM77" s="1246"/>
      <c r="BN77" s="1246"/>
      <c r="BO77" s="1246"/>
      <c r="BP77" s="1247">
        <v>51.2</v>
      </c>
      <c r="BQ77" s="1247"/>
      <c r="BR77" s="1247"/>
      <c r="BS77" s="1247"/>
      <c r="BT77" s="1247"/>
      <c r="BU77" s="1247"/>
      <c r="BV77" s="1247"/>
      <c r="BW77" s="1247"/>
      <c r="BX77" s="1247">
        <v>47.2</v>
      </c>
      <c r="BY77" s="1247"/>
      <c r="BZ77" s="1247"/>
      <c r="CA77" s="1247"/>
      <c r="CB77" s="1247"/>
      <c r="CC77" s="1247"/>
      <c r="CD77" s="1247"/>
      <c r="CE77" s="1247"/>
      <c r="CF77" s="1247">
        <v>49.5</v>
      </c>
      <c r="CG77" s="1247"/>
      <c r="CH77" s="1247"/>
      <c r="CI77" s="1247"/>
      <c r="CJ77" s="1247"/>
      <c r="CK77" s="1247"/>
      <c r="CL77" s="1247"/>
      <c r="CM77" s="1247"/>
      <c r="CN77" s="1247">
        <v>46.9</v>
      </c>
      <c r="CO77" s="1247"/>
      <c r="CP77" s="1247"/>
      <c r="CQ77" s="1247"/>
      <c r="CR77" s="1247"/>
      <c r="CS77" s="1247"/>
      <c r="CT77" s="1247"/>
      <c r="CU77" s="1247"/>
      <c r="CV77" s="1247">
        <v>0</v>
      </c>
      <c r="CW77" s="1247"/>
      <c r="CX77" s="1247"/>
      <c r="CY77" s="1247"/>
      <c r="CZ77" s="1247"/>
      <c r="DA77" s="1247"/>
      <c r="DB77" s="1247"/>
      <c r="DC77" s="1247"/>
    </row>
    <row r="78" spans="2:107" x14ac:dyDescent="0.15">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598</v>
      </c>
      <c r="BC79" s="1246"/>
      <c r="BD79" s="1246"/>
      <c r="BE79" s="1246"/>
      <c r="BF79" s="1246"/>
      <c r="BG79" s="1246"/>
      <c r="BH79" s="1246"/>
      <c r="BI79" s="1246"/>
      <c r="BJ79" s="1246"/>
      <c r="BK79" s="1246"/>
      <c r="BL79" s="1246"/>
      <c r="BM79" s="1246"/>
      <c r="BN79" s="1246"/>
      <c r="BO79" s="1246"/>
      <c r="BP79" s="1247">
        <v>8.1999999999999993</v>
      </c>
      <c r="BQ79" s="1247"/>
      <c r="BR79" s="1247"/>
      <c r="BS79" s="1247"/>
      <c r="BT79" s="1247"/>
      <c r="BU79" s="1247"/>
      <c r="BV79" s="1247"/>
      <c r="BW79" s="1247"/>
      <c r="BX79" s="1247">
        <v>7.8</v>
      </c>
      <c r="BY79" s="1247"/>
      <c r="BZ79" s="1247"/>
      <c r="CA79" s="1247"/>
      <c r="CB79" s="1247"/>
      <c r="CC79" s="1247"/>
      <c r="CD79" s="1247"/>
      <c r="CE79" s="1247"/>
      <c r="CF79" s="1247">
        <v>7.6</v>
      </c>
      <c r="CG79" s="1247"/>
      <c r="CH79" s="1247"/>
      <c r="CI79" s="1247"/>
      <c r="CJ79" s="1247"/>
      <c r="CK79" s="1247"/>
      <c r="CL79" s="1247"/>
      <c r="CM79" s="1247"/>
      <c r="CN79" s="1247">
        <v>7.2</v>
      </c>
      <c r="CO79" s="1247"/>
      <c r="CP79" s="1247"/>
      <c r="CQ79" s="1247"/>
      <c r="CR79" s="1247"/>
      <c r="CS79" s="1247"/>
      <c r="CT79" s="1247"/>
      <c r="CU79" s="1247"/>
      <c r="CV79" s="1247">
        <v>4.5</v>
      </c>
      <c r="CW79" s="1247"/>
      <c r="CX79" s="1247"/>
      <c r="CY79" s="1247"/>
      <c r="CZ79" s="1247"/>
      <c r="DA79" s="1247"/>
      <c r="DB79" s="1247"/>
      <c r="DC79" s="1247"/>
    </row>
    <row r="80" spans="2:107" x14ac:dyDescent="0.15">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7"/>
    </row>
    <row r="82" spans="2:109" ht="17.25" x14ac:dyDescent="0.1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sheetProtection algorithmName="SHA-512" hashValue="35ZdYch+zFVYrowPmCm7LmDX/jee6DJdfTi7jHIu+ocA20eONM5yPNuhNKYtCIKrSi8n6aEsZe5yWjHtuyhFLA==" saltValue="RHP2aDraIu+cIN6eBR7k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DA86-A794-499A-A4FC-7FE4166CD673}">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490</v>
      </c>
    </row>
  </sheetData>
  <sheetProtection algorithmName="SHA-512" hashValue="1ZZZG0mLqNLHLMQj4LspdJCCI+nypA/Ho57eRHQgnD+YZOInA5s2rBxA07mZ89nHeiW8x2U8F6Z7lg6eWaNTMQ==" saltValue="2VV5TBQWXcfk3ZoTU2bH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32565-692C-4750-B265-E54484B5A622}">
  <sheetPr>
    <pageSetUpPr fitToPage="1"/>
  </sheetPr>
  <dimension ref="A1:DR125"/>
  <sheetViews>
    <sheetView showGridLines="0" topLeftCell="A76" zoomScaleNormal="100" zoomScaleSheetLayoutView="55" workbookViewId="0">
      <selection activeCell="AD23" sqref="AD2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490</v>
      </c>
    </row>
  </sheetData>
  <sheetProtection algorithmName="SHA-512" hashValue="fu93s4Teq8AalUeyxe7i2ZpAvi2Iw/tMVHSRoksQ98uq09sjP/e+SbGRJgoJLPpUa1nFsRzscr5sqaQW3HtnAg==" saltValue="HSkbqn0H6BtXn7lNn+Y/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540</v>
      </c>
      <c r="G2" s="148"/>
      <c r="H2" s="149"/>
    </row>
    <row r="3" spans="1:8" x14ac:dyDescent="0.15">
      <c r="A3" s="145" t="s">
        <v>533</v>
      </c>
      <c r="B3" s="150"/>
      <c r="C3" s="151"/>
      <c r="D3" s="152">
        <v>107935</v>
      </c>
      <c r="E3" s="153"/>
      <c r="F3" s="154">
        <v>68655</v>
      </c>
      <c r="G3" s="155"/>
      <c r="H3" s="156"/>
    </row>
    <row r="4" spans="1:8" x14ac:dyDescent="0.15">
      <c r="A4" s="157"/>
      <c r="B4" s="158"/>
      <c r="C4" s="159"/>
      <c r="D4" s="160">
        <v>10658</v>
      </c>
      <c r="E4" s="161"/>
      <c r="F4" s="162">
        <v>32316</v>
      </c>
      <c r="G4" s="163"/>
      <c r="H4" s="164"/>
    </row>
    <row r="5" spans="1:8" x14ac:dyDescent="0.15">
      <c r="A5" s="145" t="s">
        <v>535</v>
      </c>
      <c r="B5" s="150"/>
      <c r="C5" s="151"/>
      <c r="D5" s="152">
        <v>91530</v>
      </c>
      <c r="E5" s="153"/>
      <c r="F5" s="154">
        <v>66863</v>
      </c>
      <c r="G5" s="155"/>
      <c r="H5" s="156"/>
    </row>
    <row r="6" spans="1:8" x14ac:dyDescent="0.15">
      <c r="A6" s="157"/>
      <c r="B6" s="158"/>
      <c r="C6" s="159"/>
      <c r="D6" s="160">
        <v>11150</v>
      </c>
      <c r="E6" s="161"/>
      <c r="F6" s="162">
        <v>32770</v>
      </c>
      <c r="G6" s="163"/>
      <c r="H6" s="164"/>
    </row>
    <row r="7" spans="1:8" x14ac:dyDescent="0.15">
      <c r="A7" s="145" t="s">
        <v>536</v>
      </c>
      <c r="B7" s="150"/>
      <c r="C7" s="151"/>
      <c r="D7" s="152">
        <v>75665</v>
      </c>
      <c r="E7" s="153"/>
      <c r="F7" s="154">
        <v>72051</v>
      </c>
      <c r="G7" s="155"/>
      <c r="H7" s="156"/>
    </row>
    <row r="8" spans="1:8" x14ac:dyDescent="0.15">
      <c r="A8" s="157"/>
      <c r="B8" s="158"/>
      <c r="C8" s="159"/>
      <c r="D8" s="160">
        <v>7829</v>
      </c>
      <c r="E8" s="161"/>
      <c r="F8" s="162">
        <v>34140</v>
      </c>
      <c r="G8" s="163"/>
      <c r="H8" s="164"/>
    </row>
    <row r="9" spans="1:8" x14ac:dyDescent="0.15">
      <c r="A9" s="145" t="s">
        <v>537</v>
      </c>
      <c r="B9" s="150"/>
      <c r="C9" s="151"/>
      <c r="D9" s="152">
        <v>53708</v>
      </c>
      <c r="E9" s="153"/>
      <c r="F9" s="154">
        <v>72756</v>
      </c>
      <c r="G9" s="155"/>
      <c r="H9" s="156"/>
    </row>
    <row r="10" spans="1:8" x14ac:dyDescent="0.15">
      <c r="A10" s="157"/>
      <c r="B10" s="158"/>
      <c r="C10" s="159"/>
      <c r="D10" s="160">
        <v>7685</v>
      </c>
      <c r="E10" s="161"/>
      <c r="F10" s="162">
        <v>32117</v>
      </c>
      <c r="G10" s="163"/>
      <c r="H10" s="164"/>
    </row>
    <row r="11" spans="1:8" x14ac:dyDescent="0.15">
      <c r="A11" s="145" t="s">
        <v>538</v>
      </c>
      <c r="B11" s="150"/>
      <c r="C11" s="151"/>
      <c r="D11" s="152">
        <v>63602</v>
      </c>
      <c r="E11" s="153"/>
      <c r="F11" s="154">
        <v>43955</v>
      </c>
      <c r="G11" s="155"/>
      <c r="H11" s="156"/>
    </row>
    <row r="12" spans="1:8" x14ac:dyDescent="0.15">
      <c r="A12" s="157"/>
      <c r="B12" s="158"/>
      <c r="C12" s="165"/>
      <c r="D12" s="160">
        <v>6682</v>
      </c>
      <c r="E12" s="161"/>
      <c r="F12" s="162">
        <v>21318</v>
      </c>
      <c r="G12" s="163"/>
      <c r="H12" s="164"/>
    </row>
    <row r="13" spans="1:8" x14ac:dyDescent="0.15">
      <c r="A13" s="145"/>
      <c r="B13" s="150"/>
      <c r="C13" s="166"/>
      <c r="D13" s="167">
        <v>78488</v>
      </c>
      <c r="E13" s="168"/>
      <c r="F13" s="169">
        <v>64856</v>
      </c>
      <c r="G13" s="170"/>
      <c r="H13" s="156"/>
    </row>
    <row r="14" spans="1:8" x14ac:dyDescent="0.15">
      <c r="A14" s="157"/>
      <c r="B14" s="158"/>
      <c r="C14" s="159"/>
      <c r="D14" s="160">
        <v>8801</v>
      </c>
      <c r="E14" s="161"/>
      <c r="F14" s="162">
        <v>30532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3.73</v>
      </c>
      <c r="C19" s="171">
        <f>ROUND(VALUE(SUBSTITUTE(実質収支比率等に係る経年分析!G$48,"▲","-")),2)</f>
        <v>3.87</v>
      </c>
      <c r="D19" s="171">
        <f>ROUND(VALUE(SUBSTITUTE(実質収支比率等に係る経年分析!H$48,"▲","-")),2)</f>
        <v>3.28</v>
      </c>
      <c r="E19" s="171">
        <f>ROUND(VALUE(SUBSTITUTE(実質収支比率等に係る経年分析!I$48,"▲","-")),2)</f>
        <v>5.3</v>
      </c>
      <c r="F19" s="171">
        <f>ROUND(VALUE(SUBSTITUTE(実質収支比率等に係る経年分析!J$48,"▲","-")),2)</f>
        <v>8.76</v>
      </c>
    </row>
    <row r="20" spans="1:11" x14ac:dyDescent="0.15">
      <c r="A20" s="171" t="s">
        <v>55</v>
      </c>
      <c r="B20" s="171">
        <f>ROUND(VALUE(SUBSTITUTE(実質収支比率等に係る経年分析!F$47,"▲","-")),2)</f>
        <v>13.95</v>
      </c>
      <c r="C20" s="171">
        <f>ROUND(VALUE(SUBSTITUTE(実質収支比率等に係る経年分析!G$47,"▲","-")),2)</f>
        <v>16.8</v>
      </c>
      <c r="D20" s="171">
        <f>ROUND(VALUE(SUBSTITUTE(実質収支比率等に係る経年分析!H$47,"▲","-")),2)</f>
        <v>10.17</v>
      </c>
      <c r="E20" s="171">
        <f>ROUND(VALUE(SUBSTITUTE(実質収支比率等に係る経年分析!I$47,"▲","-")),2)</f>
        <v>11.45</v>
      </c>
      <c r="F20" s="171">
        <f>ROUND(VALUE(SUBSTITUTE(実質収支比率等に係る経年分析!J$47,"▲","-")),2)</f>
        <v>13.52</v>
      </c>
    </row>
    <row r="21" spans="1:11" x14ac:dyDescent="0.15">
      <c r="A21" s="171" t="s">
        <v>56</v>
      </c>
      <c r="B21" s="171">
        <f>IF(ISNUMBER(VALUE(SUBSTITUTE(実質収支比率等に係る経年分析!F$49,"▲","-"))),ROUND(VALUE(SUBSTITUTE(実質収支比率等に係る経年分析!F$49,"▲","-")),2),NA())</f>
        <v>1.5</v>
      </c>
      <c r="C21" s="171">
        <f>IF(ISNUMBER(VALUE(SUBSTITUTE(実質収支比率等に係る経年分析!G$49,"▲","-"))),ROUND(VALUE(SUBSTITUTE(実質収支比率等に係る経年分析!G$49,"▲","-")),2),NA())</f>
        <v>3.21</v>
      </c>
      <c r="D21" s="171">
        <f>IF(ISNUMBER(VALUE(SUBSTITUTE(実質収支比率等に係る経年分析!H$49,"▲","-"))),ROUND(VALUE(SUBSTITUTE(実質収支比率等に係る経年分析!H$49,"▲","-")),2),NA())</f>
        <v>-6.21</v>
      </c>
      <c r="E21" s="171">
        <f>IF(ISNUMBER(VALUE(SUBSTITUTE(実質収支比率等に係る経年分析!I$49,"▲","-"))),ROUND(VALUE(SUBSTITUTE(実質収支比率等に係る経年分析!I$49,"▲","-")),2),NA())</f>
        <v>3.72</v>
      </c>
      <c r="F21" s="171">
        <f>IF(ISNUMBER(VALUE(SUBSTITUTE(実質収支比率等に係る経年分析!J$49,"▲","-"))),ROUND(VALUE(SUBSTITUTE(実質収支比率等に係る経年分析!J$49,"▲","-")),2),NA())</f>
        <v>6.16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1.51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0.48</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2197</v>
      </c>
      <c r="E42" s="173"/>
      <c r="F42" s="173"/>
      <c r="G42" s="173">
        <f>'実質公債費比率（分子）の構造'!L$52</f>
        <v>2158</v>
      </c>
      <c r="H42" s="173"/>
      <c r="I42" s="173"/>
      <c r="J42" s="173">
        <f>'実質公債費比率（分子）の構造'!M$52</f>
        <v>2236</v>
      </c>
      <c r="K42" s="173"/>
      <c r="L42" s="173"/>
      <c r="M42" s="173">
        <f>'実質公債費比率（分子）の構造'!N$52</f>
        <v>2240</v>
      </c>
      <c r="N42" s="173"/>
      <c r="O42" s="173"/>
      <c r="P42" s="173">
        <f>'実質公債費比率（分子）の構造'!O$52</f>
        <v>2275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69</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79</v>
      </c>
      <c r="C45" s="173"/>
      <c r="D45" s="173"/>
      <c r="E45" s="173">
        <f>'実質公債費比率（分子）の構造'!L$49</f>
        <v>77</v>
      </c>
      <c r="F45" s="173"/>
      <c r="G45" s="173"/>
      <c r="H45" s="173">
        <f>'実質公債費比率（分子）の構造'!M$49</f>
        <v>75</v>
      </c>
      <c r="I45" s="173"/>
      <c r="J45" s="173"/>
      <c r="K45" s="173">
        <f>'実質公債費比率（分子）の構造'!N$49</f>
        <v>71</v>
      </c>
      <c r="L45" s="173"/>
      <c r="M45" s="173"/>
      <c r="N45" s="173">
        <f>'実質公債費比率（分子）の構造'!O$49</f>
        <v>74</v>
      </c>
      <c r="O45" s="173"/>
      <c r="P45" s="173"/>
    </row>
    <row r="46" spans="1:16" x14ac:dyDescent="0.15">
      <c r="A46" s="173" t="s">
        <v>67</v>
      </c>
      <c r="B46" s="173">
        <f>'実質公債費比率（分子）の構造'!K$48</f>
        <v>125</v>
      </c>
      <c r="C46" s="173"/>
      <c r="D46" s="173"/>
      <c r="E46" s="173">
        <f>'実質公債費比率（分子）の構造'!L$48</f>
        <v>174</v>
      </c>
      <c r="F46" s="173"/>
      <c r="G46" s="173"/>
      <c r="H46" s="173">
        <f>'実質公債費比率（分子）の構造'!M$48</f>
        <v>162</v>
      </c>
      <c r="I46" s="173"/>
      <c r="J46" s="173"/>
      <c r="K46" s="173">
        <f>'実質公債費比率（分子）の構造'!N$48</f>
        <v>109</v>
      </c>
      <c r="L46" s="173"/>
      <c r="M46" s="173"/>
      <c r="N46" s="173">
        <f>'実質公債費比率（分子）の構造'!O$48</f>
        <v>132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3207</v>
      </c>
      <c r="C49" s="173"/>
      <c r="D49" s="173"/>
      <c r="E49" s="173">
        <f>'実質公債費比率（分子）の構造'!L$45</f>
        <v>3111</v>
      </c>
      <c r="F49" s="173"/>
      <c r="G49" s="173"/>
      <c r="H49" s="173">
        <f>'実質公債費比率（分子）の構造'!M$45</f>
        <v>3066</v>
      </c>
      <c r="I49" s="173"/>
      <c r="J49" s="173"/>
      <c r="K49" s="173">
        <f>'実質公債費比率（分子）の構造'!N$45</f>
        <v>3127</v>
      </c>
      <c r="L49" s="173"/>
      <c r="M49" s="173"/>
      <c r="N49" s="173">
        <f>'実質公債費比率（分子）の構造'!O$45</f>
        <v>3585</v>
      </c>
      <c r="O49" s="173"/>
      <c r="P49" s="173"/>
    </row>
    <row r="50" spans="1:16" x14ac:dyDescent="0.15">
      <c r="A50" s="173" t="s">
        <v>71</v>
      </c>
      <c r="B50" s="173" t="e">
        <f>NA()</f>
        <v>#N/A</v>
      </c>
      <c r="C50" s="173">
        <f>IF(ISNUMBER('実質公債費比率（分子）の構造'!K$53),'実質公債費比率（分子）の構造'!K$53,NA())</f>
        <v>1283</v>
      </c>
      <c r="D50" s="173" t="e">
        <f>NA()</f>
        <v>#N/A</v>
      </c>
      <c r="E50" s="173" t="e">
        <f>NA()</f>
        <v>#N/A</v>
      </c>
      <c r="F50" s="173">
        <f>IF(ISNUMBER('実質公債費比率（分子）の構造'!L$53),'実質公債費比率（分子）の構造'!L$53,NA())</f>
        <v>1204</v>
      </c>
      <c r="G50" s="173" t="e">
        <f>NA()</f>
        <v>#N/A</v>
      </c>
      <c r="H50" s="173" t="e">
        <f>NA()</f>
        <v>#N/A</v>
      </c>
      <c r="I50" s="173">
        <f>IF(ISNUMBER('実質公債費比率（分子）の構造'!M$53),'実質公債費比率（分子）の構造'!M$53,NA())</f>
        <v>1067</v>
      </c>
      <c r="J50" s="173" t="e">
        <f>NA()</f>
        <v>#N/A</v>
      </c>
      <c r="K50" s="173" t="e">
        <f>NA()</f>
        <v>#N/A</v>
      </c>
      <c r="L50" s="173">
        <f>IF(ISNUMBER('実質公債費比率（分子）の構造'!N$53),'実質公債費比率（分子）の構造'!N$53,NA())</f>
        <v>1067</v>
      </c>
      <c r="M50" s="173" t="e">
        <f>NA()</f>
        <v>#N/A</v>
      </c>
      <c r="N50" s="173" t="e">
        <f>NA()</f>
        <v>#N/A</v>
      </c>
      <c r="O50" s="173">
        <f>IF(ISNUMBER('実質公債費比率（分子）の構造'!O$53),'実質公債費比率（分子）の構造'!O$53,NA())</f>
        <v>1516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27613</v>
      </c>
      <c r="E56" s="172"/>
      <c r="F56" s="172"/>
      <c r="G56" s="172">
        <f>'将来負担比率（分子）の構造'!J$52</f>
        <v>28197</v>
      </c>
      <c r="H56" s="172"/>
      <c r="I56" s="172"/>
      <c r="J56" s="172">
        <f>'将来負担比率（分子）の構造'!K$52</f>
        <v>27027</v>
      </c>
      <c r="K56" s="172"/>
      <c r="L56" s="172"/>
      <c r="M56" s="172">
        <f>'将来負担比率（分子）の構造'!L$52</f>
        <v>27662</v>
      </c>
      <c r="N56" s="172"/>
      <c r="O56" s="172"/>
      <c r="P56" s="172">
        <f>'将来負担比率（分子）の構造'!M$52</f>
        <v>27252</v>
      </c>
    </row>
    <row r="57" spans="1:16" x14ac:dyDescent="0.15">
      <c r="A57" s="172" t="s">
        <v>42</v>
      </c>
      <c r="B57" s="172"/>
      <c r="C57" s="172"/>
      <c r="D57" s="172">
        <f>'将来負担比率（分子）の構造'!I$51</f>
        <v>266</v>
      </c>
      <c r="E57" s="172"/>
      <c r="F57" s="172"/>
      <c r="G57" s="172">
        <f>'将来負担比率（分子）の構造'!J$51</f>
        <v>236</v>
      </c>
      <c r="H57" s="172"/>
      <c r="I57" s="172"/>
      <c r="J57" s="172">
        <f>'将来負担比率（分子）の構造'!K$51</f>
        <v>194</v>
      </c>
      <c r="K57" s="172"/>
      <c r="L57" s="172"/>
      <c r="M57" s="172">
        <f>'将来負担比率（分子）の構造'!L$51</f>
        <v>162</v>
      </c>
      <c r="N57" s="172"/>
      <c r="O57" s="172"/>
      <c r="P57" s="172">
        <f>'将来負担比率（分子）の構造'!M$51</f>
        <v>125</v>
      </c>
    </row>
    <row r="58" spans="1:16" x14ac:dyDescent="0.15">
      <c r="A58" s="172" t="s">
        <v>41</v>
      </c>
      <c r="B58" s="172"/>
      <c r="C58" s="172"/>
      <c r="D58" s="172">
        <f>'将来負担比率（分子）の構造'!I$50</f>
        <v>6798</v>
      </c>
      <c r="E58" s="172"/>
      <c r="F58" s="172"/>
      <c r="G58" s="172">
        <f>'将来負担比率（分子）の構造'!J$50</f>
        <v>7312</v>
      </c>
      <c r="H58" s="172"/>
      <c r="I58" s="172"/>
      <c r="J58" s="172">
        <f>'将来負担比率（分子）の構造'!K$50</f>
        <v>5858</v>
      </c>
      <c r="K58" s="172"/>
      <c r="L58" s="172"/>
      <c r="M58" s="172">
        <f>'将来負担比率（分子）の構造'!L$50</f>
        <v>7339</v>
      </c>
      <c r="N58" s="172"/>
      <c r="O58" s="172"/>
      <c r="P58" s="172">
        <f>'将来負担比率（分子）の構造'!M$50</f>
        <v>9284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x14ac:dyDescent="0.15">
      <c r="A62" s="172" t="s">
        <v>35</v>
      </c>
      <c r="B62" s="172">
        <f>'将来負担比率（分子）の構造'!I$45</f>
        <v>1851</v>
      </c>
      <c r="C62" s="172"/>
      <c r="D62" s="172"/>
      <c r="E62" s="172">
        <f>'将来負担比率（分子）の構造'!J$45</f>
        <v>1810</v>
      </c>
      <c r="F62" s="172"/>
      <c r="G62" s="172"/>
      <c r="H62" s="172">
        <f>'将来負担比率（分子）の構造'!K$45</f>
        <v>1584</v>
      </c>
      <c r="I62" s="172"/>
      <c r="J62" s="172"/>
      <c r="K62" s="172">
        <f>'将来負担比率（分子）の構造'!L$45</f>
        <v>1450</v>
      </c>
      <c r="L62" s="172"/>
      <c r="M62" s="172"/>
      <c r="N62" s="172">
        <f>'将来負担比率（分子）の構造'!M$45</f>
        <v>1194</v>
      </c>
      <c r="O62" s="172"/>
      <c r="P62" s="172"/>
    </row>
    <row r="63" spans="1:16" x14ac:dyDescent="0.15">
      <c r="A63" s="172" t="s">
        <v>34</v>
      </c>
      <c r="B63" s="172">
        <f>'将来負担比率（分子）の構造'!I$44</f>
        <v>616</v>
      </c>
      <c r="C63" s="172"/>
      <c r="D63" s="172"/>
      <c r="E63" s="172">
        <f>'将来負担比率（分子）の構造'!J$44</f>
        <v>596</v>
      </c>
      <c r="F63" s="172"/>
      <c r="G63" s="172"/>
      <c r="H63" s="172">
        <f>'将来負担比率（分子）の構造'!K$44</f>
        <v>568</v>
      </c>
      <c r="I63" s="172"/>
      <c r="J63" s="172"/>
      <c r="K63" s="172">
        <f>'将来負担比率（分子）の構造'!L$44</f>
        <v>569</v>
      </c>
      <c r="L63" s="172"/>
      <c r="M63" s="172"/>
      <c r="N63" s="172">
        <f>'将来負担比率（分子）の構造'!M$44</f>
        <v>545</v>
      </c>
      <c r="O63" s="172"/>
      <c r="P63" s="172"/>
    </row>
    <row r="64" spans="1:16" x14ac:dyDescent="0.15">
      <c r="A64" s="172" t="s">
        <v>33</v>
      </c>
      <c r="B64" s="172">
        <f>'将来負担比率（分子）の構造'!I$43</f>
        <v>2315</v>
      </c>
      <c r="C64" s="172"/>
      <c r="D64" s="172"/>
      <c r="E64" s="172">
        <f>'将来負担比率（分子）の構造'!J$43</f>
        <v>1938</v>
      </c>
      <c r="F64" s="172"/>
      <c r="G64" s="172"/>
      <c r="H64" s="172">
        <f>'将来負担比率（分子）の構造'!K$43</f>
        <v>1738</v>
      </c>
      <c r="I64" s="172"/>
      <c r="J64" s="172"/>
      <c r="K64" s="172">
        <f>'将来負担比率（分子）の構造'!L$43</f>
        <v>1686</v>
      </c>
      <c r="L64" s="172"/>
      <c r="M64" s="172"/>
      <c r="N64" s="172">
        <f>'将来負担比率（分子）の構造'!M$43</f>
        <v>1630</v>
      </c>
      <c r="O64" s="172"/>
      <c r="P64" s="172"/>
    </row>
    <row r="65" spans="1:16" x14ac:dyDescent="0.15">
      <c r="A65" s="172" t="s">
        <v>32</v>
      </c>
      <c r="B65" s="172">
        <f>'将来負担比率（分子）の構造'!I$42</f>
        <v>309</v>
      </c>
      <c r="C65" s="172"/>
      <c r="D65" s="172"/>
      <c r="E65" s="172">
        <f>'将来負担比率（分子）の構造'!J$42</f>
        <v>148</v>
      </c>
      <c r="F65" s="172"/>
      <c r="G65" s="172"/>
      <c r="H65" s="172">
        <f>'将来負担比率（分子）の構造'!K$42</f>
        <v>172</v>
      </c>
      <c r="I65" s="172"/>
      <c r="J65" s="172"/>
      <c r="K65" s="172">
        <f>'将来負担比率（分子）の構造'!L$42</f>
        <v>28</v>
      </c>
      <c r="L65" s="172"/>
      <c r="M65" s="172"/>
      <c r="N65" s="172">
        <f>'将来負担比率（分子）の構造'!M$42</f>
        <v>28</v>
      </c>
      <c r="O65" s="172"/>
      <c r="P65" s="172"/>
    </row>
    <row r="66" spans="1:16" x14ac:dyDescent="0.15">
      <c r="A66" s="172" t="s">
        <v>31</v>
      </c>
      <c r="B66" s="172">
        <f>'将来負担比率（分子）の構造'!I$41</f>
        <v>37207</v>
      </c>
      <c r="C66" s="172"/>
      <c r="D66" s="172"/>
      <c r="E66" s="172">
        <f>'将来負担比率（分子）の構造'!J$41</f>
        <v>37502</v>
      </c>
      <c r="F66" s="172"/>
      <c r="G66" s="172"/>
      <c r="H66" s="172">
        <f>'将来負担比率（分子）の構造'!K$41</f>
        <v>36499</v>
      </c>
      <c r="I66" s="172"/>
      <c r="J66" s="172"/>
      <c r="K66" s="172">
        <f>'将来負担比率（分子）の構造'!L$41</f>
        <v>37293</v>
      </c>
      <c r="L66" s="172"/>
      <c r="M66" s="172"/>
      <c r="N66" s="172">
        <f>'将来負担比率（分子）の構造'!M$41</f>
        <v>36897</v>
      </c>
      <c r="O66" s="172"/>
      <c r="P66" s="172"/>
    </row>
    <row r="67" spans="1:16" x14ac:dyDescent="0.15">
      <c r="A67" s="172" t="s">
        <v>75</v>
      </c>
      <c r="B67" s="172" t="e">
        <f>NA()</f>
        <v>#N/A</v>
      </c>
      <c r="C67" s="172">
        <f>IF(ISNUMBER('将来負担比率（分子）の構造'!I$53), IF('将来負担比率（分子）の構造'!I$53 &lt; 0, 0, '将来負担比率（分子）の構造'!I$53), NA())</f>
        <v>7622</v>
      </c>
      <c r="D67" s="172" t="e">
        <f>NA()</f>
        <v>#N/A</v>
      </c>
      <c r="E67" s="172" t="e">
        <f>NA()</f>
        <v>#N/A</v>
      </c>
      <c r="F67" s="172">
        <f>IF(ISNUMBER('将来負担比率（分子）の構造'!J$53), IF('将来負担比率（分子）の構造'!J$53 &lt; 0, 0, '将来負担比率（分子）の構造'!J$53), NA())</f>
        <v>6251</v>
      </c>
      <c r="G67" s="172" t="e">
        <f>NA()</f>
        <v>#N/A</v>
      </c>
      <c r="H67" s="172" t="e">
        <f>NA()</f>
        <v>#N/A</v>
      </c>
      <c r="I67" s="172">
        <f>IF(ISNUMBER('将来負担比率（分子）の構造'!K$53), IF('将来負担比率（分子）の構造'!K$53 &lt; 0, 0, '将来負担比率（分子）の構造'!K$53), NA())</f>
        <v>7483</v>
      </c>
      <c r="J67" s="172" t="e">
        <f>NA()</f>
        <v>#N/A</v>
      </c>
      <c r="K67" s="172" t="e">
        <f>NA()</f>
        <v>#N/A</v>
      </c>
      <c r="L67" s="172">
        <f>IF(ISNUMBER('将来負担比率（分子）の構造'!L$53), IF('将来負担比率（分子）の構造'!L$53 &lt; 0, 0, '将来負担比率（分子）の構造'!L$53), NA())</f>
        <v>5863</v>
      </c>
      <c r="M67" s="172" t="e">
        <f>NA()</f>
        <v>#N/A</v>
      </c>
      <c r="N67" s="172" t="e">
        <f>NA()</f>
        <v>#N/A</v>
      </c>
      <c r="O67" s="172">
        <f>IF(ISNUMBER('将来負担比率（分子）の構造'!M$53), IF('将来負担比率（分子）の構造'!M$53 &lt; 0, 0, '将来負担比率（分子）の構造'!M$53), NA())</f>
        <v>3631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2392</v>
      </c>
      <c r="C72" s="176">
        <f>基金残高に係る経年分析!G55</f>
        <v>2779</v>
      </c>
      <c r="D72" s="176">
        <f>基金残高に係る経年分析!H55</f>
        <v>3409</v>
      </c>
    </row>
    <row r="73" spans="1:16" x14ac:dyDescent="0.15">
      <c r="A73" s="175" t="s">
        <v>78</v>
      </c>
      <c r="B73" s="176">
        <f>基金残高に係る経年分析!F56</f>
        <v>530</v>
      </c>
      <c r="C73" s="176">
        <f>基金残高に係る経年分析!G56</f>
        <v>1131</v>
      </c>
      <c r="D73" s="176">
        <f>基金残高に係る経年分析!H56</f>
        <v>1842</v>
      </c>
    </row>
    <row r="74" spans="1:16" x14ac:dyDescent="0.15">
      <c r="A74" s="175" t="s">
        <v>79</v>
      </c>
      <c r="B74" s="176">
        <f>基金残高に係る経年分析!F57</f>
        <v>4887</v>
      </c>
      <c r="C74" s="176">
        <f>基金残高に係る経年分析!G57</f>
        <v>5878</v>
      </c>
      <c r="D74" s="176">
        <f>基金残高に係る経年分析!H57</f>
        <v>4263</v>
      </c>
    </row>
  </sheetData>
  <sheetProtection algorithmName="SHA-512" hashValue="t0wNWcN42p5KyGZSU+rqGBCJdaiYuN6V3wbL24+iSVLeDVT+KdZLbcDIbROiioevHZSAr3PDVBRrY/DVCdHzPA==" saltValue="LB3KlfWIf7a0K+0yxCdX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8E680-B68A-4AFA-A51A-2D06DB4F8A26}">
  <sheetPr>
    <pageSetUpPr fitToPage="1"/>
  </sheetPr>
  <dimension ref="B1:EM50"/>
  <sheetViews>
    <sheetView showGridLines="0" workbookViewId="0">
      <selection activeCell="R16" sqref="R16:Y16"/>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210</v>
      </c>
      <c r="DI1" s="716"/>
      <c r="DJ1" s="716"/>
      <c r="DK1" s="716"/>
      <c r="DL1" s="716"/>
      <c r="DM1" s="716"/>
      <c r="DN1" s="717"/>
      <c r="DO1" s="211"/>
      <c r="DP1" s="715" t="s">
        <v>211</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213</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214</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215</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216</v>
      </c>
      <c r="S4" s="677"/>
      <c r="T4" s="677"/>
      <c r="U4" s="677"/>
      <c r="V4" s="677"/>
      <c r="W4" s="677"/>
      <c r="X4" s="677"/>
      <c r="Y4" s="678"/>
      <c r="Z4" s="676" t="s">
        <v>217</v>
      </c>
      <c r="AA4" s="677"/>
      <c r="AB4" s="677"/>
      <c r="AC4" s="678"/>
      <c r="AD4" s="676" t="s">
        <v>218</v>
      </c>
      <c r="AE4" s="677"/>
      <c r="AF4" s="677"/>
      <c r="AG4" s="677"/>
      <c r="AH4" s="677"/>
      <c r="AI4" s="677"/>
      <c r="AJ4" s="677"/>
      <c r="AK4" s="678"/>
      <c r="AL4" s="676" t="s">
        <v>217</v>
      </c>
      <c r="AM4" s="677"/>
      <c r="AN4" s="677"/>
      <c r="AO4" s="678"/>
      <c r="AP4" s="712" t="s">
        <v>219</v>
      </c>
      <c r="AQ4" s="712"/>
      <c r="AR4" s="712"/>
      <c r="AS4" s="712"/>
      <c r="AT4" s="712"/>
      <c r="AU4" s="712"/>
      <c r="AV4" s="712"/>
      <c r="AW4" s="712"/>
      <c r="AX4" s="712"/>
      <c r="AY4" s="712"/>
      <c r="AZ4" s="712"/>
      <c r="BA4" s="712"/>
      <c r="BB4" s="712"/>
      <c r="BC4" s="712"/>
      <c r="BD4" s="712"/>
      <c r="BE4" s="712"/>
      <c r="BF4" s="712"/>
      <c r="BG4" s="712" t="s">
        <v>220</v>
      </c>
      <c r="BH4" s="712"/>
      <c r="BI4" s="712"/>
      <c r="BJ4" s="712"/>
      <c r="BK4" s="712"/>
      <c r="BL4" s="712"/>
      <c r="BM4" s="712"/>
      <c r="BN4" s="712"/>
      <c r="BO4" s="712" t="s">
        <v>217</v>
      </c>
      <c r="BP4" s="712"/>
      <c r="BQ4" s="712"/>
      <c r="BR4" s="712"/>
      <c r="BS4" s="712" t="s">
        <v>221</v>
      </c>
      <c r="BT4" s="712"/>
      <c r="BU4" s="712"/>
      <c r="BV4" s="712"/>
      <c r="BW4" s="712"/>
      <c r="BX4" s="712"/>
      <c r="BY4" s="712"/>
      <c r="BZ4" s="712"/>
      <c r="CA4" s="712"/>
      <c r="CB4" s="712"/>
      <c r="CD4" s="676" t="s">
        <v>222</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223</v>
      </c>
      <c r="C5" s="674"/>
      <c r="D5" s="674"/>
      <c r="E5" s="674"/>
      <c r="F5" s="674"/>
      <c r="G5" s="674"/>
      <c r="H5" s="674"/>
      <c r="I5" s="674"/>
      <c r="J5" s="674"/>
      <c r="K5" s="674"/>
      <c r="L5" s="674"/>
      <c r="M5" s="674"/>
      <c r="N5" s="674"/>
      <c r="O5" s="674"/>
      <c r="P5" s="674"/>
      <c r="Q5" s="675"/>
      <c r="R5" s="670">
        <v>16604271</v>
      </c>
      <c r="S5" s="671"/>
      <c r="T5" s="671"/>
      <c r="U5" s="671"/>
      <c r="V5" s="671"/>
      <c r="W5" s="671"/>
      <c r="X5" s="671"/>
      <c r="Y5" s="699"/>
      <c r="Z5" s="713">
        <v>27</v>
      </c>
      <c r="AA5" s="713"/>
      <c r="AB5" s="713"/>
      <c r="AC5" s="713"/>
      <c r="AD5" s="714">
        <v>16604271</v>
      </c>
      <c r="AE5" s="714"/>
      <c r="AF5" s="714"/>
      <c r="AG5" s="714"/>
      <c r="AH5" s="714"/>
      <c r="AI5" s="714"/>
      <c r="AJ5" s="714"/>
      <c r="AK5" s="714"/>
      <c r="AL5" s="700">
        <v>65.8</v>
      </c>
      <c r="AM5" s="686"/>
      <c r="AN5" s="686"/>
      <c r="AO5" s="701"/>
      <c r="AP5" s="673" t="s">
        <v>224</v>
      </c>
      <c r="AQ5" s="674"/>
      <c r="AR5" s="674"/>
      <c r="AS5" s="674"/>
      <c r="AT5" s="674"/>
      <c r="AU5" s="674"/>
      <c r="AV5" s="674"/>
      <c r="AW5" s="674"/>
      <c r="AX5" s="674"/>
      <c r="AY5" s="674"/>
      <c r="AZ5" s="674"/>
      <c r="BA5" s="674"/>
      <c r="BB5" s="674"/>
      <c r="BC5" s="674"/>
      <c r="BD5" s="674"/>
      <c r="BE5" s="674"/>
      <c r="BF5" s="675"/>
      <c r="BG5" s="623">
        <v>16596915</v>
      </c>
      <c r="BH5" s="624"/>
      <c r="BI5" s="624"/>
      <c r="BJ5" s="624"/>
      <c r="BK5" s="624"/>
      <c r="BL5" s="624"/>
      <c r="BM5" s="624"/>
      <c r="BN5" s="625"/>
      <c r="BO5" s="649">
        <v>100</v>
      </c>
      <c r="BP5" s="649"/>
      <c r="BQ5" s="649"/>
      <c r="BR5" s="649"/>
      <c r="BS5" s="650" t="s">
        <v>128</v>
      </c>
      <c r="BT5" s="650"/>
      <c r="BU5" s="650"/>
      <c r="BV5" s="650"/>
      <c r="BW5" s="650"/>
      <c r="BX5" s="650"/>
      <c r="BY5" s="650"/>
      <c r="BZ5" s="650"/>
      <c r="CA5" s="650"/>
      <c r="CB5" s="695"/>
      <c r="CD5" s="676" t="s">
        <v>219</v>
      </c>
      <c r="CE5" s="677"/>
      <c r="CF5" s="677"/>
      <c r="CG5" s="677"/>
      <c r="CH5" s="677"/>
      <c r="CI5" s="677"/>
      <c r="CJ5" s="677"/>
      <c r="CK5" s="677"/>
      <c r="CL5" s="677"/>
      <c r="CM5" s="677"/>
      <c r="CN5" s="677"/>
      <c r="CO5" s="677"/>
      <c r="CP5" s="677"/>
      <c r="CQ5" s="678"/>
      <c r="CR5" s="676" t="s">
        <v>225</v>
      </c>
      <c r="CS5" s="677"/>
      <c r="CT5" s="677"/>
      <c r="CU5" s="677"/>
      <c r="CV5" s="677"/>
      <c r="CW5" s="677"/>
      <c r="CX5" s="677"/>
      <c r="CY5" s="678"/>
      <c r="CZ5" s="676" t="s">
        <v>217</v>
      </c>
      <c r="DA5" s="677"/>
      <c r="DB5" s="677"/>
      <c r="DC5" s="678"/>
      <c r="DD5" s="676" t="s">
        <v>226</v>
      </c>
      <c r="DE5" s="677"/>
      <c r="DF5" s="677"/>
      <c r="DG5" s="677"/>
      <c r="DH5" s="677"/>
      <c r="DI5" s="677"/>
      <c r="DJ5" s="677"/>
      <c r="DK5" s="677"/>
      <c r="DL5" s="677"/>
      <c r="DM5" s="677"/>
      <c r="DN5" s="677"/>
      <c r="DO5" s="677"/>
      <c r="DP5" s="678"/>
      <c r="DQ5" s="676" t="s">
        <v>227</v>
      </c>
      <c r="DR5" s="677"/>
      <c r="DS5" s="677"/>
      <c r="DT5" s="677"/>
      <c r="DU5" s="677"/>
      <c r="DV5" s="677"/>
      <c r="DW5" s="677"/>
      <c r="DX5" s="677"/>
      <c r="DY5" s="677"/>
      <c r="DZ5" s="677"/>
      <c r="EA5" s="677"/>
      <c r="EB5" s="677"/>
      <c r="EC5" s="678"/>
    </row>
    <row r="6" spans="2:143" ht="11.25" customHeight="1" x14ac:dyDescent="0.15">
      <c r="B6" s="620" t="s">
        <v>228</v>
      </c>
      <c r="C6" s="621"/>
      <c r="D6" s="621"/>
      <c r="E6" s="621"/>
      <c r="F6" s="621"/>
      <c r="G6" s="621"/>
      <c r="H6" s="621"/>
      <c r="I6" s="621"/>
      <c r="J6" s="621"/>
      <c r="K6" s="621"/>
      <c r="L6" s="621"/>
      <c r="M6" s="621"/>
      <c r="N6" s="621"/>
      <c r="O6" s="621"/>
      <c r="P6" s="621"/>
      <c r="Q6" s="622"/>
      <c r="R6" s="623">
        <v>182405</v>
      </c>
      <c r="S6" s="624"/>
      <c r="T6" s="624"/>
      <c r="U6" s="624"/>
      <c r="V6" s="624"/>
      <c r="W6" s="624"/>
      <c r="X6" s="624"/>
      <c r="Y6" s="625"/>
      <c r="Z6" s="649">
        <v>0.3</v>
      </c>
      <c r="AA6" s="649"/>
      <c r="AB6" s="649"/>
      <c r="AC6" s="649"/>
      <c r="AD6" s="650">
        <v>182405</v>
      </c>
      <c r="AE6" s="650"/>
      <c r="AF6" s="650"/>
      <c r="AG6" s="650"/>
      <c r="AH6" s="650"/>
      <c r="AI6" s="650"/>
      <c r="AJ6" s="650"/>
      <c r="AK6" s="650"/>
      <c r="AL6" s="626">
        <v>0.7</v>
      </c>
      <c r="AM6" s="627"/>
      <c r="AN6" s="627"/>
      <c r="AO6" s="651"/>
      <c r="AP6" s="620" t="s">
        <v>229</v>
      </c>
      <c r="AQ6" s="621"/>
      <c r="AR6" s="621"/>
      <c r="AS6" s="621"/>
      <c r="AT6" s="621"/>
      <c r="AU6" s="621"/>
      <c r="AV6" s="621"/>
      <c r="AW6" s="621"/>
      <c r="AX6" s="621"/>
      <c r="AY6" s="621"/>
      <c r="AZ6" s="621"/>
      <c r="BA6" s="621"/>
      <c r="BB6" s="621"/>
      <c r="BC6" s="621"/>
      <c r="BD6" s="621"/>
      <c r="BE6" s="621"/>
      <c r="BF6" s="622"/>
      <c r="BG6" s="623">
        <v>16596915</v>
      </c>
      <c r="BH6" s="624"/>
      <c r="BI6" s="624"/>
      <c r="BJ6" s="624"/>
      <c r="BK6" s="624"/>
      <c r="BL6" s="624"/>
      <c r="BM6" s="624"/>
      <c r="BN6" s="625"/>
      <c r="BO6" s="649">
        <v>100</v>
      </c>
      <c r="BP6" s="649"/>
      <c r="BQ6" s="649"/>
      <c r="BR6" s="649"/>
      <c r="BS6" s="650" t="s">
        <v>128</v>
      </c>
      <c r="BT6" s="650"/>
      <c r="BU6" s="650"/>
      <c r="BV6" s="650"/>
      <c r="BW6" s="650"/>
      <c r="BX6" s="650"/>
      <c r="BY6" s="650"/>
      <c r="BZ6" s="650"/>
      <c r="CA6" s="650"/>
      <c r="CB6" s="695"/>
      <c r="CD6" s="673" t="s">
        <v>230</v>
      </c>
      <c r="CE6" s="674"/>
      <c r="CF6" s="674"/>
      <c r="CG6" s="674"/>
      <c r="CH6" s="674"/>
      <c r="CI6" s="674"/>
      <c r="CJ6" s="674"/>
      <c r="CK6" s="674"/>
      <c r="CL6" s="674"/>
      <c r="CM6" s="674"/>
      <c r="CN6" s="674"/>
      <c r="CO6" s="674"/>
      <c r="CP6" s="674"/>
      <c r="CQ6" s="675"/>
      <c r="CR6" s="623">
        <v>331525</v>
      </c>
      <c r="CS6" s="624"/>
      <c r="CT6" s="624"/>
      <c r="CU6" s="624"/>
      <c r="CV6" s="624"/>
      <c r="CW6" s="624"/>
      <c r="CX6" s="624"/>
      <c r="CY6" s="625"/>
      <c r="CZ6" s="700">
        <v>0.6</v>
      </c>
      <c r="DA6" s="686"/>
      <c r="DB6" s="686"/>
      <c r="DC6" s="702"/>
      <c r="DD6" s="629">
        <v>1056</v>
      </c>
      <c r="DE6" s="624"/>
      <c r="DF6" s="624"/>
      <c r="DG6" s="624"/>
      <c r="DH6" s="624"/>
      <c r="DI6" s="624"/>
      <c r="DJ6" s="624"/>
      <c r="DK6" s="624"/>
      <c r="DL6" s="624"/>
      <c r="DM6" s="624"/>
      <c r="DN6" s="624"/>
      <c r="DO6" s="624"/>
      <c r="DP6" s="625"/>
      <c r="DQ6" s="629">
        <v>331525</v>
      </c>
      <c r="DR6" s="624"/>
      <c r="DS6" s="624"/>
      <c r="DT6" s="624"/>
      <c r="DU6" s="624"/>
      <c r="DV6" s="624"/>
      <c r="DW6" s="624"/>
      <c r="DX6" s="624"/>
      <c r="DY6" s="624"/>
      <c r="DZ6" s="624"/>
      <c r="EA6" s="624"/>
      <c r="EB6" s="624"/>
      <c r="EC6" s="662"/>
    </row>
    <row r="7" spans="2:143" ht="11.25" customHeight="1" x14ac:dyDescent="0.15">
      <c r="B7" s="620" t="s">
        <v>231</v>
      </c>
      <c r="C7" s="621"/>
      <c r="D7" s="621"/>
      <c r="E7" s="621"/>
      <c r="F7" s="621"/>
      <c r="G7" s="621"/>
      <c r="H7" s="621"/>
      <c r="I7" s="621"/>
      <c r="J7" s="621"/>
      <c r="K7" s="621"/>
      <c r="L7" s="621"/>
      <c r="M7" s="621"/>
      <c r="N7" s="621"/>
      <c r="O7" s="621"/>
      <c r="P7" s="621"/>
      <c r="Q7" s="622"/>
      <c r="R7" s="623">
        <v>5343</v>
      </c>
      <c r="S7" s="624"/>
      <c r="T7" s="624"/>
      <c r="U7" s="624"/>
      <c r="V7" s="624"/>
      <c r="W7" s="624"/>
      <c r="X7" s="624"/>
      <c r="Y7" s="625"/>
      <c r="Z7" s="649">
        <v>0</v>
      </c>
      <c r="AA7" s="649"/>
      <c r="AB7" s="649"/>
      <c r="AC7" s="649"/>
      <c r="AD7" s="650">
        <v>5343</v>
      </c>
      <c r="AE7" s="650"/>
      <c r="AF7" s="650"/>
      <c r="AG7" s="650"/>
      <c r="AH7" s="650"/>
      <c r="AI7" s="650"/>
      <c r="AJ7" s="650"/>
      <c r="AK7" s="650"/>
      <c r="AL7" s="626">
        <v>0</v>
      </c>
      <c r="AM7" s="627"/>
      <c r="AN7" s="627"/>
      <c r="AO7" s="651"/>
      <c r="AP7" s="620" t="s">
        <v>232</v>
      </c>
      <c r="AQ7" s="621"/>
      <c r="AR7" s="621"/>
      <c r="AS7" s="621"/>
      <c r="AT7" s="621"/>
      <c r="AU7" s="621"/>
      <c r="AV7" s="621"/>
      <c r="AW7" s="621"/>
      <c r="AX7" s="621"/>
      <c r="AY7" s="621"/>
      <c r="AZ7" s="621"/>
      <c r="BA7" s="621"/>
      <c r="BB7" s="621"/>
      <c r="BC7" s="621"/>
      <c r="BD7" s="621"/>
      <c r="BE7" s="621"/>
      <c r="BF7" s="622"/>
      <c r="BG7" s="623">
        <v>6528077</v>
      </c>
      <c r="BH7" s="624"/>
      <c r="BI7" s="624"/>
      <c r="BJ7" s="624"/>
      <c r="BK7" s="624"/>
      <c r="BL7" s="624"/>
      <c r="BM7" s="624"/>
      <c r="BN7" s="625"/>
      <c r="BO7" s="649">
        <v>39.299999999999997</v>
      </c>
      <c r="BP7" s="649"/>
      <c r="BQ7" s="649"/>
      <c r="BR7" s="649"/>
      <c r="BS7" s="650" t="s">
        <v>128</v>
      </c>
      <c r="BT7" s="650"/>
      <c r="BU7" s="650"/>
      <c r="BV7" s="650"/>
      <c r="BW7" s="650"/>
      <c r="BX7" s="650"/>
      <c r="BY7" s="650"/>
      <c r="BZ7" s="650"/>
      <c r="CA7" s="650"/>
      <c r="CB7" s="695"/>
      <c r="CD7" s="620" t="s">
        <v>233</v>
      </c>
      <c r="CE7" s="621"/>
      <c r="CF7" s="621"/>
      <c r="CG7" s="621"/>
      <c r="CH7" s="621"/>
      <c r="CI7" s="621"/>
      <c r="CJ7" s="621"/>
      <c r="CK7" s="621"/>
      <c r="CL7" s="621"/>
      <c r="CM7" s="621"/>
      <c r="CN7" s="621"/>
      <c r="CO7" s="621"/>
      <c r="CP7" s="621"/>
      <c r="CQ7" s="622"/>
      <c r="CR7" s="623">
        <v>10792158</v>
      </c>
      <c r="CS7" s="624"/>
      <c r="CT7" s="624"/>
      <c r="CU7" s="624"/>
      <c r="CV7" s="624"/>
      <c r="CW7" s="624"/>
      <c r="CX7" s="624"/>
      <c r="CY7" s="625"/>
      <c r="CZ7" s="649">
        <v>18.3</v>
      </c>
      <c r="DA7" s="649"/>
      <c r="DB7" s="649"/>
      <c r="DC7" s="649"/>
      <c r="DD7" s="629">
        <v>3503433</v>
      </c>
      <c r="DE7" s="624"/>
      <c r="DF7" s="624"/>
      <c r="DG7" s="624"/>
      <c r="DH7" s="624"/>
      <c r="DI7" s="624"/>
      <c r="DJ7" s="624"/>
      <c r="DK7" s="624"/>
      <c r="DL7" s="624"/>
      <c r="DM7" s="624"/>
      <c r="DN7" s="624"/>
      <c r="DO7" s="624"/>
      <c r="DP7" s="625"/>
      <c r="DQ7" s="629">
        <v>5205113</v>
      </c>
      <c r="DR7" s="624"/>
      <c r="DS7" s="624"/>
      <c r="DT7" s="624"/>
      <c r="DU7" s="624"/>
      <c r="DV7" s="624"/>
      <c r="DW7" s="624"/>
      <c r="DX7" s="624"/>
      <c r="DY7" s="624"/>
      <c r="DZ7" s="624"/>
      <c r="EA7" s="624"/>
      <c r="EB7" s="624"/>
      <c r="EC7" s="662"/>
    </row>
    <row r="8" spans="2:143" ht="11.25" customHeight="1" x14ac:dyDescent="0.15">
      <c r="B8" s="620" t="s">
        <v>234</v>
      </c>
      <c r="C8" s="621"/>
      <c r="D8" s="621"/>
      <c r="E8" s="621"/>
      <c r="F8" s="621"/>
      <c r="G8" s="621"/>
      <c r="H8" s="621"/>
      <c r="I8" s="621"/>
      <c r="J8" s="621"/>
      <c r="K8" s="621"/>
      <c r="L8" s="621"/>
      <c r="M8" s="621"/>
      <c r="N8" s="621"/>
      <c r="O8" s="621"/>
      <c r="P8" s="621"/>
      <c r="Q8" s="622"/>
      <c r="R8" s="623">
        <v>31461</v>
      </c>
      <c r="S8" s="624"/>
      <c r="T8" s="624"/>
      <c r="U8" s="624"/>
      <c r="V8" s="624"/>
      <c r="W8" s="624"/>
      <c r="X8" s="624"/>
      <c r="Y8" s="625"/>
      <c r="Z8" s="649">
        <v>0.1</v>
      </c>
      <c r="AA8" s="649"/>
      <c r="AB8" s="649"/>
      <c r="AC8" s="649"/>
      <c r="AD8" s="650">
        <v>31461</v>
      </c>
      <c r="AE8" s="650"/>
      <c r="AF8" s="650"/>
      <c r="AG8" s="650"/>
      <c r="AH8" s="650"/>
      <c r="AI8" s="650"/>
      <c r="AJ8" s="650"/>
      <c r="AK8" s="650"/>
      <c r="AL8" s="626">
        <v>0.1</v>
      </c>
      <c r="AM8" s="627"/>
      <c r="AN8" s="627"/>
      <c r="AO8" s="651"/>
      <c r="AP8" s="620" t="s">
        <v>235</v>
      </c>
      <c r="AQ8" s="621"/>
      <c r="AR8" s="621"/>
      <c r="AS8" s="621"/>
      <c r="AT8" s="621"/>
      <c r="AU8" s="621"/>
      <c r="AV8" s="621"/>
      <c r="AW8" s="621"/>
      <c r="AX8" s="621"/>
      <c r="AY8" s="621"/>
      <c r="AZ8" s="621"/>
      <c r="BA8" s="621"/>
      <c r="BB8" s="621"/>
      <c r="BC8" s="621"/>
      <c r="BD8" s="621"/>
      <c r="BE8" s="621"/>
      <c r="BF8" s="622"/>
      <c r="BG8" s="623">
        <v>193631</v>
      </c>
      <c r="BH8" s="624"/>
      <c r="BI8" s="624"/>
      <c r="BJ8" s="624"/>
      <c r="BK8" s="624"/>
      <c r="BL8" s="624"/>
      <c r="BM8" s="624"/>
      <c r="BN8" s="625"/>
      <c r="BO8" s="649">
        <v>1.2</v>
      </c>
      <c r="BP8" s="649"/>
      <c r="BQ8" s="649"/>
      <c r="BR8" s="649"/>
      <c r="BS8" s="650" t="s">
        <v>128</v>
      </c>
      <c r="BT8" s="650"/>
      <c r="BU8" s="650"/>
      <c r="BV8" s="650"/>
      <c r="BW8" s="650"/>
      <c r="BX8" s="650"/>
      <c r="BY8" s="650"/>
      <c r="BZ8" s="650"/>
      <c r="CA8" s="650"/>
      <c r="CB8" s="695"/>
      <c r="CD8" s="620" t="s">
        <v>236</v>
      </c>
      <c r="CE8" s="621"/>
      <c r="CF8" s="621"/>
      <c r="CG8" s="621"/>
      <c r="CH8" s="621"/>
      <c r="CI8" s="621"/>
      <c r="CJ8" s="621"/>
      <c r="CK8" s="621"/>
      <c r="CL8" s="621"/>
      <c r="CM8" s="621"/>
      <c r="CN8" s="621"/>
      <c r="CO8" s="621"/>
      <c r="CP8" s="621"/>
      <c r="CQ8" s="622"/>
      <c r="CR8" s="623">
        <v>28925780</v>
      </c>
      <c r="CS8" s="624"/>
      <c r="CT8" s="624"/>
      <c r="CU8" s="624"/>
      <c r="CV8" s="624"/>
      <c r="CW8" s="624"/>
      <c r="CX8" s="624"/>
      <c r="CY8" s="625"/>
      <c r="CZ8" s="649">
        <v>49.2</v>
      </c>
      <c r="DA8" s="649"/>
      <c r="DB8" s="649"/>
      <c r="DC8" s="649"/>
      <c r="DD8" s="629">
        <v>18848</v>
      </c>
      <c r="DE8" s="624"/>
      <c r="DF8" s="624"/>
      <c r="DG8" s="624"/>
      <c r="DH8" s="624"/>
      <c r="DI8" s="624"/>
      <c r="DJ8" s="624"/>
      <c r="DK8" s="624"/>
      <c r="DL8" s="624"/>
      <c r="DM8" s="624"/>
      <c r="DN8" s="624"/>
      <c r="DO8" s="624"/>
      <c r="DP8" s="625"/>
      <c r="DQ8" s="629">
        <v>9918045</v>
      </c>
      <c r="DR8" s="624"/>
      <c r="DS8" s="624"/>
      <c r="DT8" s="624"/>
      <c r="DU8" s="624"/>
      <c r="DV8" s="624"/>
      <c r="DW8" s="624"/>
      <c r="DX8" s="624"/>
      <c r="DY8" s="624"/>
      <c r="DZ8" s="624"/>
      <c r="EA8" s="624"/>
      <c r="EB8" s="624"/>
      <c r="EC8" s="662"/>
    </row>
    <row r="9" spans="2:143" ht="11.25" customHeight="1" x14ac:dyDescent="0.15">
      <c r="B9" s="620" t="s">
        <v>237</v>
      </c>
      <c r="C9" s="621"/>
      <c r="D9" s="621"/>
      <c r="E9" s="621"/>
      <c r="F9" s="621"/>
      <c r="G9" s="621"/>
      <c r="H9" s="621"/>
      <c r="I9" s="621"/>
      <c r="J9" s="621"/>
      <c r="K9" s="621"/>
      <c r="L9" s="621"/>
      <c r="M9" s="621"/>
      <c r="N9" s="621"/>
      <c r="O9" s="621"/>
      <c r="P9" s="621"/>
      <c r="Q9" s="622"/>
      <c r="R9" s="623">
        <v>38089</v>
      </c>
      <c r="S9" s="624"/>
      <c r="T9" s="624"/>
      <c r="U9" s="624"/>
      <c r="V9" s="624"/>
      <c r="W9" s="624"/>
      <c r="X9" s="624"/>
      <c r="Y9" s="625"/>
      <c r="Z9" s="649">
        <v>0.1</v>
      </c>
      <c r="AA9" s="649"/>
      <c r="AB9" s="649"/>
      <c r="AC9" s="649"/>
      <c r="AD9" s="650">
        <v>38089</v>
      </c>
      <c r="AE9" s="650"/>
      <c r="AF9" s="650"/>
      <c r="AG9" s="650"/>
      <c r="AH9" s="650"/>
      <c r="AI9" s="650"/>
      <c r="AJ9" s="650"/>
      <c r="AK9" s="650"/>
      <c r="AL9" s="626">
        <v>0.2</v>
      </c>
      <c r="AM9" s="627"/>
      <c r="AN9" s="627"/>
      <c r="AO9" s="651"/>
      <c r="AP9" s="620" t="s">
        <v>238</v>
      </c>
      <c r="AQ9" s="621"/>
      <c r="AR9" s="621"/>
      <c r="AS9" s="621"/>
      <c r="AT9" s="621"/>
      <c r="AU9" s="621"/>
      <c r="AV9" s="621"/>
      <c r="AW9" s="621"/>
      <c r="AX9" s="621"/>
      <c r="AY9" s="621"/>
      <c r="AZ9" s="621"/>
      <c r="BA9" s="621"/>
      <c r="BB9" s="621"/>
      <c r="BC9" s="621"/>
      <c r="BD9" s="621"/>
      <c r="BE9" s="621"/>
      <c r="BF9" s="622"/>
      <c r="BG9" s="623">
        <v>5247811</v>
      </c>
      <c r="BH9" s="624"/>
      <c r="BI9" s="624"/>
      <c r="BJ9" s="624"/>
      <c r="BK9" s="624"/>
      <c r="BL9" s="624"/>
      <c r="BM9" s="624"/>
      <c r="BN9" s="625"/>
      <c r="BO9" s="649">
        <v>31.6</v>
      </c>
      <c r="BP9" s="649"/>
      <c r="BQ9" s="649"/>
      <c r="BR9" s="649"/>
      <c r="BS9" s="650" t="s">
        <v>128</v>
      </c>
      <c r="BT9" s="650"/>
      <c r="BU9" s="650"/>
      <c r="BV9" s="650"/>
      <c r="BW9" s="650"/>
      <c r="BX9" s="650"/>
      <c r="BY9" s="650"/>
      <c r="BZ9" s="650"/>
      <c r="CA9" s="650"/>
      <c r="CB9" s="695"/>
      <c r="CD9" s="620" t="s">
        <v>239</v>
      </c>
      <c r="CE9" s="621"/>
      <c r="CF9" s="621"/>
      <c r="CG9" s="621"/>
      <c r="CH9" s="621"/>
      <c r="CI9" s="621"/>
      <c r="CJ9" s="621"/>
      <c r="CK9" s="621"/>
      <c r="CL9" s="621"/>
      <c r="CM9" s="621"/>
      <c r="CN9" s="621"/>
      <c r="CO9" s="621"/>
      <c r="CP9" s="621"/>
      <c r="CQ9" s="622"/>
      <c r="CR9" s="623">
        <v>3575371</v>
      </c>
      <c r="CS9" s="624"/>
      <c r="CT9" s="624"/>
      <c r="CU9" s="624"/>
      <c r="CV9" s="624"/>
      <c r="CW9" s="624"/>
      <c r="CX9" s="624"/>
      <c r="CY9" s="625"/>
      <c r="CZ9" s="649">
        <v>6.1</v>
      </c>
      <c r="DA9" s="649"/>
      <c r="DB9" s="649"/>
      <c r="DC9" s="649"/>
      <c r="DD9" s="629">
        <v>1115</v>
      </c>
      <c r="DE9" s="624"/>
      <c r="DF9" s="624"/>
      <c r="DG9" s="624"/>
      <c r="DH9" s="624"/>
      <c r="DI9" s="624"/>
      <c r="DJ9" s="624"/>
      <c r="DK9" s="624"/>
      <c r="DL9" s="624"/>
      <c r="DM9" s="624"/>
      <c r="DN9" s="624"/>
      <c r="DO9" s="624"/>
      <c r="DP9" s="625"/>
      <c r="DQ9" s="629">
        <v>2124405</v>
      </c>
      <c r="DR9" s="624"/>
      <c r="DS9" s="624"/>
      <c r="DT9" s="624"/>
      <c r="DU9" s="624"/>
      <c r="DV9" s="624"/>
      <c r="DW9" s="624"/>
      <c r="DX9" s="624"/>
      <c r="DY9" s="624"/>
      <c r="DZ9" s="624"/>
      <c r="EA9" s="624"/>
      <c r="EB9" s="624"/>
      <c r="EC9" s="662"/>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241</v>
      </c>
      <c r="AQ10" s="621"/>
      <c r="AR10" s="621"/>
      <c r="AS10" s="621"/>
      <c r="AT10" s="621"/>
      <c r="AU10" s="621"/>
      <c r="AV10" s="621"/>
      <c r="AW10" s="621"/>
      <c r="AX10" s="621"/>
      <c r="AY10" s="621"/>
      <c r="AZ10" s="621"/>
      <c r="BA10" s="621"/>
      <c r="BB10" s="621"/>
      <c r="BC10" s="621"/>
      <c r="BD10" s="621"/>
      <c r="BE10" s="621"/>
      <c r="BF10" s="622"/>
      <c r="BG10" s="623">
        <v>371450</v>
      </c>
      <c r="BH10" s="624"/>
      <c r="BI10" s="624"/>
      <c r="BJ10" s="624"/>
      <c r="BK10" s="624"/>
      <c r="BL10" s="624"/>
      <c r="BM10" s="624"/>
      <c r="BN10" s="625"/>
      <c r="BO10" s="649">
        <v>2.2000000000000002</v>
      </c>
      <c r="BP10" s="649"/>
      <c r="BQ10" s="649"/>
      <c r="BR10" s="649"/>
      <c r="BS10" s="650" t="s">
        <v>128</v>
      </c>
      <c r="BT10" s="650"/>
      <c r="BU10" s="650"/>
      <c r="BV10" s="650"/>
      <c r="BW10" s="650"/>
      <c r="BX10" s="650"/>
      <c r="BY10" s="650"/>
      <c r="BZ10" s="650"/>
      <c r="CA10" s="650"/>
      <c r="CB10" s="695"/>
      <c r="CD10" s="620" t="s">
        <v>242</v>
      </c>
      <c r="CE10" s="621"/>
      <c r="CF10" s="621"/>
      <c r="CG10" s="621"/>
      <c r="CH10" s="621"/>
      <c r="CI10" s="621"/>
      <c r="CJ10" s="621"/>
      <c r="CK10" s="621"/>
      <c r="CL10" s="621"/>
      <c r="CM10" s="621"/>
      <c r="CN10" s="621"/>
      <c r="CO10" s="621"/>
      <c r="CP10" s="621"/>
      <c r="CQ10" s="622"/>
      <c r="CR10" s="623">
        <v>29624</v>
      </c>
      <c r="CS10" s="624"/>
      <c r="CT10" s="624"/>
      <c r="CU10" s="624"/>
      <c r="CV10" s="624"/>
      <c r="CW10" s="624"/>
      <c r="CX10" s="624"/>
      <c r="CY10" s="625"/>
      <c r="CZ10" s="649">
        <v>0.1</v>
      </c>
      <c r="DA10" s="649"/>
      <c r="DB10" s="649"/>
      <c r="DC10" s="649"/>
      <c r="DD10" s="629" t="s">
        <v>128</v>
      </c>
      <c r="DE10" s="624"/>
      <c r="DF10" s="624"/>
      <c r="DG10" s="624"/>
      <c r="DH10" s="624"/>
      <c r="DI10" s="624"/>
      <c r="DJ10" s="624"/>
      <c r="DK10" s="624"/>
      <c r="DL10" s="624"/>
      <c r="DM10" s="624"/>
      <c r="DN10" s="624"/>
      <c r="DO10" s="624"/>
      <c r="DP10" s="625"/>
      <c r="DQ10" s="629">
        <v>29624</v>
      </c>
      <c r="DR10" s="624"/>
      <c r="DS10" s="624"/>
      <c r="DT10" s="624"/>
      <c r="DU10" s="624"/>
      <c r="DV10" s="624"/>
      <c r="DW10" s="624"/>
      <c r="DX10" s="624"/>
      <c r="DY10" s="624"/>
      <c r="DZ10" s="624"/>
      <c r="EA10" s="624"/>
      <c r="EB10" s="624"/>
      <c r="EC10" s="662"/>
    </row>
    <row r="11" spans="2:143" ht="11.25" customHeight="1" x14ac:dyDescent="0.15">
      <c r="B11" s="620" t="s">
        <v>243</v>
      </c>
      <c r="C11" s="621"/>
      <c r="D11" s="621"/>
      <c r="E11" s="621"/>
      <c r="F11" s="621"/>
      <c r="G11" s="621"/>
      <c r="H11" s="621"/>
      <c r="I11" s="621"/>
      <c r="J11" s="621"/>
      <c r="K11" s="621"/>
      <c r="L11" s="621"/>
      <c r="M11" s="621"/>
      <c r="N11" s="621"/>
      <c r="O11" s="621"/>
      <c r="P11" s="621"/>
      <c r="Q11" s="622"/>
      <c r="R11" s="623">
        <v>2677939</v>
      </c>
      <c r="S11" s="624"/>
      <c r="T11" s="624"/>
      <c r="U11" s="624"/>
      <c r="V11" s="624"/>
      <c r="W11" s="624"/>
      <c r="X11" s="624"/>
      <c r="Y11" s="625"/>
      <c r="Z11" s="626">
        <v>4.4000000000000004</v>
      </c>
      <c r="AA11" s="627"/>
      <c r="AB11" s="627"/>
      <c r="AC11" s="628"/>
      <c r="AD11" s="629">
        <v>2677939</v>
      </c>
      <c r="AE11" s="624"/>
      <c r="AF11" s="624"/>
      <c r="AG11" s="624"/>
      <c r="AH11" s="624"/>
      <c r="AI11" s="624"/>
      <c r="AJ11" s="624"/>
      <c r="AK11" s="625"/>
      <c r="AL11" s="626">
        <v>10.6</v>
      </c>
      <c r="AM11" s="627"/>
      <c r="AN11" s="627"/>
      <c r="AO11" s="651"/>
      <c r="AP11" s="620" t="s">
        <v>244</v>
      </c>
      <c r="AQ11" s="621"/>
      <c r="AR11" s="621"/>
      <c r="AS11" s="621"/>
      <c r="AT11" s="621"/>
      <c r="AU11" s="621"/>
      <c r="AV11" s="621"/>
      <c r="AW11" s="621"/>
      <c r="AX11" s="621"/>
      <c r="AY11" s="621"/>
      <c r="AZ11" s="621"/>
      <c r="BA11" s="621"/>
      <c r="BB11" s="621"/>
      <c r="BC11" s="621"/>
      <c r="BD11" s="621"/>
      <c r="BE11" s="621"/>
      <c r="BF11" s="622"/>
      <c r="BG11" s="623">
        <v>715185</v>
      </c>
      <c r="BH11" s="624"/>
      <c r="BI11" s="624"/>
      <c r="BJ11" s="624"/>
      <c r="BK11" s="624"/>
      <c r="BL11" s="624"/>
      <c r="BM11" s="624"/>
      <c r="BN11" s="625"/>
      <c r="BO11" s="649">
        <v>4.3</v>
      </c>
      <c r="BP11" s="649"/>
      <c r="BQ11" s="649"/>
      <c r="BR11" s="649"/>
      <c r="BS11" s="650" t="s">
        <v>128</v>
      </c>
      <c r="BT11" s="650"/>
      <c r="BU11" s="650"/>
      <c r="BV11" s="650"/>
      <c r="BW11" s="650"/>
      <c r="BX11" s="650"/>
      <c r="BY11" s="650"/>
      <c r="BZ11" s="650"/>
      <c r="CA11" s="650"/>
      <c r="CB11" s="695"/>
      <c r="CD11" s="620" t="s">
        <v>245</v>
      </c>
      <c r="CE11" s="621"/>
      <c r="CF11" s="621"/>
      <c r="CG11" s="621"/>
      <c r="CH11" s="621"/>
      <c r="CI11" s="621"/>
      <c r="CJ11" s="621"/>
      <c r="CK11" s="621"/>
      <c r="CL11" s="621"/>
      <c r="CM11" s="621"/>
      <c r="CN11" s="621"/>
      <c r="CO11" s="621"/>
      <c r="CP11" s="621"/>
      <c r="CQ11" s="622"/>
      <c r="CR11" s="623">
        <v>291685</v>
      </c>
      <c r="CS11" s="624"/>
      <c r="CT11" s="624"/>
      <c r="CU11" s="624"/>
      <c r="CV11" s="624"/>
      <c r="CW11" s="624"/>
      <c r="CX11" s="624"/>
      <c r="CY11" s="625"/>
      <c r="CZ11" s="649">
        <v>0.5</v>
      </c>
      <c r="DA11" s="649"/>
      <c r="DB11" s="649"/>
      <c r="DC11" s="649"/>
      <c r="DD11" s="629">
        <v>164072</v>
      </c>
      <c r="DE11" s="624"/>
      <c r="DF11" s="624"/>
      <c r="DG11" s="624"/>
      <c r="DH11" s="624"/>
      <c r="DI11" s="624"/>
      <c r="DJ11" s="624"/>
      <c r="DK11" s="624"/>
      <c r="DL11" s="624"/>
      <c r="DM11" s="624"/>
      <c r="DN11" s="624"/>
      <c r="DO11" s="624"/>
      <c r="DP11" s="625"/>
      <c r="DQ11" s="629">
        <v>53071</v>
      </c>
      <c r="DR11" s="624"/>
      <c r="DS11" s="624"/>
      <c r="DT11" s="624"/>
      <c r="DU11" s="624"/>
      <c r="DV11" s="624"/>
      <c r="DW11" s="624"/>
      <c r="DX11" s="624"/>
      <c r="DY11" s="624"/>
      <c r="DZ11" s="624"/>
      <c r="EA11" s="624"/>
      <c r="EB11" s="624"/>
      <c r="EC11" s="662"/>
    </row>
    <row r="12" spans="2:143" ht="11.25" customHeight="1" x14ac:dyDescent="0.15">
      <c r="B12" s="620" t="s">
        <v>246</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49" t="s">
        <v>128</v>
      </c>
      <c r="AA12" s="649"/>
      <c r="AB12" s="649"/>
      <c r="AC12" s="649"/>
      <c r="AD12" s="650" t="s">
        <v>128</v>
      </c>
      <c r="AE12" s="650"/>
      <c r="AF12" s="650"/>
      <c r="AG12" s="650"/>
      <c r="AH12" s="650"/>
      <c r="AI12" s="650"/>
      <c r="AJ12" s="650"/>
      <c r="AK12" s="650"/>
      <c r="AL12" s="626" t="s">
        <v>128</v>
      </c>
      <c r="AM12" s="627"/>
      <c r="AN12" s="627"/>
      <c r="AO12" s="651"/>
      <c r="AP12" s="620" t="s">
        <v>247</v>
      </c>
      <c r="AQ12" s="621"/>
      <c r="AR12" s="621"/>
      <c r="AS12" s="621"/>
      <c r="AT12" s="621"/>
      <c r="AU12" s="621"/>
      <c r="AV12" s="621"/>
      <c r="AW12" s="621"/>
      <c r="AX12" s="621"/>
      <c r="AY12" s="621"/>
      <c r="AZ12" s="621"/>
      <c r="BA12" s="621"/>
      <c r="BB12" s="621"/>
      <c r="BC12" s="621"/>
      <c r="BD12" s="621"/>
      <c r="BE12" s="621"/>
      <c r="BF12" s="622"/>
      <c r="BG12" s="623">
        <v>7341585</v>
      </c>
      <c r="BH12" s="624"/>
      <c r="BI12" s="624"/>
      <c r="BJ12" s="624"/>
      <c r="BK12" s="624"/>
      <c r="BL12" s="624"/>
      <c r="BM12" s="624"/>
      <c r="BN12" s="625"/>
      <c r="BO12" s="649">
        <v>44.2</v>
      </c>
      <c r="BP12" s="649"/>
      <c r="BQ12" s="649"/>
      <c r="BR12" s="649"/>
      <c r="BS12" s="650" t="s">
        <v>128</v>
      </c>
      <c r="BT12" s="650"/>
      <c r="BU12" s="650"/>
      <c r="BV12" s="650"/>
      <c r="BW12" s="650"/>
      <c r="BX12" s="650"/>
      <c r="BY12" s="650"/>
      <c r="BZ12" s="650"/>
      <c r="CA12" s="650"/>
      <c r="CB12" s="695"/>
      <c r="CD12" s="620" t="s">
        <v>248</v>
      </c>
      <c r="CE12" s="621"/>
      <c r="CF12" s="621"/>
      <c r="CG12" s="621"/>
      <c r="CH12" s="621"/>
      <c r="CI12" s="621"/>
      <c r="CJ12" s="621"/>
      <c r="CK12" s="621"/>
      <c r="CL12" s="621"/>
      <c r="CM12" s="621"/>
      <c r="CN12" s="621"/>
      <c r="CO12" s="621"/>
      <c r="CP12" s="621"/>
      <c r="CQ12" s="622"/>
      <c r="CR12" s="623">
        <v>1007210</v>
      </c>
      <c r="CS12" s="624"/>
      <c r="CT12" s="624"/>
      <c r="CU12" s="624"/>
      <c r="CV12" s="624"/>
      <c r="CW12" s="624"/>
      <c r="CX12" s="624"/>
      <c r="CY12" s="625"/>
      <c r="CZ12" s="649">
        <v>1.7</v>
      </c>
      <c r="DA12" s="649"/>
      <c r="DB12" s="649"/>
      <c r="DC12" s="649"/>
      <c r="DD12" s="629">
        <v>74002</v>
      </c>
      <c r="DE12" s="624"/>
      <c r="DF12" s="624"/>
      <c r="DG12" s="624"/>
      <c r="DH12" s="624"/>
      <c r="DI12" s="624"/>
      <c r="DJ12" s="624"/>
      <c r="DK12" s="624"/>
      <c r="DL12" s="624"/>
      <c r="DM12" s="624"/>
      <c r="DN12" s="624"/>
      <c r="DO12" s="624"/>
      <c r="DP12" s="625"/>
      <c r="DQ12" s="629">
        <v>961095</v>
      </c>
      <c r="DR12" s="624"/>
      <c r="DS12" s="624"/>
      <c r="DT12" s="624"/>
      <c r="DU12" s="624"/>
      <c r="DV12" s="624"/>
      <c r="DW12" s="624"/>
      <c r="DX12" s="624"/>
      <c r="DY12" s="624"/>
      <c r="DZ12" s="624"/>
      <c r="EA12" s="624"/>
      <c r="EB12" s="624"/>
      <c r="EC12" s="662"/>
    </row>
    <row r="13" spans="2:143" ht="11.25" customHeight="1" x14ac:dyDescent="0.15">
      <c r="B13" s="620" t="s">
        <v>249</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250</v>
      </c>
      <c r="AQ13" s="621"/>
      <c r="AR13" s="621"/>
      <c r="AS13" s="621"/>
      <c r="AT13" s="621"/>
      <c r="AU13" s="621"/>
      <c r="AV13" s="621"/>
      <c r="AW13" s="621"/>
      <c r="AX13" s="621"/>
      <c r="AY13" s="621"/>
      <c r="AZ13" s="621"/>
      <c r="BA13" s="621"/>
      <c r="BB13" s="621"/>
      <c r="BC13" s="621"/>
      <c r="BD13" s="621"/>
      <c r="BE13" s="621"/>
      <c r="BF13" s="622"/>
      <c r="BG13" s="623">
        <v>7260096</v>
      </c>
      <c r="BH13" s="624"/>
      <c r="BI13" s="624"/>
      <c r="BJ13" s="624"/>
      <c r="BK13" s="624"/>
      <c r="BL13" s="624"/>
      <c r="BM13" s="624"/>
      <c r="BN13" s="625"/>
      <c r="BO13" s="649">
        <v>43.7</v>
      </c>
      <c r="BP13" s="649"/>
      <c r="BQ13" s="649"/>
      <c r="BR13" s="649"/>
      <c r="BS13" s="650" t="s">
        <v>128</v>
      </c>
      <c r="BT13" s="650"/>
      <c r="BU13" s="650"/>
      <c r="BV13" s="650"/>
      <c r="BW13" s="650"/>
      <c r="BX13" s="650"/>
      <c r="BY13" s="650"/>
      <c r="BZ13" s="650"/>
      <c r="CA13" s="650"/>
      <c r="CB13" s="695"/>
      <c r="CD13" s="620" t="s">
        <v>251</v>
      </c>
      <c r="CE13" s="621"/>
      <c r="CF13" s="621"/>
      <c r="CG13" s="621"/>
      <c r="CH13" s="621"/>
      <c r="CI13" s="621"/>
      <c r="CJ13" s="621"/>
      <c r="CK13" s="621"/>
      <c r="CL13" s="621"/>
      <c r="CM13" s="621"/>
      <c r="CN13" s="621"/>
      <c r="CO13" s="621"/>
      <c r="CP13" s="621"/>
      <c r="CQ13" s="622"/>
      <c r="CR13" s="623">
        <v>4356933</v>
      </c>
      <c r="CS13" s="624"/>
      <c r="CT13" s="624"/>
      <c r="CU13" s="624"/>
      <c r="CV13" s="624"/>
      <c r="CW13" s="624"/>
      <c r="CX13" s="624"/>
      <c r="CY13" s="625"/>
      <c r="CZ13" s="649">
        <v>7.4</v>
      </c>
      <c r="DA13" s="649"/>
      <c r="DB13" s="649"/>
      <c r="DC13" s="649"/>
      <c r="DD13" s="629">
        <v>2710728</v>
      </c>
      <c r="DE13" s="624"/>
      <c r="DF13" s="624"/>
      <c r="DG13" s="624"/>
      <c r="DH13" s="624"/>
      <c r="DI13" s="624"/>
      <c r="DJ13" s="624"/>
      <c r="DK13" s="624"/>
      <c r="DL13" s="624"/>
      <c r="DM13" s="624"/>
      <c r="DN13" s="624"/>
      <c r="DO13" s="624"/>
      <c r="DP13" s="625"/>
      <c r="DQ13" s="629">
        <v>1866810</v>
      </c>
      <c r="DR13" s="624"/>
      <c r="DS13" s="624"/>
      <c r="DT13" s="624"/>
      <c r="DU13" s="624"/>
      <c r="DV13" s="624"/>
      <c r="DW13" s="624"/>
      <c r="DX13" s="624"/>
      <c r="DY13" s="624"/>
      <c r="DZ13" s="624"/>
      <c r="EA13" s="624"/>
      <c r="EB13" s="624"/>
      <c r="EC13" s="662"/>
    </row>
    <row r="14" spans="2:143" ht="11.25" customHeight="1" x14ac:dyDescent="0.15">
      <c r="B14" s="620" t="s">
        <v>252</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49" t="s">
        <v>128</v>
      </c>
      <c r="AA14" s="649"/>
      <c r="AB14" s="649"/>
      <c r="AC14" s="649"/>
      <c r="AD14" s="650" t="s">
        <v>128</v>
      </c>
      <c r="AE14" s="650"/>
      <c r="AF14" s="650"/>
      <c r="AG14" s="650"/>
      <c r="AH14" s="650"/>
      <c r="AI14" s="650"/>
      <c r="AJ14" s="650"/>
      <c r="AK14" s="650"/>
      <c r="AL14" s="626" t="s">
        <v>128</v>
      </c>
      <c r="AM14" s="627"/>
      <c r="AN14" s="627"/>
      <c r="AO14" s="651"/>
      <c r="AP14" s="620" t="s">
        <v>253</v>
      </c>
      <c r="AQ14" s="621"/>
      <c r="AR14" s="621"/>
      <c r="AS14" s="621"/>
      <c r="AT14" s="621"/>
      <c r="AU14" s="621"/>
      <c r="AV14" s="621"/>
      <c r="AW14" s="621"/>
      <c r="AX14" s="621"/>
      <c r="AY14" s="621"/>
      <c r="AZ14" s="621"/>
      <c r="BA14" s="621"/>
      <c r="BB14" s="621"/>
      <c r="BC14" s="621"/>
      <c r="BD14" s="621"/>
      <c r="BE14" s="621"/>
      <c r="BF14" s="622"/>
      <c r="BG14" s="623">
        <v>435322</v>
      </c>
      <c r="BH14" s="624"/>
      <c r="BI14" s="624"/>
      <c r="BJ14" s="624"/>
      <c r="BK14" s="624"/>
      <c r="BL14" s="624"/>
      <c r="BM14" s="624"/>
      <c r="BN14" s="625"/>
      <c r="BO14" s="649">
        <v>2.6</v>
      </c>
      <c r="BP14" s="649"/>
      <c r="BQ14" s="649"/>
      <c r="BR14" s="649"/>
      <c r="BS14" s="650" t="s">
        <v>128</v>
      </c>
      <c r="BT14" s="650"/>
      <c r="BU14" s="650"/>
      <c r="BV14" s="650"/>
      <c r="BW14" s="650"/>
      <c r="BX14" s="650"/>
      <c r="BY14" s="650"/>
      <c r="BZ14" s="650"/>
      <c r="CA14" s="650"/>
      <c r="CB14" s="695"/>
      <c r="CD14" s="620" t="s">
        <v>254</v>
      </c>
      <c r="CE14" s="621"/>
      <c r="CF14" s="621"/>
      <c r="CG14" s="621"/>
      <c r="CH14" s="621"/>
      <c r="CI14" s="621"/>
      <c r="CJ14" s="621"/>
      <c r="CK14" s="621"/>
      <c r="CL14" s="621"/>
      <c r="CM14" s="621"/>
      <c r="CN14" s="621"/>
      <c r="CO14" s="621"/>
      <c r="CP14" s="621"/>
      <c r="CQ14" s="622"/>
      <c r="CR14" s="623">
        <v>1142606</v>
      </c>
      <c r="CS14" s="624"/>
      <c r="CT14" s="624"/>
      <c r="CU14" s="624"/>
      <c r="CV14" s="624"/>
      <c r="CW14" s="624"/>
      <c r="CX14" s="624"/>
      <c r="CY14" s="625"/>
      <c r="CZ14" s="649">
        <v>1.9</v>
      </c>
      <c r="DA14" s="649"/>
      <c r="DB14" s="649"/>
      <c r="DC14" s="649"/>
      <c r="DD14" s="629">
        <v>260190</v>
      </c>
      <c r="DE14" s="624"/>
      <c r="DF14" s="624"/>
      <c r="DG14" s="624"/>
      <c r="DH14" s="624"/>
      <c r="DI14" s="624"/>
      <c r="DJ14" s="624"/>
      <c r="DK14" s="624"/>
      <c r="DL14" s="624"/>
      <c r="DM14" s="624"/>
      <c r="DN14" s="624"/>
      <c r="DO14" s="624"/>
      <c r="DP14" s="625"/>
      <c r="DQ14" s="629">
        <v>938437</v>
      </c>
      <c r="DR14" s="624"/>
      <c r="DS14" s="624"/>
      <c r="DT14" s="624"/>
      <c r="DU14" s="624"/>
      <c r="DV14" s="624"/>
      <c r="DW14" s="624"/>
      <c r="DX14" s="624"/>
      <c r="DY14" s="624"/>
      <c r="DZ14" s="624"/>
      <c r="EA14" s="624"/>
      <c r="EB14" s="624"/>
      <c r="EC14" s="662"/>
    </row>
    <row r="15" spans="2:143" ht="11.25" customHeight="1" x14ac:dyDescent="0.15">
      <c r="B15" s="620" t="s">
        <v>255</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256</v>
      </c>
      <c r="AQ15" s="621"/>
      <c r="AR15" s="621"/>
      <c r="AS15" s="621"/>
      <c r="AT15" s="621"/>
      <c r="AU15" s="621"/>
      <c r="AV15" s="621"/>
      <c r="AW15" s="621"/>
      <c r="AX15" s="621"/>
      <c r="AY15" s="621"/>
      <c r="AZ15" s="621"/>
      <c r="BA15" s="621"/>
      <c r="BB15" s="621"/>
      <c r="BC15" s="621"/>
      <c r="BD15" s="621"/>
      <c r="BE15" s="621"/>
      <c r="BF15" s="622"/>
      <c r="BG15" s="623">
        <v>2291931</v>
      </c>
      <c r="BH15" s="624"/>
      <c r="BI15" s="624"/>
      <c r="BJ15" s="624"/>
      <c r="BK15" s="624"/>
      <c r="BL15" s="624"/>
      <c r="BM15" s="624"/>
      <c r="BN15" s="625"/>
      <c r="BO15" s="649">
        <v>13.8</v>
      </c>
      <c r="BP15" s="649"/>
      <c r="BQ15" s="649"/>
      <c r="BR15" s="649"/>
      <c r="BS15" s="650" t="s">
        <v>128</v>
      </c>
      <c r="BT15" s="650"/>
      <c r="BU15" s="650"/>
      <c r="BV15" s="650"/>
      <c r="BW15" s="650"/>
      <c r="BX15" s="650"/>
      <c r="BY15" s="650"/>
      <c r="BZ15" s="650"/>
      <c r="CA15" s="650"/>
      <c r="CB15" s="695"/>
      <c r="CD15" s="620" t="s">
        <v>257</v>
      </c>
      <c r="CE15" s="621"/>
      <c r="CF15" s="621"/>
      <c r="CG15" s="621"/>
      <c r="CH15" s="621"/>
      <c r="CI15" s="621"/>
      <c r="CJ15" s="621"/>
      <c r="CK15" s="621"/>
      <c r="CL15" s="621"/>
      <c r="CM15" s="621"/>
      <c r="CN15" s="621"/>
      <c r="CO15" s="621"/>
      <c r="CP15" s="621"/>
      <c r="CQ15" s="622"/>
      <c r="CR15" s="623">
        <v>4254361</v>
      </c>
      <c r="CS15" s="624"/>
      <c r="CT15" s="624"/>
      <c r="CU15" s="624"/>
      <c r="CV15" s="624"/>
      <c r="CW15" s="624"/>
      <c r="CX15" s="624"/>
      <c r="CY15" s="625"/>
      <c r="CZ15" s="649">
        <v>7.2</v>
      </c>
      <c r="DA15" s="649"/>
      <c r="DB15" s="649"/>
      <c r="DC15" s="649"/>
      <c r="DD15" s="629">
        <v>628093</v>
      </c>
      <c r="DE15" s="624"/>
      <c r="DF15" s="624"/>
      <c r="DG15" s="624"/>
      <c r="DH15" s="624"/>
      <c r="DI15" s="624"/>
      <c r="DJ15" s="624"/>
      <c r="DK15" s="624"/>
      <c r="DL15" s="624"/>
      <c r="DM15" s="624"/>
      <c r="DN15" s="624"/>
      <c r="DO15" s="624"/>
      <c r="DP15" s="625"/>
      <c r="DQ15" s="629">
        <v>3381550</v>
      </c>
      <c r="DR15" s="624"/>
      <c r="DS15" s="624"/>
      <c r="DT15" s="624"/>
      <c r="DU15" s="624"/>
      <c r="DV15" s="624"/>
      <c r="DW15" s="624"/>
      <c r="DX15" s="624"/>
      <c r="DY15" s="624"/>
      <c r="DZ15" s="624"/>
      <c r="EA15" s="624"/>
      <c r="EB15" s="624"/>
      <c r="EC15" s="662"/>
    </row>
    <row r="16" spans="2:143" ht="11.25" customHeight="1" x14ac:dyDescent="0.15">
      <c r="B16" s="620" t="s">
        <v>258</v>
      </c>
      <c r="C16" s="621"/>
      <c r="D16" s="621"/>
      <c r="E16" s="621"/>
      <c r="F16" s="621"/>
      <c r="G16" s="621"/>
      <c r="H16" s="621"/>
      <c r="I16" s="621"/>
      <c r="J16" s="621"/>
      <c r="K16" s="621"/>
      <c r="L16" s="621"/>
      <c r="M16" s="621"/>
      <c r="N16" s="621"/>
      <c r="O16" s="621"/>
      <c r="P16" s="621"/>
      <c r="Q16" s="622"/>
      <c r="R16" s="623">
        <v>10420</v>
      </c>
      <c r="S16" s="624"/>
      <c r="T16" s="624"/>
      <c r="U16" s="624"/>
      <c r="V16" s="624"/>
      <c r="W16" s="624"/>
      <c r="X16" s="624"/>
      <c r="Y16" s="625"/>
      <c r="Z16" s="649">
        <v>0</v>
      </c>
      <c r="AA16" s="649"/>
      <c r="AB16" s="649"/>
      <c r="AC16" s="649"/>
      <c r="AD16" s="650">
        <v>10420</v>
      </c>
      <c r="AE16" s="650"/>
      <c r="AF16" s="650"/>
      <c r="AG16" s="650"/>
      <c r="AH16" s="650"/>
      <c r="AI16" s="650"/>
      <c r="AJ16" s="650"/>
      <c r="AK16" s="650"/>
      <c r="AL16" s="626">
        <v>0</v>
      </c>
      <c r="AM16" s="627"/>
      <c r="AN16" s="627"/>
      <c r="AO16" s="651"/>
      <c r="AP16" s="620" t="s">
        <v>259</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49" t="s">
        <v>128</v>
      </c>
      <c r="BP16" s="649"/>
      <c r="BQ16" s="649"/>
      <c r="BR16" s="649"/>
      <c r="BS16" s="650" t="s">
        <v>128</v>
      </c>
      <c r="BT16" s="650"/>
      <c r="BU16" s="650"/>
      <c r="BV16" s="650"/>
      <c r="BW16" s="650"/>
      <c r="BX16" s="650"/>
      <c r="BY16" s="650"/>
      <c r="BZ16" s="650"/>
      <c r="CA16" s="650"/>
      <c r="CB16" s="695"/>
      <c r="CD16" s="620" t="s">
        <v>260</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49" t="s">
        <v>128</v>
      </c>
      <c r="DA16" s="649"/>
      <c r="DB16" s="649"/>
      <c r="DC16" s="649"/>
      <c r="DD16" s="629" t="s">
        <v>128</v>
      </c>
      <c r="DE16" s="624"/>
      <c r="DF16" s="624"/>
      <c r="DG16" s="624"/>
      <c r="DH16" s="624"/>
      <c r="DI16" s="624"/>
      <c r="DJ16" s="624"/>
      <c r="DK16" s="624"/>
      <c r="DL16" s="624"/>
      <c r="DM16" s="624"/>
      <c r="DN16" s="624"/>
      <c r="DO16" s="624"/>
      <c r="DP16" s="625"/>
      <c r="DQ16" s="629" t="s">
        <v>128</v>
      </c>
      <c r="DR16" s="624"/>
      <c r="DS16" s="624"/>
      <c r="DT16" s="624"/>
      <c r="DU16" s="624"/>
      <c r="DV16" s="624"/>
      <c r="DW16" s="624"/>
      <c r="DX16" s="624"/>
      <c r="DY16" s="624"/>
      <c r="DZ16" s="624"/>
      <c r="EA16" s="624"/>
      <c r="EB16" s="624"/>
      <c r="EC16" s="662"/>
    </row>
    <row r="17" spans="2:133" ht="11.25" customHeight="1" x14ac:dyDescent="0.15">
      <c r="B17" s="620" t="s">
        <v>261</v>
      </c>
      <c r="C17" s="621"/>
      <c r="D17" s="621"/>
      <c r="E17" s="621"/>
      <c r="F17" s="621"/>
      <c r="G17" s="621"/>
      <c r="H17" s="621"/>
      <c r="I17" s="621"/>
      <c r="J17" s="621"/>
      <c r="K17" s="621"/>
      <c r="L17" s="621"/>
      <c r="M17" s="621"/>
      <c r="N17" s="621"/>
      <c r="O17" s="621"/>
      <c r="P17" s="621"/>
      <c r="Q17" s="622"/>
      <c r="R17" s="623">
        <v>255843</v>
      </c>
      <c r="S17" s="624"/>
      <c r="T17" s="624"/>
      <c r="U17" s="624"/>
      <c r="V17" s="624"/>
      <c r="W17" s="624"/>
      <c r="X17" s="624"/>
      <c r="Y17" s="625"/>
      <c r="Z17" s="649">
        <v>0.4</v>
      </c>
      <c r="AA17" s="649"/>
      <c r="AB17" s="649"/>
      <c r="AC17" s="649"/>
      <c r="AD17" s="650">
        <v>255843</v>
      </c>
      <c r="AE17" s="650"/>
      <c r="AF17" s="650"/>
      <c r="AG17" s="650"/>
      <c r="AH17" s="650"/>
      <c r="AI17" s="650"/>
      <c r="AJ17" s="650"/>
      <c r="AK17" s="650"/>
      <c r="AL17" s="626">
        <v>1</v>
      </c>
      <c r="AM17" s="627"/>
      <c r="AN17" s="627"/>
      <c r="AO17" s="651"/>
      <c r="AP17" s="620" t="s">
        <v>262</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263</v>
      </c>
      <c r="CE17" s="621"/>
      <c r="CF17" s="621"/>
      <c r="CG17" s="621"/>
      <c r="CH17" s="621"/>
      <c r="CI17" s="621"/>
      <c r="CJ17" s="621"/>
      <c r="CK17" s="621"/>
      <c r="CL17" s="621"/>
      <c r="CM17" s="621"/>
      <c r="CN17" s="621"/>
      <c r="CO17" s="621"/>
      <c r="CP17" s="621"/>
      <c r="CQ17" s="622"/>
      <c r="CR17" s="623">
        <v>3585323</v>
      </c>
      <c r="CS17" s="624"/>
      <c r="CT17" s="624"/>
      <c r="CU17" s="624"/>
      <c r="CV17" s="624"/>
      <c r="CW17" s="624"/>
      <c r="CX17" s="624"/>
      <c r="CY17" s="625"/>
      <c r="CZ17" s="649">
        <v>6.1</v>
      </c>
      <c r="DA17" s="649"/>
      <c r="DB17" s="649"/>
      <c r="DC17" s="649"/>
      <c r="DD17" s="629" t="s">
        <v>128</v>
      </c>
      <c r="DE17" s="624"/>
      <c r="DF17" s="624"/>
      <c r="DG17" s="624"/>
      <c r="DH17" s="624"/>
      <c r="DI17" s="624"/>
      <c r="DJ17" s="624"/>
      <c r="DK17" s="624"/>
      <c r="DL17" s="624"/>
      <c r="DM17" s="624"/>
      <c r="DN17" s="624"/>
      <c r="DO17" s="624"/>
      <c r="DP17" s="625"/>
      <c r="DQ17" s="629">
        <v>3565910</v>
      </c>
      <c r="DR17" s="624"/>
      <c r="DS17" s="624"/>
      <c r="DT17" s="624"/>
      <c r="DU17" s="624"/>
      <c r="DV17" s="624"/>
      <c r="DW17" s="624"/>
      <c r="DX17" s="624"/>
      <c r="DY17" s="624"/>
      <c r="DZ17" s="624"/>
      <c r="EA17" s="624"/>
      <c r="EB17" s="624"/>
      <c r="EC17" s="662"/>
    </row>
    <row r="18" spans="2:133" ht="11.25" customHeight="1" x14ac:dyDescent="0.15">
      <c r="B18" s="620" t="s">
        <v>264</v>
      </c>
      <c r="C18" s="621"/>
      <c r="D18" s="621"/>
      <c r="E18" s="621"/>
      <c r="F18" s="621"/>
      <c r="G18" s="621"/>
      <c r="H18" s="621"/>
      <c r="I18" s="621"/>
      <c r="J18" s="621"/>
      <c r="K18" s="621"/>
      <c r="L18" s="621"/>
      <c r="M18" s="621"/>
      <c r="N18" s="621"/>
      <c r="O18" s="621"/>
      <c r="P18" s="621"/>
      <c r="Q18" s="622"/>
      <c r="R18" s="623">
        <v>223398</v>
      </c>
      <c r="S18" s="624"/>
      <c r="T18" s="624"/>
      <c r="U18" s="624"/>
      <c r="V18" s="624"/>
      <c r="W18" s="624"/>
      <c r="X18" s="624"/>
      <c r="Y18" s="625"/>
      <c r="Z18" s="649">
        <v>0.4</v>
      </c>
      <c r="AA18" s="649"/>
      <c r="AB18" s="649"/>
      <c r="AC18" s="649"/>
      <c r="AD18" s="650">
        <v>223398</v>
      </c>
      <c r="AE18" s="650"/>
      <c r="AF18" s="650"/>
      <c r="AG18" s="650"/>
      <c r="AH18" s="650"/>
      <c r="AI18" s="650"/>
      <c r="AJ18" s="650"/>
      <c r="AK18" s="650"/>
      <c r="AL18" s="626">
        <v>0.89999997615814209</v>
      </c>
      <c r="AM18" s="627"/>
      <c r="AN18" s="627"/>
      <c r="AO18" s="651"/>
      <c r="AP18" s="620" t="s">
        <v>265</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266</v>
      </c>
      <c r="CE18" s="621"/>
      <c r="CF18" s="621"/>
      <c r="CG18" s="621"/>
      <c r="CH18" s="621"/>
      <c r="CI18" s="621"/>
      <c r="CJ18" s="621"/>
      <c r="CK18" s="621"/>
      <c r="CL18" s="621"/>
      <c r="CM18" s="621"/>
      <c r="CN18" s="621"/>
      <c r="CO18" s="621"/>
      <c r="CP18" s="621"/>
      <c r="CQ18" s="622"/>
      <c r="CR18" s="623">
        <v>521911</v>
      </c>
      <c r="CS18" s="624"/>
      <c r="CT18" s="624"/>
      <c r="CU18" s="624"/>
      <c r="CV18" s="624"/>
      <c r="CW18" s="624"/>
      <c r="CX18" s="624"/>
      <c r="CY18" s="625"/>
      <c r="CZ18" s="649">
        <v>0.9</v>
      </c>
      <c r="DA18" s="649"/>
      <c r="DB18" s="649"/>
      <c r="DC18" s="649"/>
      <c r="DD18" s="629" t="s">
        <v>128</v>
      </c>
      <c r="DE18" s="624"/>
      <c r="DF18" s="624"/>
      <c r="DG18" s="624"/>
      <c r="DH18" s="624"/>
      <c r="DI18" s="624"/>
      <c r="DJ18" s="624"/>
      <c r="DK18" s="624"/>
      <c r="DL18" s="624"/>
      <c r="DM18" s="624"/>
      <c r="DN18" s="624"/>
      <c r="DO18" s="624"/>
      <c r="DP18" s="625"/>
      <c r="DQ18" s="629">
        <v>521911</v>
      </c>
      <c r="DR18" s="624"/>
      <c r="DS18" s="624"/>
      <c r="DT18" s="624"/>
      <c r="DU18" s="624"/>
      <c r="DV18" s="624"/>
      <c r="DW18" s="624"/>
      <c r="DX18" s="624"/>
      <c r="DY18" s="624"/>
      <c r="DZ18" s="624"/>
      <c r="EA18" s="624"/>
      <c r="EB18" s="624"/>
      <c r="EC18" s="662"/>
    </row>
    <row r="19" spans="2:133" ht="11.25" customHeight="1" x14ac:dyDescent="0.15">
      <c r="B19" s="620" t="s">
        <v>267</v>
      </c>
      <c r="C19" s="621"/>
      <c r="D19" s="621"/>
      <c r="E19" s="621"/>
      <c r="F19" s="621"/>
      <c r="G19" s="621"/>
      <c r="H19" s="621"/>
      <c r="I19" s="621"/>
      <c r="J19" s="621"/>
      <c r="K19" s="621"/>
      <c r="L19" s="621"/>
      <c r="M19" s="621"/>
      <c r="N19" s="621"/>
      <c r="O19" s="621"/>
      <c r="P19" s="621"/>
      <c r="Q19" s="622"/>
      <c r="R19" s="623">
        <v>60992</v>
      </c>
      <c r="S19" s="624"/>
      <c r="T19" s="624"/>
      <c r="U19" s="624"/>
      <c r="V19" s="624"/>
      <c r="W19" s="624"/>
      <c r="X19" s="624"/>
      <c r="Y19" s="625"/>
      <c r="Z19" s="649">
        <v>0.1</v>
      </c>
      <c r="AA19" s="649"/>
      <c r="AB19" s="649"/>
      <c r="AC19" s="649"/>
      <c r="AD19" s="650">
        <v>60992</v>
      </c>
      <c r="AE19" s="650"/>
      <c r="AF19" s="650"/>
      <c r="AG19" s="650"/>
      <c r="AH19" s="650"/>
      <c r="AI19" s="650"/>
      <c r="AJ19" s="650"/>
      <c r="AK19" s="650"/>
      <c r="AL19" s="626">
        <v>0.2</v>
      </c>
      <c r="AM19" s="627"/>
      <c r="AN19" s="627"/>
      <c r="AO19" s="651"/>
      <c r="AP19" s="620" t="s">
        <v>268</v>
      </c>
      <c r="AQ19" s="621"/>
      <c r="AR19" s="621"/>
      <c r="AS19" s="621"/>
      <c r="AT19" s="621"/>
      <c r="AU19" s="621"/>
      <c r="AV19" s="621"/>
      <c r="AW19" s="621"/>
      <c r="AX19" s="621"/>
      <c r="AY19" s="621"/>
      <c r="AZ19" s="621"/>
      <c r="BA19" s="621"/>
      <c r="BB19" s="621"/>
      <c r="BC19" s="621"/>
      <c r="BD19" s="621"/>
      <c r="BE19" s="621"/>
      <c r="BF19" s="622"/>
      <c r="BG19" s="623">
        <v>7356</v>
      </c>
      <c r="BH19" s="624"/>
      <c r="BI19" s="624"/>
      <c r="BJ19" s="624"/>
      <c r="BK19" s="624"/>
      <c r="BL19" s="624"/>
      <c r="BM19" s="624"/>
      <c r="BN19" s="625"/>
      <c r="BO19" s="649">
        <v>0</v>
      </c>
      <c r="BP19" s="649"/>
      <c r="BQ19" s="649"/>
      <c r="BR19" s="649"/>
      <c r="BS19" s="650" t="s">
        <v>128</v>
      </c>
      <c r="BT19" s="650"/>
      <c r="BU19" s="650"/>
      <c r="BV19" s="650"/>
      <c r="BW19" s="650"/>
      <c r="BX19" s="650"/>
      <c r="BY19" s="650"/>
      <c r="BZ19" s="650"/>
      <c r="CA19" s="650"/>
      <c r="CB19" s="695"/>
      <c r="CD19" s="620" t="s">
        <v>269</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2"/>
    </row>
    <row r="20" spans="2:133" ht="11.25" customHeight="1" x14ac:dyDescent="0.15">
      <c r="B20" s="620" t="s">
        <v>270</v>
      </c>
      <c r="C20" s="621"/>
      <c r="D20" s="621"/>
      <c r="E20" s="621"/>
      <c r="F20" s="621"/>
      <c r="G20" s="621"/>
      <c r="H20" s="621"/>
      <c r="I20" s="621"/>
      <c r="J20" s="621"/>
      <c r="K20" s="621"/>
      <c r="L20" s="621"/>
      <c r="M20" s="621"/>
      <c r="N20" s="621"/>
      <c r="O20" s="621"/>
      <c r="P20" s="621"/>
      <c r="Q20" s="622"/>
      <c r="R20" s="623">
        <v>3559</v>
      </c>
      <c r="S20" s="624"/>
      <c r="T20" s="624"/>
      <c r="U20" s="624"/>
      <c r="V20" s="624"/>
      <c r="W20" s="624"/>
      <c r="X20" s="624"/>
      <c r="Y20" s="625"/>
      <c r="Z20" s="649">
        <v>0</v>
      </c>
      <c r="AA20" s="649"/>
      <c r="AB20" s="649"/>
      <c r="AC20" s="649"/>
      <c r="AD20" s="650">
        <v>3559</v>
      </c>
      <c r="AE20" s="650"/>
      <c r="AF20" s="650"/>
      <c r="AG20" s="650"/>
      <c r="AH20" s="650"/>
      <c r="AI20" s="650"/>
      <c r="AJ20" s="650"/>
      <c r="AK20" s="650"/>
      <c r="AL20" s="626">
        <v>0</v>
      </c>
      <c r="AM20" s="627"/>
      <c r="AN20" s="627"/>
      <c r="AO20" s="651"/>
      <c r="AP20" s="620" t="s">
        <v>271</v>
      </c>
      <c r="AQ20" s="621"/>
      <c r="AR20" s="621"/>
      <c r="AS20" s="621"/>
      <c r="AT20" s="621"/>
      <c r="AU20" s="621"/>
      <c r="AV20" s="621"/>
      <c r="AW20" s="621"/>
      <c r="AX20" s="621"/>
      <c r="AY20" s="621"/>
      <c r="AZ20" s="621"/>
      <c r="BA20" s="621"/>
      <c r="BB20" s="621"/>
      <c r="BC20" s="621"/>
      <c r="BD20" s="621"/>
      <c r="BE20" s="621"/>
      <c r="BF20" s="622"/>
      <c r="BG20" s="623">
        <v>7356</v>
      </c>
      <c r="BH20" s="624"/>
      <c r="BI20" s="624"/>
      <c r="BJ20" s="624"/>
      <c r="BK20" s="624"/>
      <c r="BL20" s="624"/>
      <c r="BM20" s="624"/>
      <c r="BN20" s="625"/>
      <c r="BO20" s="649">
        <v>0</v>
      </c>
      <c r="BP20" s="649"/>
      <c r="BQ20" s="649"/>
      <c r="BR20" s="649"/>
      <c r="BS20" s="650" t="s">
        <v>128</v>
      </c>
      <c r="BT20" s="650"/>
      <c r="BU20" s="650"/>
      <c r="BV20" s="650"/>
      <c r="BW20" s="650"/>
      <c r="BX20" s="650"/>
      <c r="BY20" s="650"/>
      <c r="BZ20" s="650"/>
      <c r="CA20" s="650"/>
      <c r="CB20" s="695"/>
      <c r="CD20" s="620" t="s">
        <v>272</v>
      </c>
      <c r="CE20" s="621"/>
      <c r="CF20" s="621"/>
      <c r="CG20" s="621"/>
      <c r="CH20" s="621"/>
      <c r="CI20" s="621"/>
      <c r="CJ20" s="621"/>
      <c r="CK20" s="621"/>
      <c r="CL20" s="621"/>
      <c r="CM20" s="621"/>
      <c r="CN20" s="621"/>
      <c r="CO20" s="621"/>
      <c r="CP20" s="621"/>
      <c r="CQ20" s="622"/>
      <c r="CR20" s="623">
        <v>58814487</v>
      </c>
      <c r="CS20" s="624"/>
      <c r="CT20" s="624"/>
      <c r="CU20" s="624"/>
      <c r="CV20" s="624"/>
      <c r="CW20" s="624"/>
      <c r="CX20" s="624"/>
      <c r="CY20" s="625"/>
      <c r="CZ20" s="649">
        <v>100</v>
      </c>
      <c r="DA20" s="649"/>
      <c r="DB20" s="649"/>
      <c r="DC20" s="649"/>
      <c r="DD20" s="629">
        <v>7361537</v>
      </c>
      <c r="DE20" s="624"/>
      <c r="DF20" s="624"/>
      <c r="DG20" s="624"/>
      <c r="DH20" s="624"/>
      <c r="DI20" s="624"/>
      <c r="DJ20" s="624"/>
      <c r="DK20" s="624"/>
      <c r="DL20" s="624"/>
      <c r="DM20" s="624"/>
      <c r="DN20" s="624"/>
      <c r="DO20" s="624"/>
      <c r="DP20" s="625"/>
      <c r="DQ20" s="629">
        <v>28897496</v>
      </c>
      <c r="DR20" s="624"/>
      <c r="DS20" s="624"/>
      <c r="DT20" s="624"/>
      <c r="DU20" s="624"/>
      <c r="DV20" s="624"/>
      <c r="DW20" s="624"/>
      <c r="DX20" s="624"/>
      <c r="DY20" s="624"/>
      <c r="DZ20" s="624"/>
      <c r="EA20" s="624"/>
      <c r="EB20" s="624"/>
      <c r="EC20" s="662"/>
    </row>
    <row r="21" spans="2:133" ht="11.25" customHeight="1" x14ac:dyDescent="0.15">
      <c r="B21" s="620" t="s">
        <v>273</v>
      </c>
      <c r="C21" s="621"/>
      <c r="D21" s="621"/>
      <c r="E21" s="621"/>
      <c r="F21" s="621"/>
      <c r="G21" s="621"/>
      <c r="H21" s="621"/>
      <c r="I21" s="621"/>
      <c r="J21" s="621"/>
      <c r="K21" s="621"/>
      <c r="L21" s="621"/>
      <c r="M21" s="621"/>
      <c r="N21" s="621"/>
      <c r="O21" s="621"/>
      <c r="P21" s="621"/>
      <c r="Q21" s="622"/>
      <c r="R21" s="623">
        <v>4047</v>
      </c>
      <c r="S21" s="624"/>
      <c r="T21" s="624"/>
      <c r="U21" s="624"/>
      <c r="V21" s="624"/>
      <c r="W21" s="624"/>
      <c r="X21" s="624"/>
      <c r="Y21" s="625"/>
      <c r="Z21" s="649">
        <v>0</v>
      </c>
      <c r="AA21" s="649"/>
      <c r="AB21" s="649"/>
      <c r="AC21" s="649"/>
      <c r="AD21" s="650">
        <v>4047</v>
      </c>
      <c r="AE21" s="650"/>
      <c r="AF21" s="650"/>
      <c r="AG21" s="650"/>
      <c r="AH21" s="650"/>
      <c r="AI21" s="650"/>
      <c r="AJ21" s="650"/>
      <c r="AK21" s="650"/>
      <c r="AL21" s="626">
        <v>0</v>
      </c>
      <c r="AM21" s="627"/>
      <c r="AN21" s="627"/>
      <c r="AO21" s="651"/>
      <c r="AP21" s="620" t="s">
        <v>274</v>
      </c>
      <c r="AQ21" s="696"/>
      <c r="AR21" s="696"/>
      <c r="AS21" s="696"/>
      <c r="AT21" s="696"/>
      <c r="AU21" s="696"/>
      <c r="AV21" s="696"/>
      <c r="AW21" s="696"/>
      <c r="AX21" s="696"/>
      <c r="AY21" s="696"/>
      <c r="AZ21" s="696"/>
      <c r="BA21" s="696"/>
      <c r="BB21" s="696"/>
      <c r="BC21" s="696"/>
      <c r="BD21" s="696"/>
      <c r="BE21" s="696"/>
      <c r="BF21" s="697"/>
      <c r="BG21" s="623">
        <v>7356</v>
      </c>
      <c r="BH21" s="624"/>
      <c r="BI21" s="624"/>
      <c r="BJ21" s="624"/>
      <c r="BK21" s="624"/>
      <c r="BL21" s="624"/>
      <c r="BM21" s="624"/>
      <c r="BN21" s="625"/>
      <c r="BO21" s="649">
        <v>0</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275</v>
      </c>
      <c r="C22" s="681"/>
      <c r="D22" s="681"/>
      <c r="E22" s="681"/>
      <c r="F22" s="681"/>
      <c r="G22" s="681"/>
      <c r="H22" s="681"/>
      <c r="I22" s="681"/>
      <c r="J22" s="681"/>
      <c r="K22" s="681"/>
      <c r="L22" s="681"/>
      <c r="M22" s="681"/>
      <c r="N22" s="681"/>
      <c r="O22" s="681"/>
      <c r="P22" s="681"/>
      <c r="Q22" s="682"/>
      <c r="R22" s="623">
        <v>154800</v>
      </c>
      <c r="S22" s="624"/>
      <c r="T22" s="624"/>
      <c r="U22" s="624"/>
      <c r="V22" s="624"/>
      <c r="W22" s="624"/>
      <c r="X22" s="624"/>
      <c r="Y22" s="625"/>
      <c r="Z22" s="649">
        <v>0.3</v>
      </c>
      <c r="AA22" s="649"/>
      <c r="AB22" s="649"/>
      <c r="AC22" s="649"/>
      <c r="AD22" s="650">
        <v>154800</v>
      </c>
      <c r="AE22" s="650"/>
      <c r="AF22" s="650"/>
      <c r="AG22" s="650"/>
      <c r="AH22" s="650"/>
      <c r="AI22" s="650"/>
      <c r="AJ22" s="650"/>
      <c r="AK22" s="650"/>
      <c r="AL22" s="626">
        <v>0.60000002384185791</v>
      </c>
      <c r="AM22" s="627"/>
      <c r="AN22" s="627"/>
      <c r="AO22" s="651"/>
      <c r="AP22" s="620" t="s">
        <v>276</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277</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278</v>
      </c>
      <c r="C23" s="621"/>
      <c r="D23" s="621"/>
      <c r="E23" s="621"/>
      <c r="F23" s="621"/>
      <c r="G23" s="621"/>
      <c r="H23" s="621"/>
      <c r="I23" s="621"/>
      <c r="J23" s="621"/>
      <c r="K23" s="621"/>
      <c r="L23" s="621"/>
      <c r="M23" s="621"/>
      <c r="N23" s="621"/>
      <c r="O23" s="621"/>
      <c r="P23" s="621"/>
      <c r="Q23" s="622"/>
      <c r="R23" s="623">
        <v>5164353</v>
      </c>
      <c r="S23" s="624"/>
      <c r="T23" s="624"/>
      <c r="U23" s="624"/>
      <c r="V23" s="624"/>
      <c r="W23" s="624"/>
      <c r="X23" s="624"/>
      <c r="Y23" s="625"/>
      <c r="Z23" s="649">
        <v>8.4</v>
      </c>
      <c r="AA23" s="649"/>
      <c r="AB23" s="649"/>
      <c r="AC23" s="649"/>
      <c r="AD23" s="650">
        <v>4617162</v>
      </c>
      <c r="AE23" s="650"/>
      <c r="AF23" s="650"/>
      <c r="AG23" s="650"/>
      <c r="AH23" s="650"/>
      <c r="AI23" s="650"/>
      <c r="AJ23" s="650"/>
      <c r="AK23" s="650"/>
      <c r="AL23" s="626">
        <v>18.3</v>
      </c>
      <c r="AM23" s="627"/>
      <c r="AN23" s="627"/>
      <c r="AO23" s="651"/>
      <c r="AP23" s="620" t="s">
        <v>279</v>
      </c>
      <c r="AQ23" s="696"/>
      <c r="AR23" s="696"/>
      <c r="AS23" s="696"/>
      <c r="AT23" s="696"/>
      <c r="AU23" s="696"/>
      <c r="AV23" s="696"/>
      <c r="AW23" s="696"/>
      <c r="AX23" s="696"/>
      <c r="AY23" s="696"/>
      <c r="AZ23" s="696"/>
      <c r="BA23" s="696"/>
      <c r="BB23" s="696"/>
      <c r="BC23" s="696"/>
      <c r="BD23" s="696"/>
      <c r="BE23" s="696"/>
      <c r="BF23" s="697"/>
      <c r="BG23" s="623" t="s">
        <v>128</v>
      </c>
      <c r="BH23" s="624"/>
      <c r="BI23" s="624"/>
      <c r="BJ23" s="624"/>
      <c r="BK23" s="624"/>
      <c r="BL23" s="624"/>
      <c r="BM23" s="624"/>
      <c r="BN23" s="625"/>
      <c r="BO23" s="649" t="s">
        <v>128</v>
      </c>
      <c r="BP23" s="649"/>
      <c r="BQ23" s="649"/>
      <c r="BR23" s="649"/>
      <c r="BS23" s="650" t="s">
        <v>128</v>
      </c>
      <c r="BT23" s="650"/>
      <c r="BU23" s="650"/>
      <c r="BV23" s="650"/>
      <c r="BW23" s="650"/>
      <c r="BX23" s="650"/>
      <c r="BY23" s="650"/>
      <c r="BZ23" s="650"/>
      <c r="CA23" s="650"/>
      <c r="CB23" s="695"/>
      <c r="CD23" s="676" t="s">
        <v>219</v>
      </c>
      <c r="CE23" s="677"/>
      <c r="CF23" s="677"/>
      <c r="CG23" s="677"/>
      <c r="CH23" s="677"/>
      <c r="CI23" s="677"/>
      <c r="CJ23" s="677"/>
      <c r="CK23" s="677"/>
      <c r="CL23" s="677"/>
      <c r="CM23" s="677"/>
      <c r="CN23" s="677"/>
      <c r="CO23" s="677"/>
      <c r="CP23" s="677"/>
      <c r="CQ23" s="678"/>
      <c r="CR23" s="676" t="s">
        <v>280</v>
      </c>
      <c r="CS23" s="677"/>
      <c r="CT23" s="677"/>
      <c r="CU23" s="677"/>
      <c r="CV23" s="677"/>
      <c r="CW23" s="677"/>
      <c r="CX23" s="677"/>
      <c r="CY23" s="678"/>
      <c r="CZ23" s="676" t="s">
        <v>281</v>
      </c>
      <c r="DA23" s="677"/>
      <c r="DB23" s="677"/>
      <c r="DC23" s="678"/>
      <c r="DD23" s="676" t="s">
        <v>282</v>
      </c>
      <c r="DE23" s="677"/>
      <c r="DF23" s="677"/>
      <c r="DG23" s="677"/>
      <c r="DH23" s="677"/>
      <c r="DI23" s="677"/>
      <c r="DJ23" s="677"/>
      <c r="DK23" s="678"/>
      <c r="DL23" s="703" t="s">
        <v>283</v>
      </c>
      <c r="DM23" s="704"/>
      <c r="DN23" s="704"/>
      <c r="DO23" s="704"/>
      <c r="DP23" s="704"/>
      <c r="DQ23" s="704"/>
      <c r="DR23" s="704"/>
      <c r="DS23" s="704"/>
      <c r="DT23" s="704"/>
      <c r="DU23" s="704"/>
      <c r="DV23" s="705"/>
      <c r="DW23" s="676" t="s">
        <v>284</v>
      </c>
      <c r="DX23" s="677"/>
      <c r="DY23" s="677"/>
      <c r="DZ23" s="677"/>
      <c r="EA23" s="677"/>
      <c r="EB23" s="677"/>
      <c r="EC23" s="678"/>
    </row>
    <row r="24" spans="2:133" ht="11.25" customHeight="1" x14ac:dyDescent="0.15">
      <c r="B24" s="620" t="s">
        <v>285</v>
      </c>
      <c r="C24" s="621"/>
      <c r="D24" s="621"/>
      <c r="E24" s="621"/>
      <c r="F24" s="621"/>
      <c r="G24" s="621"/>
      <c r="H24" s="621"/>
      <c r="I24" s="621"/>
      <c r="J24" s="621"/>
      <c r="K24" s="621"/>
      <c r="L24" s="621"/>
      <c r="M24" s="621"/>
      <c r="N24" s="621"/>
      <c r="O24" s="621"/>
      <c r="P24" s="621"/>
      <c r="Q24" s="622"/>
      <c r="R24" s="623">
        <v>4617162</v>
      </c>
      <c r="S24" s="624"/>
      <c r="T24" s="624"/>
      <c r="U24" s="624"/>
      <c r="V24" s="624"/>
      <c r="W24" s="624"/>
      <c r="X24" s="624"/>
      <c r="Y24" s="625"/>
      <c r="Z24" s="649">
        <v>7.5</v>
      </c>
      <c r="AA24" s="649"/>
      <c r="AB24" s="649"/>
      <c r="AC24" s="649"/>
      <c r="AD24" s="650">
        <v>4617162</v>
      </c>
      <c r="AE24" s="650"/>
      <c r="AF24" s="650"/>
      <c r="AG24" s="650"/>
      <c r="AH24" s="650"/>
      <c r="AI24" s="650"/>
      <c r="AJ24" s="650"/>
      <c r="AK24" s="650"/>
      <c r="AL24" s="626">
        <v>18.3</v>
      </c>
      <c r="AM24" s="627"/>
      <c r="AN24" s="627"/>
      <c r="AO24" s="651"/>
      <c r="AP24" s="620" t="s">
        <v>286</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287</v>
      </c>
      <c r="CE24" s="674"/>
      <c r="CF24" s="674"/>
      <c r="CG24" s="674"/>
      <c r="CH24" s="674"/>
      <c r="CI24" s="674"/>
      <c r="CJ24" s="674"/>
      <c r="CK24" s="674"/>
      <c r="CL24" s="674"/>
      <c r="CM24" s="674"/>
      <c r="CN24" s="674"/>
      <c r="CO24" s="674"/>
      <c r="CP24" s="674"/>
      <c r="CQ24" s="675"/>
      <c r="CR24" s="670">
        <v>32681900</v>
      </c>
      <c r="CS24" s="671"/>
      <c r="CT24" s="671"/>
      <c r="CU24" s="671"/>
      <c r="CV24" s="671"/>
      <c r="CW24" s="671"/>
      <c r="CX24" s="671"/>
      <c r="CY24" s="699"/>
      <c r="CZ24" s="700">
        <v>55.6</v>
      </c>
      <c r="DA24" s="686"/>
      <c r="DB24" s="686"/>
      <c r="DC24" s="702"/>
      <c r="DD24" s="698">
        <v>15006786</v>
      </c>
      <c r="DE24" s="671"/>
      <c r="DF24" s="671"/>
      <c r="DG24" s="671"/>
      <c r="DH24" s="671"/>
      <c r="DI24" s="671"/>
      <c r="DJ24" s="671"/>
      <c r="DK24" s="699"/>
      <c r="DL24" s="698">
        <v>14870996</v>
      </c>
      <c r="DM24" s="671"/>
      <c r="DN24" s="671"/>
      <c r="DO24" s="671"/>
      <c r="DP24" s="671"/>
      <c r="DQ24" s="671"/>
      <c r="DR24" s="671"/>
      <c r="DS24" s="671"/>
      <c r="DT24" s="671"/>
      <c r="DU24" s="671"/>
      <c r="DV24" s="699"/>
      <c r="DW24" s="700">
        <v>54.3</v>
      </c>
      <c r="DX24" s="686"/>
      <c r="DY24" s="686"/>
      <c r="DZ24" s="686"/>
      <c r="EA24" s="686"/>
      <c r="EB24" s="686"/>
      <c r="EC24" s="701"/>
    </row>
    <row r="25" spans="2:133" ht="11.25" customHeight="1" x14ac:dyDescent="0.15">
      <c r="B25" s="620" t="s">
        <v>288</v>
      </c>
      <c r="C25" s="621"/>
      <c r="D25" s="621"/>
      <c r="E25" s="621"/>
      <c r="F25" s="621"/>
      <c r="G25" s="621"/>
      <c r="H25" s="621"/>
      <c r="I25" s="621"/>
      <c r="J25" s="621"/>
      <c r="K25" s="621"/>
      <c r="L25" s="621"/>
      <c r="M25" s="621"/>
      <c r="N25" s="621"/>
      <c r="O25" s="621"/>
      <c r="P25" s="621"/>
      <c r="Q25" s="622"/>
      <c r="R25" s="623">
        <v>547191</v>
      </c>
      <c r="S25" s="624"/>
      <c r="T25" s="624"/>
      <c r="U25" s="624"/>
      <c r="V25" s="624"/>
      <c r="W25" s="624"/>
      <c r="X25" s="624"/>
      <c r="Y25" s="625"/>
      <c r="Z25" s="649">
        <v>0.9</v>
      </c>
      <c r="AA25" s="649"/>
      <c r="AB25" s="649"/>
      <c r="AC25" s="649"/>
      <c r="AD25" s="650" t="s">
        <v>128</v>
      </c>
      <c r="AE25" s="650"/>
      <c r="AF25" s="650"/>
      <c r="AG25" s="650"/>
      <c r="AH25" s="650"/>
      <c r="AI25" s="650"/>
      <c r="AJ25" s="650"/>
      <c r="AK25" s="650"/>
      <c r="AL25" s="626" t="s">
        <v>128</v>
      </c>
      <c r="AM25" s="627"/>
      <c r="AN25" s="627"/>
      <c r="AO25" s="651"/>
      <c r="AP25" s="620" t="s">
        <v>289</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290</v>
      </c>
      <c r="CE25" s="621"/>
      <c r="CF25" s="621"/>
      <c r="CG25" s="621"/>
      <c r="CH25" s="621"/>
      <c r="CI25" s="621"/>
      <c r="CJ25" s="621"/>
      <c r="CK25" s="621"/>
      <c r="CL25" s="621"/>
      <c r="CM25" s="621"/>
      <c r="CN25" s="621"/>
      <c r="CO25" s="621"/>
      <c r="CP25" s="621"/>
      <c r="CQ25" s="622"/>
      <c r="CR25" s="623">
        <v>6907332</v>
      </c>
      <c r="CS25" s="633"/>
      <c r="CT25" s="633"/>
      <c r="CU25" s="633"/>
      <c r="CV25" s="633"/>
      <c r="CW25" s="633"/>
      <c r="CX25" s="633"/>
      <c r="CY25" s="634"/>
      <c r="CZ25" s="626">
        <v>11.7</v>
      </c>
      <c r="DA25" s="635"/>
      <c r="DB25" s="635"/>
      <c r="DC25" s="636"/>
      <c r="DD25" s="629">
        <v>6360643</v>
      </c>
      <c r="DE25" s="633"/>
      <c r="DF25" s="633"/>
      <c r="DG25" s="633"/>
      <c r="DH25" s="633"/>
      <c r="DI25" s="633"/>
      <c r="DJ25" s="633"/>
      <c r="DK25" s="634"/>
      <c r="DL25" s="629">
        <v>6255359</v>
      </c>
      <c r="DM25" s="633"/>
      <c r="DN25" s="633"/>
      <c r="DO25" s="633"/>
      <c r="DP25" s="633"/>
      <c r="DQ25" s="633"/>
      <c r="DR25" s="633"/>
      <c r="DS25" s="633"/>
      <c r="DT25" s="633"/>
      <c r="DU25" s="633"/>
      <c r="DV25" s="634"/>
      <c r="DW25" s="626">
        <v>22.9</v>
      </c>
      <c r="DX25" s="635"/>
      <c r="DY25" s="635"/>
      <c r="DZ25" s="635"/>
      <c r="EA25" s="635"/>
      <c r="EB25" s="635"/>
      <c r="EC25" s="657"/>
    </row>
    <row r="26" spans="2:133" ht="11.25" customHeight="1" x14ac:dyDescent="0.15">
      <c r="B26" s="620" t="s">
        <v>291</v>
      </c>
      <c r="C26" s="621"/>
      <c r="D26" s="621"/>
      <c r="E26" s="621"/>
      <c r="F26" s="621"/>
      <c r="G26" s="621"/>
      <c r="H26" s="621"/>
      <c r="I26" s="621"/>
      <c r="J26" s="621"/>
      <c r="K26" s="621"/>
      <c r="L26" s="621"/>
      <c r="M26" s="621"/>
      <c r="N26" s="621"/>
      <c r="O26" s="621"/>
      <c r="P26" s="621"/>
      <c r="Q26" s="622"/>
      <c r="R26" s="623" t="s">
        <v>128</v>
      </c>
      <c r="S26" s="624"/>
      <c r="T26" s="624"/>
      <c r="U26" s="624"/>
      <c r="V26" s="624"/>
      <c r="W26" s="624"/>
      <c r="X26" s="624"/>
      <c r="Y26" s="625"/>
      <c r="Z26" s="649" t="s">
        <v>128</v>
      </c>
      <c r="AA26" s="649"/>
      <c r="AB26" s="649"/>
      <c r="AC26" s="649"/>
      <c r="AD26" s="650" t="s">
        <v>128</v>
      </c>
      <c r="AE26" s="650"/>
      <c r="AF26" s="650"/>
      <c r="AG26" s="650"/>
      <c r="AH26" s="650"/>
      <c r="AI26" s="650"/>
      <c r="AJ26" s="650"/>
      <c r="AK26" s="650"/>
      <c r="AL26" s="626" t="s">
        <v>128</v>
      </c>
      <c r="AM26" s="627"/>
      <c r="AN26" s="627"/>
      <c r="AO26" s="651"/>
      <c r="AP26" s="620" t="s">
        <v>292</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293</v>
      </c>
      <c r="CE26" s="621"/>
      <c r="CF26" s="621"/>
      <c r="CG26" s="621"/>
      <c r="CH26" s="621"/>
      <c r="CI26" s="621"/>
      <c r="CJ26" s="621"/>
      <c r="CK26" s="621"/>
      <c r="CL26" s="621"/>
      <c r="CM26" s="621"/>
      <c r="CN26" s="621"/>
      <c r="CO26" s="621"/>
      <c r="CP26" s="621"/>
      <c r="CQ26" s="622"/>
      <c r="CR26" s="623">
        <v>3938741</v>
      </c>
      <c r="CS26" s="624"/>
      <c r="CT26" s="624"/>
      <c r="CU26" s="624"/>
      <c r="CV26" s="624"/>
      <c r="CW26" s="624"/>
      <c r="CX26" s="624"/>
      <c r="CY26" s="625"/>
      <c r="CZ26" s="626">
        <v>6.7</v>
      </c>
      <c r="DA26" s="635"/>
      <c r="DB26" s="635"/>
      <c r="DC26" s="636"/>
      <c r="DD26" s="629">
        <v>3676736</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57"/>
    </row>
    <row r="27" spans="2:133" ht="11.25" customHeight="1" x14ac:dyDescent="0.15">
      <c r="B27" s="620" t="s">
        <v>294</v>
      </c>
      <c r="C27" s="621"/>
      <c r="D27" s="621"/>
      <c r="E27" s="621"/>
      <c r="F27" s="621"/>
      <c r="G27" s="621"/>
      <c r="H27" s="621"/>
      <c r="I27" s="621"/>
      <c r="J27" s="621"/>
      <c r="K27" s="621"/>
      <c r="L27" s="621"/>
      <c r="M27" s="621"/>
      <c r="N27" s="621"/>
      <c r="O27" s="621"/>
      <c r="P27" s="621"/>
      <c r="Q27" s="622"/>
      <c r="R27" s="623">
        <v>25193522</v>
      </c>
      <c r="S27" s="624"/>
      <c r="T27" s="624"/>
      <c r="U27" s="624"/>
      <c r="V27" s="624"/>
      <c r="W27" s="624"/>
      <c r="X27" s="624"/>
      <c r="Y27" s="625"/>
      <c r="Z27" s="649">
        <v>41</v>
      </c>
      <c r="AA27" s="649"/>
      <c r="AB27" s="649"/>
      <c r="AC27" s="649"/>
      <c r="AD27" s="650">
        <v>24646331</v>
      </c>
      <c r="AE27" s="650"/>
      <c r="AF27" s="650"/>
      <c r="AG27" s="650"/>
      <c r="AH27" s="650"/>
      <c r="AI27" s="650"/>
      <c r="AJ27" s="650"/>
      <c r="AK27" s="650"/>
      <c r="AL27" s="626">
        <v>97.599998474121094</v>
      </c>
      <c r="AM27" s="627"/>
      <c r="AN27" s="627"/>
      <c r="AO27" s="651"/>
      <c r="AP27" s="620" t="s">
        <v>295</v>
      </c>
      <c r="AQ27" s="621"/>
      <c r="AR27" s="621"/>
      <c r="AS27" s="621"/>
      <c r="AT27" s="621"/>
      <c r="AU27" s="621"/>
      <c r="AV27" s="621"/>
      <c r="AW27" s="621"/>
      <c r="AX27" s="621"/>
      <c r="AY27" s="621"/>
      <c r="AZ27" s="621"/>
      <c r="BA27" s="621"/>
      <c r="BB27" s="621"/>
      <c r="BC27" s="621"/>
      <c r="BD27" s="621"/>
      <c r="BE27" s="621"/>
      <c r="BF27" s="622"/>
      <c r="BG27" s="623">
        <v>16604271</v>
      </c>
      <c r="BH27" s="624"/>
      <c r="BI27" s="624"/>
      <c r="BJ27" s="624"/>
      <c r="BK27" s="624"/>
      <c r="BL27" s="624"/>
      <c r="BM27" s="624"/>
      <c r="BN27" s="625"/>
      <c r="BO27" s="649">
        <v>100</v>
      </c>
      <c r="BP27" s="649"/>
      <c r="BQ27" s="649"/>
      <c r="BR27" s="649"/>
      <c r="BS27" s="650" t="s">
        <v>128</v>
      </c>
      <c r="BT27" s="650"/>
      <c r="BU27" s="650"/>
      <c r="BV27" s="650"/>
      <c r="BW27" s="650"/>
      <c r="BX27" s="650"/>
      <c r="BY27" s="650"/>
      <c r="BZ27" s="650"/>
      <c r="CA27" s="650"/>
      <c r="CB27" s="695"/>
      <c r="CD27" s="620" t="s">
        <v>296</v>
      </c>
      <c r="CE27" s="621"/>
      <c r="CF27" s="621"/>
      <c r="CG27" s="621"/>
      <c r="CH27" s="621"/>
      <c r="CI27" s="621"/>
      <c r="CJ27" s="621"/>
      <c r="CK27" s="621"/>
      <c r="CL27" s="621"/>
      <c r="CM27" s="621"/>
      <c r="CN27" s="621"/>
      <c r="CO27" s="621"/>
      <c r="CP27" s="621"/>
      <c r="CQ27" s="622"/>
      <c r="CR27" s="623">
        <v>22189245</v>
      </c>
      <c r="CS27" s="633"/>
      <c r="CT27" s="633"/>
      <c r="CU27" s="633"/>
      <c r="CV27" s="633"/>
      <c r="CW27" s="633"/>
      <c r="CX27" s="633"/>
      <c r="CY27" s="634"/>
      <c r="CZ27" s="626">
        <v>37.700000000000003</v>
      </c>
      <c r="DA27" s="635"/>
      <c r="DB27" s="635"/>
      <c r="DC27" s="636"/>
      <c r="DD27" s="629">
        <v>5080233</v>
      </c>
      <c r="DE27" s="633"/>
      <c r="DF27" s="633"/>
      <c r="DG27" s="633"/>
      <c r="DH27" s="633"/>
      <c r="DI27" s="633"/>
      <c r="DJ27" s="633"/>
      <c r="DK27" s="634"/>
      <c r="DL27" s="629">
        <v>5049727</v>
      </c>
      <c r="DM27" s="633"/>
      <c r="DN27" s="633"/>
      <c r="DO27" s="633"/>
      <c r="DP27" s="633"/>
      <c r="DQ27" s="633"/>
      <c r="DR27" s="633"/>
      <c r="DS27" s="633"/>
      <c r="DT27" s="633"/>
      <c r="DU27" s="633"/>
      <c r="DV27" s="634"/>
      <c r="DW27" s="626">
        <v>18.5</v>
      </c>
      <c r="DX27" s="635"/>
      <c r="DY27" s="635"/>
      <c r="DZ27" s="635"/>
      <c r="EA27" s="635"/>
      <c r="EB27" s="635"/>
      <c r="EC27" s="657"/>
    </row>
    <row r="28" spans="2:133" ht="11.25" customHeight="1" x14ac:dyDescent="0.15">
      <c r="B28" s="620" t="s">
        <v>297</v>
      </c>
      <c r="C28" s="621"/>
      <c r="D28" s="621"/>
      <c r="E28" s="621"/>
      <c r="F28" s="621"/>
      <c r="G28" s="621"/>
      <c r="H28" s="621"/>
      <c r="I28" s="621"/>
      <c r="J28" s="621"/>
      <c r="K28" s="621"/>
      <c r="L28" s="621"/>
      <c r="M28" s="621"/>
      <c r="N28" s="621"/>
      <c r="O28" s="621"/>
      <c r="P28" s="621"/>
      <c r="Q28" s="622"/>
      <c r="R28" s="623">
        <v>14025</v>
      </c>
      <c r="S28" s="624"/>
      <c r="T28" s="624"/>
      <c r="U28" s="624"/>
      <c r="V28" s="624"/>
      <c r="W28" s="624"/>
      <c r="X28" s="624"/>
      <c r="Y28" s="625"/>
      <c r="Z28" s="649">
        <v>0</v>
      </c>
      <c r="AA28" s="649"/>
      <c r="AB28" s="649"/>
      <c r="AC28" s="649"/>
      <c r="AD28" s="650">
        <v>14025</v>
      </c>
      <c r="AE28" s="650"/>
      <c r="AF28" s="650"/>
      <c r="AG28" s="650"/>
      <c r="AH28" s="650"/>
      <c r="AI28" s="650"/>
      <c r="AJ28" s="650"/>
      <c r="AK28" s="650"/>
      <c r="AL28" s="626">
        <v>0.1</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298</v>
      </c>
      <c r="CE28" s="621"/>
      <c r="CF28" s="621"/>
      <c r="CG28" s="621"/>
      <c r="CH28" s="621"/>
      <c r="CI28" s="621"/>
      <c r="CJ28" s="621"/>
      <c r="CK28" s="621"/>
      <c r="CL28" s="621"/>
      <c r="CM28" s="621"/>
      <c r="CN28" s="621"/>
      <c r="CO28" s="621"/>
      <c r="CP28" s="621"/>
      <c r="CQ28" s="622"/>
      <c r="CR28" s="623">
        <v>3585323</v>
      </c>
      <c r="CS28" s="624"/>
      <c r="CT28" s="624"/>
      <c r="CU28" s="624"/>
      <c r="CV28" s="624"/>
      <c r="CW28" s="624"/>
      <c r="CX28" s="624"/>
      <c r="CY28" s="625"/>
      <c r="CZ28" s="626">
        <v>6.1</v>
      </c>
      <c r="DA28" s="635"/>
      <c r="DB28" s="635"/>
      <c r="DC28" s="636"/>
      <c r="DD28" s="629">
        <v>3565910</v>
      </c>
      <c r="DE28" s="624"/>
      <c r="DF28" s="624"/>
      <c r="DG28" s="624"/>
      <c r="DH28" s="624"/>
      <c r="DI28" s="624"/>
      <c r="DJ28" s="624"/>
      <c r="DK28" s="625"/>
      <c r="DL28" s="629">
        <v>3565910</v>
      </c>
      <c r="DM28" s="624"/>
      <c r="DN28" s="624"/>
      <c r="DO28" s="624"/>
      <c r="DP28" s="624"/>
      <c r="DQ28" s="624"/>
      <c r="DR28" s="624"/>
      <c r="DS28" s="624"/>
      <c r="DT28" s="624"/>
      <c r="DU28" s="624"/>
      <c r="DV28" s="625"/>
      <c r="DW28" s="626">
        <v>13</v>
      </c>
      <c r="DX28" s="635"/>
      <c r="DY28" s="635"/>
      <c r="DZ28" s="635"/>
      <c r="EA28" s="635"/>
      <c r="EB28" s="635"/>
      <c r="EC28" s="657"/>
    </row>
    <row r="29" spans="2:133" ht="11.25" customHeight="1" x14ac:dyDescent="0.15">
      <c r="B29" s="620" t="s">
        <v>299</v>
      </c>
      <c r="C29" s="621"/>
      <c r="D29" s="621"/>
      <c r="E29" s="621"/>
      <c r="F29" s="621"/>
      <c r="G29" s="621"/>
      <c r="H29" s="621"/>
      <c r="I29" s="621"/>
      <c r="J29" s="621"/>
      <c r="K29" s="621"/>
      <c r="L29" s="621"/>
      <c r="M29" s="621"/>
      <c r="N29" s="621"/>
      <c r="O29" s="621"/>
      <c r="P29" s="621"/>
      <c r="Q29" s="622"/>
      <c r="R29" s="623">
        <v>230694</v>
      </c>
      <c r="S29" s="624"/>
      <c r="T29" s="624"/>
      <c r="U29" s="624"/>
      <c r="V29" s="624"/>
      <c r="W29" s="624"/>
      <c r="X29" s="624"/>
      <c r="Y29" s="625"/>
      <c r="Z29" s="649">
        <v>0.4</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300</v>
      </c>
      <c r="CE29" s="644"/>
      <c r="CF29" s="620" t="s">
        <v>70</v>
      </c>
      <c r="CG29" s="621"/>
      <c r="CH29" s="621"/>
      <c r="CI29" s="621"/>
      <c r="CJ29" s="621"/>
      <c r="CK29" s="621"/>
      <c r="CL29" s="621"/>
      <c r="CM29" s="621"/>
      <c r="CN29" s="621"/>
      <c r="CO29" s="621"/>
      <c r="CP29" s="621"/>
      <c r="CQ29" s="622"/>
      <c r="CR29" s="623">
        <v>3585323</v>
      </c>
      <c r="CS29" s="633"/>
      <c r="CT29" s="633"/>
      <c r="CU29" s="633"/>
      <c r="CV29" s="633"/>
      <c r="CW29" s="633"/>
      <c r="CX29" s="633"/>
      <c r="CY29" s="634"/>
      <c r="CZ29" s="626">
        <v>6.1</v>
      </c>
      <c r="DA29" s="635"/>
      <c r="DB29" s="635"/>
      <c r="DC29" s="636"/>
      <c r="DD29" s="629">
        <v>3565910</v>
      </c>
      <c r="DE29" s="633"/>
      <c r="DF29" s="633"/>
      <c r="DG29" s="633"/>
      <c r="DH29" s="633"/>
      <c r="DI29" s="633"/>
      <c r="DJ29" s="633"/>
      <c r="DK29" s="634"/>
      <c r="DL29" s="629">
        <v>3565910</v>
      </c>
      <c r="DM29" s="633"/>
      <c r="DN29" s="633"/>
      <c r="DO29" s="633"/>
      <c r="DP29" s="633"/>
      <c r="DQ29" s="633"/>
      <c r="DR29" s="633"/>
      <c r="DS29" s="633"/>
      <c r="DT29" s="633"/>
      <c r="DU29" s="633"/>
      <c r="DV29" s="634"/>
      <c r="DW29" s="626">
        <v>13</v>
      </c>
      <c r="DX29" s="635"/>
      <c r="DY29" s="635"/>
      <c r="DZ29" s="635"/>
      <c r="EA29" s="635"/>
      <c r="EB29" s="635"/>
      <c r="EC29" s="657"/>
    </row>
    <row r="30" spans="2:133" ht="11.25" customHeight="1" x14ac:dyDescent="0.15">
      <c r="B30" s="620" t="s">
        <v>301</v>
      </c>
      <c r="C30" s="621"/>
      <c r="D30" s="621"/>
      <c r="E30" s="621"/>
      <c r="F30" s="621"/>
      <c r="G30" s="621"/>
      <c r="H30" s="621"/>
      <c r="I30" s="621"/>
      <c r="J30" s="621"/>
      <c r="K30" s="621"/>
      <c r="L30" s="621"/>
      <c r="M30" s="621"/>
      <c r="N30" s="621"/>
      <c r="O30" s="621"/>
      <c r="P30" s="621"/>
      <c r="Q30" s="622"/>
      <c r="R30" s="623">
        <v>254931</v>
      </c>
      <c r="S30" s="624"/>
      <c r="T30" s="624"/>
      <c r="U30" s="624"/>
      <c r="V30" s="624"/>
      <c r="W30" s="624"/>
      <c r="X30" s="624"/>
      <c r="Y30" s="625"/>
      <c r="Z30" s="649">
        <v>0.4</v>
      </c>
      <c r="AA30" s="649"/>
      <c r="AB30" s="649"/>
      <c r="AC30" s="649"/>
      <c r="AD30" s="650">
        <v>61261</v>
      </c>
      <c r="AE30" s="650"/>
      <c r="AF30" s="650"/>
      <c r="AG30" s="650"/>
      <c r="AH30" s="650"/>
      <c r="AI30" s="650"/>
      <c r="AJ30" s="650"/>
      <c r="AK30" s="650"/>
      <c r="AL30" s="626">
        <v>0.2</v>
      </c>
      <c r="AM30" s="627"/>
      <c r="AN30" s="627"/>
      <c r="AO30" s="651"/>
      <c r="AP30" s="676" t="s">
        <v>219</v>
      </c>
      <c r="AQ30" s="677"/>
      <c r="AR30" s="677"/>
      <c r="AS30" s="677"/>
      <c r="AT30" s="677"/>
      <c r="AU30" s="677"/>
      <c r="AV30" s="677"/>
      <c r="AW30" s="677"/>
      <c r="AX30" s="677"/>
      <c r="AY30" s="677"/>
      <c r="AZ30" s="677"/>
      <c r="BA30" s="677"/>
      <c r="BB30" s="677"/>
      <c r="BC30" s="677"/>
      <c r="BD30" s="677"/>
      <c r="BE30" s="677"/>
      <c r="BF30" s="678"/>
      <c r="BG30" s="676" t="s">
        <v>302</v>
      </c>
      <c r="BH30" s="693"/>
      <c r="BI30" s="693"/>
      <c r="BJ30" s="693"/>
      <c r="BK30" s="693"/>
      <c r="BL30" s="693"/>
      <c r="BM30" s="693"/>
      <c r="BN30" s="693"/>
      <c r="BO30" s="693"/>
      <c r="BP30" s="693"/>
      <c r="BQ30" s="694"/>
      <c r="BR30" s="676" t="s">
        <v>303</v>
      </c>
      <c r="BS30" s="693"/>
      <c r="BT30" s="693"/>
      <c r="BU30" s="693"/>
      <c r="BV30" s="693"/>
      <c r="BW30" s="693"/>
      <c r="BX30" s="693"/>
      <c r="BY30" s="693"/>
      <c r="BZ30" s="693"/>
      <c r="CA30" s="693"/>
      <c r="CB30" s="694"/>
      <c r="CD30" s="645"/>
      <c r="CE30" s="646"/>
      <c r="CF30" s="620" t="s">
        <v>304</v>
      </c>
      <c r="CG30" s="621"/>
      <c r="CH30" s="621"/>
      <c r="CI30" s="621"/>
      <c r="CJ30" s="621"/>
      <c r="CK30" s="621"/>
      <c r="CL30" s="621"/>
      <c r="CM30" s="621"/>
      <c r="CN30" s="621"/>
      <c r="CO30" s="621"/>
      <c r="CP30" s="621"/>
      <c r="CQ30" s="622"/>
      <c r="CR30" s="623">
        <v>3397673</v>
      </c>
      <c r="CS30" s="624"/>
      <c r="CT30" s="624"/>
      <c r="CU30" s="624"/>
      <c r="CV30" s="624"/>
      <c r="CW30" s="624"/>
      <c r="CX30" s="624"/>
      <c r="CY30" s="625"/>
      <c r="CZ30" s="626">
        <v>5.8</v>
      </c>
      <c r="DA30" s="635"/>
      <c r="DB30" s="635"/>
      <c r="DC30" s="636"/>
      <c r="DD30" s="629">
        <v>3378260</v>
      </c>
      <c r="DE30" s="624"/>
      <c r="DF30" s="624"/>
      <c r="DG30" s="624"/>
      <c r="DH30" s="624"/>
      <c r="DI30" s="624"/>
      <c r="DJ30" s="624"/>
      <c r="DK30" s="625"/>
      <c r="DL30" s="629">
        <v>3378260</v>
      </c>
      <c r="DM30" s="624"/>
      <c r="DN30" s="624"/>
      <c r="DO30" s="624"/>
      <c r="DP30" s="624"/>
      <c r="DQ30" s="624"/>
      <c r="DR30" s="624"/>
      <c r="DS30" s="624"/>
      <c r="DT30" s="624"/>
      <c r="DU30" s="624"/>
      <c r="DV30" s="625"/>
      <c r="DW30" s="626">
        <v>12.3</v>
      </c>
      <c r="DX30" s="635"/>
      <c r="DY30" s="635"/>
      <c r="DZ30" s="635"/>
      <c r="EA30" s="635"/>
      <c r="EB30" s="635"/>
      <c r="EC30" s="657"/>
    </row>
    <row r="31" spans="2:133" ht="11.25" customHeight="1" x14ac:dyDescent="0.15">
      <c r="B31" s="620" t="s">
        <v>305</v>
      </c>
      <c r="C31" s="621"/>
      <c r="D31" s="621"/>
      <c r="E31" s="621"/>
      <c r="F31" s="621"/>
      <c r="G31" s="621"/>
      <c r="H31" s="621"/>
      <c r="I31" s="621"/>
      <c r="J31" s="621"/>
      <c r="K31" s="621"/>
      <c r="L31" s="621"/>
      <c r="M31" s="621"/>
      <c r="N31" s="621"/>
      <c r="O31" s="621"/>
      <c r="P31" s="621"/>
      <c r="Q31" s="622"/>
      <c r="R31" s="623">
        <v>332185</v>
      </c>
      <c r="S31" s="624"/>
      <c r="T31" s="624"/>
      <c r="U31" s="624"/>
      <c r="V31" s="624"/>
      <c r="W31" s="624"/>
      <c r="X31" s="624"/>
      <c r="Y31" s="625"/>
      <c r="Z31" s="649">
        <v>0.5</v>
      </c>
      <c r="AA31" s="649"/>
      <c r="AB31" s="649"/>
      <c r="AC31" s="649"/>
      <c r="AD31" s="650">
        <v>1</v>
      </c>
      <c r="AE31" s="650"/>
      <c r="AF31" s="650"/>
      <c r="AG31" s="650"/>
      <c r="AH31" s="650"/>
      <c r="AI31" s="650"/>
      <c r="AJ31" s="650"/>
      <c r="AK31" s="650"/>
      <c r="AL31" s="626">
        <v>0</v>
      </c>
      <c r="AM31" s="627"/>
      <c r="AN31" s="627"/>
      <c r="AO31" s="651"/>
      <c r="AP31" s="688" t="s">
        <v>306</v>
      </c>
      <c r="AQ31" s="689"/>
      <c r="AR31" s="689"/>
      <c r="AS31" s="689"/>
      <c r="AT31" s="690" t="s">
        <v>307</v>
      </c>
      <c r="AU31" s="356"/>
      <c r="AV31" s="356"/>
      <c r="AW31" s="356"/>
      <c r="AX31" s="673" t="s">
        <v>186</v>
      </c>
      <c r="AY31" s="674"/>
      <c r="AZ31" s="674"/>
      <c r="BA31" s="674"/>
      <c r="BB31" s="674"/>
      <c r="BC31" s="674"/>
      <c r="BD31" s="674"/>
      <c r="BE31" s="674"/>
      <c r="BF31" s="675"/>
      <c r="BG31" s="684">
        <v>99.4</v>
      </c>
      <c r="BH31" s="685"/>
      <c r="BI31" s="685"/>
      <c r="BJ31" s="685"/>
      <c r="BK31" s="685"/>
      <c r="BL31" s="685"/>
      <c r="BM31" s="686">
        <v>98.4</v>
      </c>
      <c r="BN31" s="685"/>
      <c r="BO31" s="685"/>
      <c r="BP31" s="685"/>
      <c r="BQ31" s="687"/>
      <c r="BR31" s="684">
        <v>99</v>
      </c>
      <c r="BS31" s="685"/>
      <c r="BT31" s="685"/>
      <c r="BU31" s="685"/>
      <c r="BV31" s="685"/>
      <c r="BW31" s="685"/>
      <c r="BX31" s="686">
        <v>98</v>
      </c>
      <c r="BY31" s="685"/>
      <c r="BZ31" s="685"/>
      <c r="CA31" s="685"/>
      <c r="CB31" s="687"/>
      <c r="CD31" s="645"/>
      <c r="CE31" s="646"/>
      <c r="CF31" s="620" t="s">
        <v>308</v>
      </c>
      <c r="CG31" s="621"/>
      <c r="CH31" s="621"/>
      <c r="CI31" s="621"/>
      <c r="CJ31" s="621"/>
      <c r="CK31" s="621"/>
      <c r="CL31" s="621"/>
      <c r="CM31" s="621"/>
      <c r="CN31" s="621"/>
      <c r="CO31" s="621"/>
      <c r="CP31" s="621"/>
      <c r="CQ31" s="622"/>
      <c r="CR31" s="623">
        <v>187650</v>
      </c>
      <c r="CS31" s="633"/>
      <c r="CT31" s="633"/>
      <c r="CU31" s="633"/>
      <c r="CV31" s="633"/>
      <c r="CW31" s="633"/>
      <c r="CX31" s="633"/>
      <c r="CY31" s="634"/>
      <c r="CZ31" s="626">
        <v>0.3</v>
      </c>
      <c r="DA31" s="635"/>
      <c r="DB31" s="635"/>
      <c r="DC31" s="636"/>
      <c r="DD31" s="629">
        <v>187650</v>
      </c>
      <c r="DE31" s="633"/>
      <c r="DF31" s="633"/>
      <c r="DG31" s="633"/>
      <c r="DH31" s="633"/>
      <c r="DI31" s="633"/>
      <c r="DJ31" s="633"/>
      <c r="DK31" s="634"/>
      <c r="DL31" s="629">
        <v>187650</v>
      </c>
      <c r="DM31" s="633"/>
      <c r="DN31" s="633"/>
      <c r="DO31" s="633"/>
      <c r="DP31" s="633"/>
      <c r="DQ31" s="633"/>
      <c r="DR31" s="633"/>
      <c r="DS31" s="633"/>
      <c r="DT31" s="633"/>
      <c r="DU31" s="633"/>
      <c r="DV31" s="634"/>
      <c r="DW31" s="626">
        <v>0.7</v>
      </c>
      <c r="DX31" s="635"/>
      <c r="DY31" s="635"/>
      <c r="DZ31" s="635"/>
      <c r="EA31" s="635"/>
      <c r="EB31" s="635"/>
      <c r="EC31" s="657"/>
    </row>
    <row r="32" spans="2:133" ht="11.25" customHeight="1" x14ac:dyDescent="0.15">
      <c r="B32" s="620" t="s">
        <v>309</v>
      </c>
      <c r="C32" s="621"/>
      <c r="D32" s="621"/>
      <c r="E32" s="621"/>
      <c r="F32" s="621"/>
      <c r="G32" s="621"/>
      <c r="H32" s="621"/>
      <c r="I32" s="621"/>
      <c r="J32" s="621"/>
      <c r="K32" s="621"/>
      <c r="L32" s="621"/>
      <c r="M32" s="621"/>
      <c r="N32" s="621"/>
      <c r="O32" s="621"/>
      <c r="P32" s="621"/>
      <c r="Q32" s="622"/>
      <c r="R32" s="623">
        <v>19081386</v>
      </c>
      <c r="S32" s="624"/>
      <c r="T32" s="624"/>
      <c r="U32" s="624"/>
      <c r="V32" s="624"/>
      <c r="W32" s="624"/>
      <c r="X32" s="624"/>
      <c r="Y32" s="625"/>
      <c r="Z32" s="649">
        <v>31.1</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211" t="s">
        <v>310</v>
      </c>
      <c r="AX32" s="620" t="s">
        <v>311</v>
      </c>
      <c r="AY32" s="621"/>
      <c r="AZ32" s="621"/>
      <c r="BA32" s="621"/>
      <c r="BB32" s="621"/>
      <c r="BC32" s="621"/>
      <c r="BD32" s="621"/>
      <c r="BE32" s="621"/>
      <c r="BF32" s="622"/>
      <c r="BG32" s="683">
        <v>99.1</v>
      </c>
      <c r="BH32" s="633"/>
      <c r="BI32" s="633"/>
      <c r="BJ32" s="633"/>
      <c r="BK32" s="633"/>
      <c r="BL32" s="633"/>
      <c r="BM32" s="627">
        <v>97.7</v>
      </c>
      <c r="BN32" s="633"/>
      <c r="BO32" s="633"/>
      <c r="BP32" s="633"/>
      <c r="BQ32" s="661"/>
      <c r="BR32" s="683">
        <v>98.7</v>
      </c>
      <c r="BS32" s="633"/>
      <c r="BT32" s="633"/>
      <c r="BU32" s="633"/>
      <c r="BV32" s="633"/>
      <c r="BW32" s="633"/>
      <c r="BX32" s="627">
        <v>97.4</v>
      </c>
      <c r="BY32" s="633"/>
      <c r="BZ32" s="633"/>
      <c r="CA32" s="633"/>
      <c r="CB32" s="661"/>
      <c r="CD32" s="647"/>
      <c r="CE32" s="648"/>
      <c r="CF32" s="620" t="s">
        <v>312</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57"/>
    </row>
    <row r="33" spans="2:133" ht="11.25" customHeight="1" x14ac:dyDescent="0.15">
      <c r="B33" s="680" t="s">
        <v>313</v>
      </c>
      <c r="C33" s="681"/>
      <c r="D33" s="681"/>
      <c r="E33" s="681"/>
      <c r="F33" s="681"/>
      <c r="G33" s="681"/>
      <c r="H33" s="681"/>
      <c r="I33" s="681"/>
      <c r="J33" s="681"/>
      <c r="K33" s="681"/>
      <c r="L33" s="681"/>
      <c r="M33" s="681"/>
      <c r="N33" s="681"/>
      <c r="O33" s="681"/>
      <c r="P33" s="681"/>
      <c r="Q33" s="682"/>
      <c r="R33" s="623">
        <v>484397</v>
      </c>
      <c r="S33" s="624"/>
      <c r="T33" s="624"/>
      <c r="U33" s="624"/>
      <c r="V33" s="624"/>
      <c r="W33" s="624"/>
      <c r="X33" s="624"/>
      <c r="Y33" s="625"/>
      <c r="Z33" s="649">
        <v>0.8</v>
      </c>
      <c r="AA33" s="649"/>
      <c r="AB33" s="649"/>
      <c r="AC33" s="649"/>
      <c r="AD33" s="650">
        <v>484397</v>
      </c>
      <c r="AE33" s="650"/>
      <c r="AF33" s="650"/>
      <c r="AG33" s="650"/>
      <c r="AH33" s="650"/>
      <c r="AI33" s="650"/>
      <c r="AJ33" s="650"/>
      <c r="AK33" s="650"/>
      <c r="AL33" s="626">
        <v>1.9</v>
      </c>
      <c r="AM33" s="627"/>
      <c r="AN33" s="627"/>
      <c r="AO33" s="651"/>
      <c r="AP33" s="665"/>
      <c r="AQ33" s="666"/>
      <c r="AR33" s="666"/>
      <c r="AS33" s="666"/>
      <c r="AT33" s="692"/>
      <c r="AU33" s="355"/>
      <c r="AV33" s="355"/>
      <c r="AW33" s="355"/>
      <c r="AX33" s="600" t="s">
        <v>314</v>
      </c>
      <c r="AY33" s="601"/>
      <c r="AZ33" s="601"/>
      <c r="BA33" s="601"/>
      <c r="BB33" s="601"/>
      <c r="BC33" s="601"/>
      <c r="BD33" s="601"/>
      <c r="BE33" s="601"/>
      <c r="BF33" s="602"/>
      <c r="BG33" s="679">
        <v>99.5</v>
      </c>
      <c r="BH33" s="604"/>
      <c r="BI33" s="604"/>
      <c r="BJ33" s="604"/>
      <c r="BK33" s="604"/>
      <c r="BL33" s="604"/>
      <c r="BM33" s="641">
        <v>98.7</v>
      </c>
      <c r="BN33" s="604"/>
      <c r="BO33" s="604"/>
      <c r="BP33" s="604"/>
      <c r="BQ33" s="652"/>
      <c r="BR33" s="679">
        <v>99</v>
      </c>
      <c r="BS33" s="604"/>
      <c r="BT33" s="604"/>
      <c r="BU33" s="604"/>
      <c r="BV33" s="604"/>
      <c r="BW33" s="604"/>
      <c r="BX33" s="641">
        <v>98.2</v>
      </c>
      <c r="BY33" s="604"/>
      <c r="BZ33" s="604"/>
      <c r="CA33" s="604"/>
      <c r="CB33" s="652"/>
      <c r="CD33" s="620" t="s">
        <v>315</v>
      </c>
      <c r="CE33" s="621"/>
      <c r="CF33" s="621"/>
      <c r="CG33" s="621"/>
      <c r="CH33" s="621"/>
      <c r="CI33" s="621"/>
      <c r="CJ33" s="621"/>
      <c r="CK33" s="621"/>
      <c r="CL33" s="621"/>
      <c r="CM33" s="621"/>
      <c r="CN33" s="621"/>
      <c r="CO33" s="621"/>
      <c r="CP33" s="621"/>
      <c r="CQ33" s="622"/>
      <c r="CR33" s="623">
        <v>18771050</v>
      </c>
      <c r="CS33" s="633"/>
      <c r="CT33" s="633"/>
      <c r="CU33" s="633"/>
      <c r="CV33" s="633"/>
      <c r="CW33" s="633"/>
      <c r="CX33" s="633"/>
      <c r="CY33" s="634"/>
      <c r="CZ33" s="626">
        <v>31.9</v>
      </c>
      <c r="DA33" s="635"/>
      <c r="DB33" s="635"/>
      <c r="DC33" s="636"/>
      <c r="DD33" s="629">
        <v>13022875</v>
      </c>
      <c r="DE33" s="633"/>
      <c r="DF33" s="633"/>
      <c r="DG33" s="633"/>
      <c r="DH33" s="633"/>
      <c r="DI33" s="633"/>
      <c r="DJ33" s="633"/>
      <c r="DK33" s="634"/>
      <c r="DL33" s="629">
        <v>9248096</v>
      </c>
      <c r="DM33" s="633"/>
      <c r="DN33" s="633"/>
      <c r="DO33" s="633"/>
      <c r="DP33" s="633"/>
      <c r="DQ33" s="633"/>
      <c r="DR33" s="633"/>
      <c r="DS33" s="633"/>
      <c r="DT33" s="633"/>
      <c r="DU33" s="633"/>
      <c r="DV33" s="634"/>
      <c r="DW33" s="626">
        <v>33.799999999999997</v>
      </c>
      <c r="DX33" s="635"/>
      <c r="DY33" s="635"/>
      <c r="DZ33" s="635"/>
      <c r="EA33" s="635"/>
      <c r="EB33" s="635"/>
      <c r="EC33" s="657"/>
    </row>
    <row r="34" spans="2:133" ht="11.25" customHeight="1" x14ac:dyDescent="0.15">
      <c r="B34" s="620" t="s">
        <v>316</v>
      </c>
      <c r="C34" s="621"/>
      <c r="D34" s="621"/>
      <c r="E34" s="621"/>
      <c r="F34" s="621"/>
      <c r="G34" s="621"/>
      <c r="H34" s="621"/>
      <c r="I34" s="621"/>
      <c r="J34" s="621"/>
      <c r="K34" s="621"/>
      <c r="L34" s="621"/>
      <c r="M34" s="621"/>
      <c r="N34" s="621"/>
      <c r="O34" s="621"/>
      <c r="P34" s="621"/>
      <c r="Q34" s="622"/>
      <c r="R34" s="623">
        <v>5985663</v>
      </c>
      <c r="S34" s="624"/>
      <c r="T34" s="624"/>
      <c r="U34" s="624"/>
      <c r="V34" s="624"/>
      <c r="W34" s="624"/>
      <c r="X34" s="624"/>
      <c r="Y34" s="625"/>
      <c r="Z34" s="649">
        <v>9.6999999999999993</v>
      </c>
      <c r="AA34" s="649"/>
      <c r="AB34" s="649"/>
      <c r="AC34" s="649"/>
      <c r="AD34" s="650" t="s">
        <v>128</v>
      </c>
      <c r="AE34" s="650"/>
      <c r="AF34" s="650"/>
      <c r="AG34" s="650"/>
      <c r="AH34" s="650"/>
      <c r="AI34" s="650"/>
      <c r="AJ34" s="650"/>
      <c r="AK34" s="650"/>
      <c r="AL34" s="626" t="s">
        <v>128</v>
      </c>
      <c r="AM34" s="627"/>
      <c r="AN34" s="627"/>
      <c r="AO34" s="651"/>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317</v>
      </c>
      <c r="CE34" s="621"/>
      <c r="CF34" s="621"/>
      <c r="CG34" s="621"/>
      <c r="CH34" s="621"/>
      <c r="CI34" s="621"/>
      <c r="CJ34" s="621"/>
      <c r="CK34" s="621"/>
      <c r="CL34" s="621"/>
      <c r="CM34" s="621"/>
      <c r="CN34" s="621"/>
      <c r="CO34" s="621"/>
      <c r="CP34" s="621"/>
      <c r="CQ34" s="622"/>
      <c r="CR34" s="623">
        <v>7741866</v>
      </c>
      <c r="CS34" s="624"/>
      <c r="CT34" s="624"/>
      <c r="CU34" s="624"/>
      <c r="CV34" s="624"/>
      <c r="CW34" s="624"/>
      <c r="CX34" s="624"/>
      <c r="CY34" s="625"/>
      <c r="CZ34" s="626">
        <v>13.2</v>
      </c>
      <c r="DA34" s="635"/>
      <c r="DB34" s="635"/>
      <c r="DC34" s="636"/>
      <c r="DD34" s="629">
        <v>5466675</v>
      </c>
      <c r="DE34" s="624"/>
      <c r="DF34" s="624"/>
      <c r="DG34" s="624"/>
      <c r="DH34" s="624"/>
      <c r="DI34" s="624"/>
      <c r="DJ34" s="624"/>
      <c r="DK34" s="625"/>
      <c r="DL34" s="629">
        <v>4343000</v>
      </c>
      <c r="DM34" s="624"/>
      <c r="DN34" s="624"/>
      <c r="DO34" s="624"/>
      <c r="DP34" s="624"/>
      <c r="DQ34" s="624"/>
      <c r="DR34" s="624"/>
      <c r="DS34" s="624"/>
      <c r="DT34" s="624"/>
      <c r="DU34" s="624"/>
      <c r="DV34" s="625"/>
      <c r="DW34" s="626">
        <v>15.9</v>
      </c>
      <c r="DX34" s="635"/>
      <c r="DY34" s="635"/>
      <c r="DZ34" s="635"/>
      <c r="EA34" s="635"/>
      <c r="EB34" s="635"/>
      <c r="EC34" s="657"/>
    </row>
    <row r="35" spans="2:133" ht="11.25" customHeight="1" x14ac:dyDescent="0.15">
      <c r="B35" s="620" t="s">
        <v>318</v>
      </c>
      <c r="C35" s="621"/>
      <c r="D35" s="621"/>
      <c r="E35" s="621"/>
      <c r="F35" s="621"/>
      <c r="G35" s="621"/>
      <c r="H35" s="621"/>
      <c r="I35" s="621"/>
      <c r="J35" s="621"/>
      <c r="K35" s="621"/>
      <c r="L35" s="621"/>
      <c r="M35" s="621"/>
      <c r="N35" s="621"/>
      <c r="O35" s="621"/>
      <c r="P35" s="621"/>
      <c r="Q35" s="622"/>
      <c r="R35" s="623">
        <v>496920</v>
      </c>
      <c r="S35" s="624"/>
      <c r="T35" s="624"/>
      <c r="U35" s="624"/>
      <c r="V35" s="624"/>
      <c r="W35" s="624"/>
      <c r="X35" s="624"/>
      <c r="Y35" s="625"/>
      <c r="Z35" s="649">
        <v>0.8</v>
      </c>
      <c r="AA35" s="649"/>
      <c r="AB35" s="649"/>
      <c r="AC35" s="649"/>
      <c r="AD35" s="650">
        <v>14003</v>
      </c>
      <c r="AE35" s="650"/>
      <c r="AF35" s="650"/>
      <c r="AG35" s="650"/>
      <c r="AH35" s="650"/>
      <c r="AI35" s="650"/>
      <c r="AJ35" s="650"/>
      <c r="AK35" s="650"/>
      <c r="AL35" s="626">
        <v>0.1</v>
      </c>
      <c r="AM35" s="627"/>
      <c r="AN35" s="627"/>
      <c r="AO35" s="651"/>
      <c r="AP35" s="216"/>
      <c r="AQ35" s="676" t="s">
        <v>319</v>
      </c>
      <c r="AR35" s="677"/>
      <c r="AS35" s="677"/>
      <c r="AT35" s="677"/>
      <c r="AU35" s="677"/>
      <c r="AV35" s="677"/>
      <c r="AW35" s="677"/>
      <c r="AX35" s="677"/>
      <c r="AY35" s="677"/>
      <c r="AZ35" s="677"/>
      <c r="BA35" s="677"/>
      <c r="BB35" s="677"/>
      <c r="BC35" s="677"/>
      <c r="BD35" s="677"/>
      <c r="BE35" s="677"/>
      <c r="BF35" s="678"/>
      <c r="BG35" s="676" t="s">
        <v>320</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321</v>
      </c>
      <c r="CE35" s="621"/>
      <c r="CF35" s="621"/>
      <c r="CG35" s="621"/>
      <c r="CH35" s="621"/>
      <c r="CI35" s="621"/>
      <c r="CJ35" s="621"/>
      <c r="CK35" s="621"/>
      <c r="CL35" s="621"/>
      <c r="CM35" s="621"/>
      <c r="CN35" s="621"/>
      <c r="CO35" s="621"/>
      <c r="CP35" s="621"/>
      <c r="CQ35" s="622"/>
      <c r="CR35" s="623">
        <v>597105</v>
      </c>
      <c r="CS35" s="633"/>
      <c r="CT35" s="633"/>
      <c r="CU35" s="633"/>
      <c r="CV35" s="633"/>
      <c r="CW35" s="633"/>
      <c r="CX35" s="633"/>
      <c r="CY35" s="634"/>
      <c r="CZ35" s="626">
        <v>1</v>
      </c>
      <c r="DA35" s="635"/>
      <c r="DB35" s="635"/>
      <c r="DC35" s="636"/>
      <c r="DD35" s="629">
        <v>519689</v>
      </c>
      <c r="DE35" s="633"/>
      <c r="DF35" s="633"/>
      <c r="DG35" s="633"/>
      <c r="DH35" s="633"/>
      <c r="DI35" s="633"/>
      <c r="DJ35" s="633"/>
      <c r="DK35" s="634"/>
      <c r="DL35" s="629">
        <v>505390</v>
      </c>
      <c r="DM35" s="633"/>
      <c r="DN35" s="633"/>
      <c r="DO35" s="633"/>
      <c r="DP35" s="633"/>
      <c r="DQ35" s="633"/>
      <c r="DR35" s="633"/>
      <c r="DS35" s="633"/>
      <c r="DT35" s="633"/>
      <c r="DU35" s="633"/>
      <c r="DV35" s="634"/>
      <c r="DW35" s="626">
        <v>1.8</v>
      </c>
      <c r="DX35" s="635"/>
      <c r="DY35" s="635"/>
      <c r="DZ35" s="635"/>
      <c r="EA35" s="635"/>
      <c r="EB35" s="635"/>
      <c r="EC35" s="657"/>
    </row>
    <row r="36" spans="2:133" ht="11.25" customHeight="1" x14ac:dyDescent="0.15">
      <c r="B36" s="620" t="s">
        <v>322</v>
      </c>
      <c r="C36" s="621"/>
      <c r="D36" s="621"/>
      <c r="E36" s="621"/>
      <c r="F36" s="621"/>
      <c r="G36" s="621"/>
      <c r="H36" s="621"/>
      <c r="I36" s="621"/>
      <c r="J36" s="621"/>
      <c r="K36" s="621"/>
      <c r="L36" s="621"/>
      <c r="M36" s="621"/>
      <c r="N36" s="621"/>
      <c r="O36" s="621"/>
      <c r="P36" s="621"/>
      <c r="Q36" s="622"/>
      <c r="R36" s="623">
        <v>730118</v>
      </c>
      <c r="S36" s="624"/>
      <c r="T36" s="624"/>
      <c r="U36" s="624"/>
      <c r="V36" s="624"/>
      <c r="W36" s="624"/>
      <c r="X36" s="624"/>
      <c r="Y36" s="625"/>
      <c r="Z36" s="649">
        <v>1.2</v>
      </c>
      <c r="AA36" s="649"/>
      <c r="AB36" s="649"/>
      <c r="AC36" s="649"/>
      <c r="AD36" s="650" t="s">
        <v>128</v>
      </c>
      <c r="AE36" s="650"/>
      <c r="AF36" s="650"/>
      <c r="AG36" s="650"/>
      <c r="AH36" s="650"/>
      <c r="AI36" s="650"/>
      <c r="AJ36" s="650"/>
      <c r="AK36" s="650"/>
      <c r="AL36" s="626" t="s">
        <v>128</v>
      </c>
      <c r="AM36" s="627"/>
      <c r="AN36" s="627"/>
      <c r="AO36" s="651"/>
      <c r="AP36" s="216"/>
      <c r="AQ36" s="667" t="s">
        <v>323</v>
      </c>
      <c r="AR36" s="668"/>
      <c r="AS36" s="668"/>
      <c r="AT36" s="668"/>
      <c r="AU36" s="668"/>
      <c r="AV36" s="668"/>
      <c r="AW36" s="668"/>
      <c r="AX36" s="668"/>
      <c r="AY36" s="669"/>
      <c r="AZ36" s="670">
        <v>3798513</v>
      </c>
      <c r="BA36" s="671"/>
      <c r="BB36" s="671"/>
      <c r="BC36" s="671"/>
      <c r="BD36" s="671"/>
      <c r="BE36" s="671"/>
      <c r="BF36" s="672"/>
      <c r="BG36" s="673" t="s">
        <v>324</v>
      </c>
      <c r="BH36" s="674"/>
      <c r="BI36" s="674"/>
      <c r="BJ36" s="674"/>
      <c r="BK36" s="674"/>
      <c r="BL36" s="674"/>
      <c r="BM36" s="674"/>
      <c r="BN36" s="674"/>
      <c r="BO36" s="674"/>
      <c r="BP36" s="674"/>
      <c r="BQ36" s="674"/>
      <c r="BR36" s="674"/>
      <c r="BS36" s="674"/>
      <c r="BT36" s="674"/>
      <c r="BU36" s="675"/>
      <c r="BV36" s="670">
        <v>123037</v>
      </c>
      <c r="BW36" s="671"/>
      <c r="BX36" s="671"/>
      <c r="BY36" s="671"/>
      <c r="BZ36" s="671"/>
      <c r="CA36" s="671"/>
      <c r="CB36" s="672"/>
      <c r="CD36" s="620" t="s">
        <v>325</v>
      </c>
      <c r="CE36" s="621"/>
      <c r="CF36" s="621"/>
      <c r="CG36" s="621"/>
      <c r="CH36" s="621"/>
      <c r="CI36" s="621"/>
      <c r="CJ36" s="621"/>
      <c r="CK36" s="621"/>
      <c r="CL36" s="621"/>
      <c r="CM36" s="621"/>
      <c r="CN36" s="621"/>
      <c r="CO36" s="621"/>
      <c r="CP36" s="621"/>
      <c r="CQ36" s="622"/>
      <c r="CR36" s="623">
        <v>3455553</v>
      </c>
      <c r="CS36" s="624"/>
      <c r="CT36" s="624"/>
      <c r="CU36" s="624"/>
      <c r="CV36" s="624"/>
      <c r="CW36" s="624"/>
      <c r="CX36" s="624"/>
      <c r="CY36" s="625"/>
      <c r="CZ36" s="626">
        <v>5.9</v>
      </c>
      <c r="DA36" s="635"/>
      <c r="DB36" s="635"/>
      <c r="DC36" s="636"/>
      <c r="DD36" s="629">
        <v>2407406</v>
      </c>
      <c r="DE36" s="624"/>
      <c r="DF36" s="624"/>
      <c r="DG36" s="624"/>
      <c r="DH36" s="624"/>
      <c r="DI36" s="624"/>
      <c r="DJ36" s="624"/>
      <c r="DK36" s="625"/>
      <c r="DL36" s="629">
        <v>2170225</v>
      </c>
      <c r="DM36" s="624"/>
      <c r="DN36" s="624"/>
      <c r="DO36" s="624"/>
      <c r="DP36" s="624"/>
      <c r="DQ36" s="624"/>
      <c r="DR36" s="624"/>
      <c r="DS36" s="624"/>
      <c r="DT36" s="624"/>
      <c r="DU36" s="624"/>
      <c r="DV36" s="625"/>
      <c r="DW36" s="626">
        <v>7.9</v>
      </c>
      <c r="DX36" s="635"/>
      <c r="DY36" s="635"/>
      <c r="DZ36" s="635"/>
      <c r="EA36" s="635"/>
      <c r="EB36" s="635"/>
      <c r="EC36" s="657"/>
    </row>
    <row r="37" spans="2:133" ht="11.25" customHeight="1" x14ac:dyDescent="0.15">
      <c r="B37" s="620" t="s">
        <v>326</v>
      </c>
      <c r="C37" s="621"/>
      <c r="D37" s="621"/>
      <c r="E37" s="621"/>
      <c r="F37" s="621"/>
      <c r="G37" s="621"/>
      <c r="H37" s="621"/>
      <c r="I37" s="621"/>
      <c r="J37" s="621"/>
      <c r="K37" s="621"/>
      <c r="L37" s="621"/>
      <c r="M37" s="621"/>
      <c r="N37" s="621"/>
      <c r="O37" s="621"/>
      <c r="P37" s="621"/>
      <c r="Q37" s="622"/>
      <c r="R37" s="623">
        <v>3771762</v>
      </c>
      <c r="S37" s="624"/>
      <c r="T37" s="624"/>
      <c r="U37" s="624"/>
      <c r="V37" s="624"/>
      <c r="W37" s="624"/>
      <c r="X37" s="624"/>
      <c r="Y37" s="625"/>
      <c r="Z37" s="649">
        <v>6.1</v>
      </c>
      <c r="AA37" s="649"/>
      <c r="AB37" s="649"/>
      <c r="AC37" s="649"/>
      <c r="AD37" s="650" t="s">
        <v>128</v>
      </c>
      <c r="AE37" s="650"/>
      <c r="AF37" s="650"/>
      <c r="AG37" s="650"/>
      <c r="AH37" s="650"/>
      <c r="AI37" s="650"/>
      <c r="AJ37" s="650"/>
      <c r="AK37" s="650"/>
      <c r="AL37" s="626" t="s">
        <v>128</v>
      </c>
      <c r="AM37" s="627"/>
      <c r="AN37" s="627"/>
      <c r="AO37" s="651"/>
      <c r="AQ37" s="658" t="s">
        <v>327</v>
      </c>
      <c r="AR37" s="659"/>
      <c r="AS37" s="659"/>
      <c r="AT37" s="659"/>
      <c r="AU37" s="659"/>
      <c r="AV37" s="659"/>
      <c r="AW37" s="659"/>
      <c r="AX37" s="659"/>
      <c r="AY37" s="660"/>
      <c r="AZ37" s="623">
        <v>310438</v>
      </c>
      <c r="BA37" s="624"/>
      <c r="BB37" s="624"/>
      <c r="BC37" s="624"/>
      <c r="BD37" s="633"/>
      <c r="BE37" s="633"/>
      <c r="BF37" s="661"/>
      <c r="BG37" s="620" t="s">
        <v>328</v>
      </c>
      <c r="BH37" s="621"/>
      <c r="BI37" s="621"/>
      <c r="BJ37" s="621"/>
      <c r="BK37" s="621"/>
      <c r="BL37" s="621"/>
      <c r="BM37" s="621"/>
      <c r="BN37" s="621"/>
      <c r="BO37" s="621"/>
      <c r="BP37" s="621"/>
      <c r="BQ37" s="621"/>
      <c r="BR37" s="621"/>
      <c r="BS37" s="621"/>
      <c r="BT37" s="621"/>
      <c r="BU37" s="622"/>
      <c r="BV37" s="623">
        <v>-32712</v>
      </c>
      <c r="BW37" s="624"/>
      <c r="BX37" s="624"/>
      <c r="BY37" s="624"/>
      <c r="BZ37" s="624"/>
      <c r="CA37" s="624"/>
      <c r="CB37" s="662"/>
      <c r="CD37" s="620" t="s">
        <v>329</v>
      </c>
      <c r="CE37" s="621"/>
      <c r="CF37" s="621"/>
      <c r="CG37" s="621"/>
      <c r="CH37" s="621"/>
      <c r="CI37" s="621"/>
      <c r="CJ37" s="621"/>
      <c r="CK37" s="621"/>
      <c r="CL37" s="621"/>
      <c r="CM37" s="621"/>
      <c r="CN37" s="621"/>
      <c r="CO37" s="621"/>
      <c r="CP37" s="621"/>
      <c r="CQ37" s="622"/>
      <c r="CR37" s="623">
        <v>206362</v>
      </c>
      <c r="CS37" s="633"/>
      <c r="CT37" s="633"/>
      <c r="CU37" s="633"/>
      <c r="CV37" s="633"/>
      <c r="CW37" s="633"/>
      <c r="CX37" s="633"/>
      <c r="CY37" s="634"/>
      <c r="CZ37" s="626">
        <v>0.4</v>
      </c>
      <c r="DA37" s="635"/>
      <c r="DB37" s="635"/>
      <c r="DC37" s="636"/>
      <c r="DD37" s="629">
        <v>204381</v>
      </c>
      <c r="DE37" s="633"/>
      <c r="DF37" s="633"/>
      <c r="DG37" s="633"/>
      <c r="DH37" s="633"/>
      <c r="DI37" s="633"/>
      <c r="DJ37" s="633"/>
      <c r="DK37" s="634"/>
      <c r="DL37" s="629">
        <v>204381</v>
      </c>
      <c r="DM37" s="633"/>
      <c r="DN37" s="633"/>
      <c r="DO37" s="633"/>
      <c r="DP37" s="633"/>
      <c r="DQ37" s="633"/>
      <c r="DR37" s="633"/>
      <c r="DS37" s="633"/>
      <c r="DT37" s="633"/>
      <c r="DU37" s="633"/>
      <c r="DV37" s="634"/>
      <c r="DW37" s="626">
        <v>0.7</v>
      </c>
      <c r="DX37" s="635"/>
      <c r="DY37" s="635"/>
      <c r="DZ37" s="635"/>
      <c r="EA37" s="635"/>
      <c r="EB37" s="635"/>
      <c r="EC37" s="657"/>
    </row>
    <row r="38" spans="2:133" ht="11.25" customHeight="1" x14ac:dyDescent="0.15">
      <c r="B38" s="620" t="s">
        <v>330</v>
      </c>
      <c r="C38" s="621"/>
      <c r="D38" s="621"/>
      <c r="E38" s="621"/>
      <c r="F38" s="621"/>
      <c r="G38" s="621"/>
      <c r="H38" s="621"/>
      <c r="I38" s="621"/>
      <c r="J38" s="621"/>
      <c r="K38" s="621"/>
      <c r="L38" s="621"/>
      <c r="M38" s="621"/>
      <c r="N38" s="621"/>
      <c r="O38" s="621"/>
      <c r="P38" s="621"/>
      <c r="Q38" s="622"/>
      <c r="R38" s="623">
        <v>1492887</v>
      </c>
      <c r="S38" s="624"/>
      <c r="T38" s="624"/>
      <c r="U38" s="624"/>
      <c r="V38" s="624"/>
      <c r="W38" s="624"/>
      <c r="X38" s="624"/>
      <c r="Y38" s="625"/>
      <c r="Z38" s="649">
        <v>2.4</v>
      </c>
      <c r="AA38" s="649"/>
      <c r="AB38" s="649"/>
      <c r="AC38" s="649"/>
      <c r="AD38" s="650" t="s">
        <v>128</v>
      </c>
      <c r="AE38" s="650"/>
      <c r="AF38" s="650"/>
      <c r="AG38" s="650"/>
      <c r="AH38" s="650"/>
      <c r="AI38" s="650"/>
      <c r="AJ38" s="650"/>
      <c r="AK38" s="650"/>
      <c r="AL38" s="626" t="s">
        <v>128</v>
      </c>
      <c r="AM38" s="627"/>
      <c r="AN38" s="627"/>
      <c r="AO38" s="651"/>
      <c r="AQ38" s="658" t="s">
        <v>331</v>
      </c>
      <c r="AR38" s="659"/>
      <c r="AS38" s="659"/>
      <c r="AT38" s="659"/>
      <c r="AU38" s="659"/>
      <c r="AV38" s="659"/>
      <c r="AW38" s="659"/>
      <c r="AX38" s="659"/>
      <c r="AY38" s="660"/>
      <c r="AZ38" s="623">
        <v>10104</v>
      </c>
      <c r="BA38" s="624"/>
      <c r="BB38" s="624"/>
      <c r="BC38" s="624"/>
      <c r="BD38" s="633"/>
      <c r="BE38" s="633"/>
      <c r="BF38" s="661"/>
      <c r="BG38" s="620" t="s">
        <v>332</v>
      </c>
      <c r="BH38" s="621"/>
      <c r="BI38" s="621"/>
      <c r="BJ38" s="621"/>
      <c r="BK38" s="621"/>
      <c r="BL38" s="621"/>
      <c r="BM38" s="621"/>
      <c r="BN38" s="621"/>
      <c r="BO38" s="621"/>
      <c r="BP38" s="621"/>
      <c r="BQ38" s="621"/>
      <c r="BR38" s="621"/>
      <c r="BS38" s="621"/>
      <c r="BT38" s="621"/>
      <c r="BU38" s="622"/>
      <c r="BV38" s="623">
        <v>16139</v>
      </c>
      <c r="BW38" s="624"/>
      <c r="BX38" s="624"/>
      <c r="BY38" s="624"/>
      <c r="BZ38" s="624"/>
      <c r="CA38" s="624"/>
      <c r="CB38" s="662"/>
      <c r="CD38" s="620" t="s">
        <v>333</v>
      </c>
      <c r="CE38" s="621"/>
      <c r="CF38" s="621"/>
      <c r="CG38" s="621"/>
      <c r="CH38" s="621"/>
      <c r="CI38" s="621"/>
      <c r="CJ38" s="621"/>
      <c r="CK38" s="621"/>
      <c r="CL38" s="621"/>
      <c r="CM38" s="621"/>
      <c r="CN38" s="621"/>
      <c r="CO38" s="621"/>
      <c r="CP38" s="621"/>
      <c r="CQ38" s="622"/>
      <c r="CR38" s="623">
        <v>3477971</v>
      </c>
      <c r="CS38" s="624"/>
      <c r="CT38" s="624"/>
      <c r="CU38" s="624"/>
      <c r="CV38" s="624"/>
      <c r="CW38" s="624"/>
      <c r="CX38" s="624"/>
      <c r="CY38" s="625"/>
      <c r="CZ38" s="626">
        <v>5.9</v>
      </c>
      <c r="DA38" s="635"/>
      <c r="DB38" s="635"/>
      <c r="DC38" s="636"/>
      <c r="DD38" s="629">
        <v>2741914</v>
      </c>
      <c r="DE38" s="624"/>
      <c r="DF38" s="624"/>
      <c r="DG38" s="624"/>
      <c r="DH38" s="624"/>
      <c r="DI38" s="624"/>
      <c r="DJ38" s="624"/>
      <c r="DK38" s="625"/>
      <c r="DL38" s="629">
        <v>2229481</v>
      </c>
      <c r="DM38" s="624"/>
      <c r="DN38" s="624"/>
      <c r="DO38" s="624"/>
      <c r="DP38" s="624"/>
      <c r="DQ38" s="624"/>
      <c r="DR38" s="624"/>
      <c r="DS38" s="624"/>
      <c r="DT38" s="624"/>
      <c r="DU38" s="624"/>
      <c r="DV38" s="625"/>
      <c r="DW38" s="626">
        <v>8.1</v>
      </c>
      <c r="DX38" s="635"/>
      <c r="DY38" s="635"/>
      <c r="DZ38" s="635"/>
      <c r="EA38" s="635"/>
      <c r="EB38" s="635"/>
      <c r="EC38" s="657"/>
    </row>
    <row r="39" spans="2:133" ht="11.25" customHeight="1" x14ac:dyDescent="0.15">
      <c r="B39" s="620" t="s">
        <v>334</v>
      </c>
      <c r="C39" s="621"/>
      <c r="D39" s="621"/>
      <c r="E39" s="621"/>
      <c r="F39" s="621"/>
      <c r="G39" s="621"/>
      <c r="H39" s="621"/>
      <c r="I39" s="621"/>
      <c r="J39" s="621"/>
      <c r="K39" s="621"/>
      <c r="L39" s="621"/>
      <c r="M39" s="621"/>
      <c r="N39" s="621"/>
      <c r="O39" s="621"/>
      <c r="P39" s="621"/>
      <c r="Q39" s="622"/>
      <c r="R39" s="623">
        <v>381107</v>
      </c>
      <c r="S39" s="624"/>
      <c r="T39" s="624"/>
      <c r="U39" s="624"/>
      <c r="V39" s="624"/>
      <c r="W39" s="624"/>
      <c r="X39" s="624"/>
      <c r="Y39" s="625"/>
      <c r="Z39" s="649">
        <v>0.6</v>
      </c>
      <c r="AA39" s="649"/>
      <c r="AB39" s="649"/>
      <c r="AC39" s="649"/>
      <c r="AD39" s="650">
        <v>21422</v>
      </c>
      <c r="AE39" s="650"/>
      <c r="AF39" s="650"/>
      <c r="AG39" s="650"/>
      <c r="AH39" s="650"/>
      <c r="AI39" s="650"/>
      <c r="AJ39" s="650"/>
      <c r="AK39" s="650"/>
      <c r="AL39" s="626">
        <v>0.1</v>
      </c>
      <c r="AM39" s="627"/>
      <c r="AN39" s="627"/>
      <c r="AO39" s="651"/>
      <c r="AQ39" s="658" t="s">
        <v>335</v>
      </c>
      <c r="AR39" s="659"/>
      <c r="AS39" s="659"/>
      <c r="AT39" s="659"/>
      <c r="AU39" s="659"/>
      <c r="AV39" s="659"/>
      <c r="AW39" s="659"/>
      <c r="AX39" s="659"/>
      <c r="AY39" s="660"/>
      <c r="AZ39" s="623" t="s">
        <v>128</v>
      </c>
      <c r="BA39" s="624"/>
      <c r="BB39" s="624"/>
      <c r="BC39" s="624"/>
      <c r="BD39" s="633"/>
      <c r="BE39" s="633"/>
      <c r="BF39" s="661"/>
      <c r="BG39" s="620" t="s">
        <v>336</v>
      </c>
      <c r="BH39" s="621"/>
      <c r="BI39" s="621"/>
      <c r="BJ39" s="621"/>
      <c r="BK39" s="621"/>
      <c r="BL39" s="621"/>
      <c r="BM39" s="621"/>
      <c r="BN39" s="621"/>
      <c r="BO39" s="621"/>
      <c r="BP39" s="621"/>
      <c r="BQ39" s="621"/>
      <c r="BR39" s="621"/>
      <c r="BS39" s="621"/>
      <c r="BT39" s="621"/>
      <c r="BU39" s="622"/>
      <c r="BV39" s="623">
        <v>26099</v>
      </c>
      <c r="BW39" s="624"/>
      <c r="BX39" s="624"/>
      <c r="BY39" s="624"/>
      <c r="BZ39" s="624"/>
      <c r="CA39" s="624"/>
      <c r="CB39" s="662"/>
      <c r="CD39" s="620" t="s">
        <v>337</v>
      </c>
      <c r="CE39" s="621"/>
      <c r="CF39" s="621"/>
      <c r="CG39" s="621"/>
      <c r="CH39" s="621"/>
      <c r="CI39" s="621"/>
      <c r="CJ39" s="621"/>
      <c r="CK39" s="621"/>
      <c r="CL39" s="621"/>
      <c r="CM39" s="621"/>
      <c r="CN39" s="621"/>
      <c r="CO39" s="621"/>
      <c r="CP39" s="621"/>
      <c r="CQ39" s="622"/>
      <c r="CR39" s="623">
        <v>3463733</v>
      </c>
      <c r="CS39" s="633"/>
      <c r="CT39" s="633"/>
      <c r="CU39" s="633"/>
      <c r="CV39" s="633"/>
      <c r="CW39" s="633"/>
      <c r="CX39" s="633"/>
      <c r="CY39" s="634"/>
      <c r="CZ39" s="626">
        <v>5.9</v>
      </c>
      <c r="DA39" s="635"/>
      <c r="DB39" s="635"/>
      <c r="DC39" s="636"/>
      <c r="DD39" s="629">
        <v>1852541</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57"/>
    </row>
    <row r="40" spans="2:133" ht="11.25" customHeight="1" x14ac:dyDescent="0.15">
      <c r="B40" s="620" t="s">
        <v>338</v>
      </c>
      <c r="C40" s="621"/>
      <c r="D40" s="621"/>
      <c r="E40" s="621"/>
      <c r="F40" s="621"/>
      <c r="G40" s="621"/>
      <c r="H40" s="621"/>
      <c r="I40" s="621"/>
      <c r="J40" s="621"/>
      <c r="K40" s="621"/>
      <c r="L40" s="621"/>
      <c r="M40" s="621"/>
      <c r="N40" s="621"/>
      <c r="O40" s="621"/>
      <c r="P40" s="621"/>
      <c r="Q40" s="622"/>
      <c r="R40" s="623">
        <v>3001413</v>
      </c>
      <c r="S40" s="624"/>
      <c r="T40" s="624"/>
      <c r="U40" s="624"/>
      <c r="V40" s="624"/>
      <c r="W40" s="624"/>
      <c r="X40" s="624"/>
      <c r="Y40" s="625"/>
      <c r="Z40" s="649">
        <v>4.9000000000000004</v>
      </c>
      <c r="AA40" s="649"/>
      <c r="AB40" s="649"/>
      <c r="AC40" s="649"/>
      <c r="AD40" s="650" t="s">
        <v>128</v>
      </c>
      <c r="AE40" s="650"/>
      <c r="AF40" s="650"/>
      <c r="AG40" s="650"/>
      <c r="AH40" s="650"/>
      <c r="AI40" s="650"/>
      <c r="AJ40" s="650"/>
      <c r="AK40" s="650"/>
      <c r="AL40" s="626" t="s">
        <v>128</v>
      </c>
      <c r="AM40" s="627"/>
      <c r="AN40" s="627"/>
      <c r="AO40" s="651"/>
      <c r="AQ40" s="658" t="s">
        <v>339</v>
      </c>
      <c r="AR40" s="659"/>
      <c r="AS40" s="659"/>
      <c r="AT40" s="659"/>
      <c r="AU40" s="659"/>
      <c r="AV40" s="659"/>
      <c r="AW40" s="659"/>
      <c r="AX40" s="659"/>
      <c r="AY40" s="660"/>
      <c r="AZ40" s="623" t="s">
        <v>128</v>
      </c>
      <c r="BA40" s="624"/>
      <c r="BB40" s="624"/>
      <c r="BC40" s="624"/>
      <c r="BD40" s="633"/>
      <c r="BE40" s="633"/>
      <c r="BF40" s="661"/>
      <c r="BG40" s="663" t="s">
        <v>340</v>
      </c>
      <c r="BH40" s="664"/>
      <c r="BI40" s="664"/>
      <c r="BJ40" s="664"/>
      <c r="BK40" s="664"/>
      <c r="BL40" s="360"/>
      <c r="BM40" s="621" t="s">
        <v>341</v>
      </c>
      <c r="BN40" s="621"/>
      <c r="BO40" s="621"/>
      <c r="BP40" s="621"/>
      <c r="BQ40" s="621"/>
      <c r="BR40" s="621"/>
      <c r="BS40" s="621"/>
      <c r="BT40" s="621"/>
      <c r="BU40" s="622"/>
      <c r="BV40" s="623">
        <v>82</v>
      </c>
      <c r="BW40" s="624"/>
      <c r="BX40" s="624"/>
      <c r="BY40" s="624"/>
      <c r="BZ40" s="624"/>
      <c r="CA40" s="624"/>
      <c r="CB40" s="662"/>
      <c r="CD40" s="620" t="s">
        <v>342</v>
      </c>
      <c r="CE40" s="621"/>
      <c r="CF40" s="621"/>
      <c r="CG40" s="621"/>
      <c r="CH40" s="621"/>
      <c r="CI40" s="621"/>
      <c r="CJ40" s="621"/>
      <c r="CK40" s="621"/>
      <c r="CL40" s="621"/>
      <c r="CM40" s="621"/>
      <c r="CN40" s="621"/>
      <c r="CO40" s="621"/>
      <c r="CP40" s="621"/>
      <c r="CQ40" s="622"/>
      <c r="CR40" s="623">
        <v>34822</v>
      </c>
      <c r="CS40" s="624"/>
      <c r="CT40" s="624"/>
      <c r="CU40" s="624"/>
      <c r="CV40" s="624"/>
      <c r="CW40" s="624"/>
      <c r="CX40" s="624"/>
      <c r="CY40" s="625"/>
      <c r="CZ40" s="626">
        <v>0.1</v>
      </c>
      <c r="DA40" s="635"/>
      <c r="DB40" s="635"/>
      <c r="DC40" s="636"/>
      <c r="DD40" s="629">
        <v>34650</v>
      </c>
      <c r="DE40" s="624"/>
      <c r="DF40" s="624"/>
      <c r="DG40" s="624"/>
      <c r="DH40" s="624"/>
      <c r="DI40" s="624"/>
      <c r="DJ40" s="624"/>
      <c r="DK40" s="625"/>
      <c r="DL40" s="629" t="s">
        <v>128</v>
      </c>
      <c r="DM40" s="624"/>
      <c r="DN40" s="624"/>
      <c r="DO40" s="624"/>
      <c r="DP40" s="624"/>
      <c r="DQ40" s="624"/>
      <c r="DR40" s="624"/>
      <c r="DS40" s="624"/>
      <c r="DT40" s="624"/>
      <c r="DU40" s="624"/>
      <c r="DV40" s="625"/>
      <c r="DW40" s="626" t="s">
        <v>128</v>
      </c>
      <c r="DX40" s="635"/>
      <c r="DY40" s="635"/>
      <c r="DZ40" s="635"/>
      <c r="EA40" s="635"/>
      <c r="EB40" s="635"/>
      <c r="EC40" s="657"/>
    </row>
    <row r="41" spans="2:133" ht="11.25" customHeight="1" x14ac:dyDescent="0.15">
      <c r="B41" s="620" t="s">
        <v>343</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8" t="s">
        <v>344</v>
      </c>
      <c r="AR41" s="659"/>
      <c r="AS41" s="659"/>
      <c r="AT41" s="659"/>
      <c r="AU41" s="659"/>
      <c r="AV41" s="659"/>
      <c r="AW41" s="659"/>
      <c r="AX41" s="659"/>
      <c r="AY41" s="660"/>
      <c r="AZ41" s="623">
        <v>1186140</v>
      </c>
      <c r="BA41" s="624"/>
      <c r="BB41" s="624"/>
      <c r="BC41" s="624"/>
      <c r="BD41" s="633"/>
      <c r="BE41" s="633"/>
      <c r="BF41" s="661"/>
      <c r="BG41" s="663"/>
      <c r="BH41" s="664"/>
      <c r="BI41" s="664"/>
      <c r="BJ41" s="664"/>
      <c r="BK41" s="664"/>
      <c r="BL41" s="360"/>
      <c r="BM41" s="621" t="s">
        <v>345</v>
      </c>
      <c r="BN41" s="621"/>
      <c r="BO41" s="621"/>
      <c r="BP41" s="621"/>
      <c r="BQ41" s="621"/>
      <c r="BR41" s="621"/>
      <c r="BS41" s="621"/>
      <c r="BT41" s="621"/>
      <c r="BU41" s="622"/>
      <c r="BV41" s="623" t="s">
        <v>128</v>
      </c>
      <c r="BW41" s="624"/>
      <c r="BX41" s="624"/>
      <c r="BY41" s="624"/>
      <c r="BZ41" s="624"/>
      <c r="CA41" s="624"/>
      <c r="CB41" s="662"/>
      <c r="CD41" s="620" t="s">
        <v>346</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347</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348</v>
      </c>
      <c r="AR42" s="655"/>
      <c r="AS42" s="655"/>
      <c r="AT42" s="655"/>
      <c r="AU42" s="655"/>
      <c r="AV42" s="655"/>
      <c r="AW42" s="655"/>
      <c r="AX42" s="655"/>
      <c r="AY42" s="656"/>
      <c r="AZ42" s="603">
        <v>2291831</v>
      </c>
      <c r="BA42" s="637"/>
      <c r="BB42" s="637"/>
      <c r="BC42" s="637"/>
      <c r="BD42" s="604"/>
      <c r="BE42" s="604"/>
      <c r="BF42" s="652"/>
      <c r="BG42" s="665"/>
      <c r="BH42" s="666"/>
      <c r="BI42" s="666"/>
      <c r="BJ42" s="666"/>
      <c r="BK42" s="666"/>
      <c r="BL42" s="357"/>
      <c r="BM42" s="601" t="s">
        <v>349</v>
      </c>
      <c r="BN42" s="601"/>
      <c r="BO42" s="601"/>
      <c r="BP42" s="601"/>
      <c r="BQ42" s="601"/>
      <c r="BR42" s="601"/>
      <c r="BS42" s="601"/>
      <c r="BT42" s="601"/>
      <c r="BU42" s="602"/>
      <c r="BV42" s="603">
        <v>317</v>
      </c>
      <c r="BW42" s="637"/>
      <c r="BX42" s="637"/>
      <c r="BY42" s="637"/>
      <c r="BZ42" s="637"/>
      <c r="CA42" s="637"/>
      <c r="CB42" s="653"/>
      <c r="CD42" s="620" t="s">
        <v>350</v>
      </c>
      <c r="CE42" s="621"/>
      <c r="CF42" s="621"/>
      <c r="CG42" s="621"/>
      <c r="CH42" s="621"/>
      <c r="CI42" s="621"/>
      <c r="CJ42" s="621"/>
      <c r="CK42" s="621"/>
      <c r="CL42" s="621"/>
      <c r="CM42" s="621"/>
      <c r="CN42" s="621"/>
      <c r="CO42" s="621"/>
      <c r="CP42" s="621"/>
      <c r="CQ42" s="622"/>
      <c r="CR42" s="623">
        <v>7361537</v>
      </c>
      <c r="CS42" s="633"/>
      <c r="CT42" s="633"/>
      <c r="CU42" s="633"/>
      <c r="CV42" s="633"/>
      <c r="CW42" s="633"/>
      <c r="CX42" s="633"/>
      <c r="CY42" s="634"/>
      <c r="CZ42" s="626">
        <v>12.5</v>
      </c>
      <c r="DA42" s="635"/>
      <c r="DB42" s="635"/>
      <c r="DC42" s="636"/>
      <c r="DD42" s="629">
        <v>867835</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351</v>
      </c>
      <c r="C43" s="621"/>
      <c r="D43" s="621"/>
      <c r="E43" s="621"/>
      <c r="F43" s="621"/>
      <c r="G43" s="621"/>
      <c r="H43" s="621"/>
      <c r="I43" s="621"/>
      <c r="J43" s="621"/>
      <c r="K43" s="621"/>
      <c r="L43" s="621"/>
      <c r="M43" s="621"/>
      <c r="N43" s="621"/>
      <c r="O43" s="621"/>
      <c r="P43" s="621"/>
      <c r="Q43" s="622"/>
      <c r="R43" s="623">
        <v>2123111</v>
      </c>
      <c r="S43" s="624"/>
      <c r="T43" s="624"/>
      <c r="U43" s="624"/>
      <c r="V43" s="624"/>
      <c r="W43" s="624"/>
      <c r="X43" s="624"/>
      <c r="Y43" s="625"/>
      <c r="Z43" s="649">
        <v>3.5</v>
      </c>
      <c r="AA43" s="649"/>
      <c r="AB43" s="649"/>
      <c r="AC43" s="649"/>
      <c r="AD43" s="650" t="s">
        <v>128</v>
      </c>
      <c r="AE43" s="650"/>
      <c r="AF43" s="650"/>
      <c r="AG43" s="650"/>
      <c r="AH43" s="650"/>
      <c r="AI43" s="650"/>
      <c r="AJ43" s="650"/>
      <c r="AK43" s="650"/>
      <c r="AL43" s="626" t="s">
        <v>128</v>
      </c>
      <c r="AM43" s="627"/>
      <c r="AN43" s="627"/>
      <c r="AO43" s="651"/>
      <c r="CD43" s="620" t="s">
        <v>352</v>
      </c>
      <c r="CE43" s="621"/>
      <c r="CF43" s="621"/>
      <c r="CG43" s="621"/>
      <c r="CH43" s="621"/>
      <c r="CI43" s="621"/>
      <c r="CJ43" s="621"/>
      <c r="CK43" s="621"/>
      <c r="CL43" s="621"/>
      <c r="CM43" s="621"/>
      <c r="CN43" s="621"/>
      <c r="CO43" s="621"/>
      <c r="CP43" s="621"/>
      <c r="CQ43" s="622"/>
      <c r="CR43" s="623">
        <v>269880</v>
      </c>
      <c r="CS43" s="633"/>
      <c r="CT43" s="633"/>
      <c r="CU43" s="633"/>
      <c r="CV43" s="633"/>
      <c r="CW43" s="633"/>
      <c r="CX43" s="633"/>
      <c r="CY43" s="634"/>
      <c r="CZ43" s="626">
        <v>0.5</v>
      </c>
      <c r="DA43" s="635"/>
      <c r="DB43" s="635"/>
      <c r="DC43" s="636"/>
      <c r="DD43" s="629">
        <v>269880</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353</v>
      </c>
      <c r="C44" s="601"/>
      <c r="D44" s="601"/>
      <c r="E44" s="601"/>
      <c r="F44" s="601"/>
      <c r="G44" s="601"/>
      <c r="H44" s="601"/>
      <c r="I44" s="601"/>
      <c r="J44" s="601"/>
      <c r="K44" s="601"/>
      <c r="L44" s="601"/>
      <c r="M44" s="601"/>
      <c r="N44" s="601"/>
      <c r="O44" s="601"/>
      <c r="P44" s="601"/>
      <c r="Q44" s="602"/>
      <c r="R44" s="603">
        <v>61451010</v>
      </c>
      <c r="S44" s="637"/>
      <c r="T44" s="637"/>
      <c r="U44" s="637"/>
      <c r="V44" s="637"/>
      <c r="W44" s="637"/>
      <c r="X44" s="637"/>
      <c r="Y44" s="638"/>
      <c r="Z44" s="639">
        <v>100</v>
      </c>
      <c r="AA44" s="639"/>
      <c r="AB44" s="639"/>
      <c r="AC44" s="639"/>
      <c r="AD44" s="640">
        <v>25241440</v>
      </c>
      <c r="AE44" s="640"/>
      <c r="AF44" s="640"/>
      <c r="AG44" s="640"/>
      <c r="AH44" s="640"/>
      <c r="AI44" s="640"/>
      <c r="AJ44" s="640"/>
      <c r="AK44" s="640"/>
      <c r="AL44" s="606">
        <v>100</v>
      </c>
      <c r="AM44" s="641"/>
      <c r="AN44" s="641"/>
      <c r="AO44" s="642"/>
      <c r="CD44" s="643" t="s">
        <v>300</v>
      </c>
      <c r="CE44" s="644"/>
      <c r="CF44" s="620" t="s">
        <v>354</v>
      </c>
      <c r="CG44" s="621"/>
      <c r="CH44" s="621"/>
      <c r="CI44" s="621"/>
      <c r="CJ44" s="621"/>
      <c r="CK44" s="621"/>
      <c r="CL44" s="621"/>
      <c r="CM44" s="621"/>
      <c r="CN44" s="621"/>
      <c r="CO44" s="621"/>
      <c r="CP44" s="621"/>
      <c r="CQ44" s="622"/>
      <c r="CR44" s="623">
        <v>7361537</v>
      </c>
      <c r="CS44" s="624"/>
      <c r="CT44" s="624"/>
      <c r="CU44" s="624"/>
      <c r="CV44" s="624"/>
      <c r="CW44" s="624"/>
      <c r="CX44" s="624"/>
      <c r="CY44" s="625"/>
      <c r="CZ44" s="626">
        <v>12.5</v>
      </c>
      <c r="DA44" s="627"/>
      <c r="DB44" s="627"/>
      <c r="DC44" s="628"/>
      <c r="DD44" s="629">
        <v>867835</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355</v>
      </c>
      <c r="CG45" s="621"/>
      <c r="CH45" s="621"/>
      <c r="CI45" s="621"/>
      <c r="CJ45" s="621"/>
      <c r="CK45" s="621"/>
      <c r="CL45" s="621"/>
      <c r="CM45" s="621"/>
      <c r="CN45" s="621"/>
      <c r="CO45" s="621"/>
      <c r="CP45" s="621"/>
      <c r="CQ45" s="622"/>
      <c r="CR45" s="623">
        <v>6588107</v>
      </c>
      <c r="CS45" s="633"/>
      <c r="CT45" s="633"/>
      <c r="CU45" s="633"/>
      <c r="CV45" s="633"/>
      <c r="CW45" s="633"/>
      <c r="CX45" s="633"/>
      <c r="CY45" s="634"/>
      <c r="CZ45" s="626">
        <v>11.2</v>
      </c>
      <c r="DA45" s="635"/>
      <c r="DB45" s="635"/>
      <c r="DC45" s="636"/>
      <c r="DD45" s="629">
        <v>302294</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356</v>
      </c>
      <c r="CD46" s="645"/>
      <c r="CE46" s="646"/>
      <c r="CF46" s="620" t="s">
        <v>357</v>
      </c>
      <c r="CG46" s="621"/>
      <c r="CH46" s="621"/>
      <c r="CI46" s="621"/>
      <c r="CJ46" s="621"/>
      <c r="CK46" s="621"/>
      <c r="CL46" s="621"/>
      <c r="CM46" s="621"/>
      <c r="CN46" s="621"/>
      <c r="CO46" s="621"/>
      <c r="CP46" s="621"/>
      <c r="CQ46" s="622"/>
      <c r="CR46" s="623">
        <v>773430</v>
      </c>
      <c r="CS46" s="624"/>
      <c r="CT46" s="624"/>
      <c r="CU46" s="624"/>
      <c r="CV46" s="624"/>
      <c r="CW46" s="624"/>
      <c r="CX46" s="624"/>
      <c r="CY46" s="625"/>
      <c r="CZ46" s="626">
        <v>1.3</v>
      </c>
      <c r="DA46" s="627"/>
      <c r="DB46" s="627"/>
      <c r="DC46" s="628"/>
      <c r="DD46" s="629">
        <v>565541</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358</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359</v>
      </c>
      <c r="CG47" s="621"/>
      <c r="CH47" s="621"/>
      <c r="CI47" s="621"/>
      <c r="CJ47" s="621"/>
      <c r="CK47" s="621"/>
      <c r="CL47" s="621"/>
      <c r="CM47" s="621"/>
      <c r="CN47" s="621"/>
      <c r="CO47" s="621"/>
      <c r="CP47" s="621"/>
      <c r="CQ47" s="622"/>
      <c r="CR47" s="623" t="s">
        <v>128</v>
      </c>
      <c r="CS47" s="633"/>
      <c r="CT47" s="633"/>
      <c r="CU47" s="633"/>
      <c r="CV47" s="633"/>
      <c r="CW47" s="633"/>
      <c r="CX47" s="633"/>
      <c r="CY47" s="634"/>
      <c r="CZ47" s="626" t="s">
        <v>128</v>
      </c>
      <c r="DA47" s="635"/>
      <c r="DB47" s="635"/>
      <c r="DC47" s="636"/>
      <c r="DD47" s="629" t="s">
        <v>128</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360</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361</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362</v>
      </c>
      <c r="CE49" s="601"/>
      <c r="CF49" s="601"/>
      <c r="CG49" s="601"/>
      <c r="CH49" s="601"/>
      <c r="CI49" s="601"/>
      <c r="CJ49" s="601"/>
      <c r="CK49" s="601"/>
      <c r="CL49" s="601"/>
      <c r="CM49" s="601"/>
      <c r="CN49" s="601"/>
      <c r="CO49" s="601"/>
      <c r="CP49" s="601"/>
      <c r="CQ49" s="602"/>
      <c r="CR49" s="603">
        <v>58814487</v>
      </c>
      <c r="CS49" s="604"/>
      <c r="CT49" s="604"/>
      <c r="CU49" s="604"/>
      <c r="CV49" s="604"/>
      <c r="CW49" s="604"/>
      <c r="CX49" s="604"/>
      <c r="CY49" s="605"/>
      <c r="CZ49" s="606">
        <v>100</v>
      </c>
      <c r="DA49" s="607"/>
      <c r="DB49" s="607"/>
      <c r="DC49" s="608"/>
      <c r="DD49" s="609">
        <v>28897496</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eM8IpQ4rt61e94VHEkrFlxG0zArl0VQoRZsqKd1w83wqkSh2TMM40vC1t+3M+fnMNt9jh6iUWTzbvXy1EaQZgQ==" saltValue="cJWVCWprmosd9OYaGVEHC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BA11" sqref="BA1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363</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364</v>
      </c>
      <c r="DK2" s="1089"/>
      <c r="DL2" s="1089"/>
      <c r="DM2" s="1089"/>
      <c r="DN2" s="1089"/>
      <c r="DO2" s="1090"/>
      <c r="DP2" s="219"/>
      <c r="DQ2" s="1088" t="s">
        <v>365</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366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367</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2" t="s">
        <v>368</v>
      </c>
      <c r="B5" s="993"/>
      <c r="C5" s="993"/>
      <c r="D5" s="993"/>
      <c r="E5" s="993"/>
      <c r="F5" s="993"/>
      <c r="G5" s="993"/>
      <c r="H5" s="993"/>
      <c r="I5" s="993"/>
      <c r="J5" s="993"/>
      <c r="K5" s="993"/>
      <c r="L5" s="993"/>
      <c r="M5" s="993"/>
      <c r="N5" s="993"/>
      <c r="O5" s="993"/>
      <c r="P5" s="994"/>
      <c r="Q5" s="998" t="s">
        <v>369</v>
      </c>
      <c r="R5" s="999"/>
      <c r="S5" s="999"/>
      <c r="T5" s="999"/>
      <c r="U5" s="1000"/>
      <c r="V5" s="998" t="s">
        <v>370</v>
      </c>
      <c r="W5" s="999"/>
      <c r="X5" s="999"/>
      <c r="Y5" s="999"/>
      <c r="Z5" s="1000"/>
      <c r="AA5" s="998" t="s">
        <v>371</v>
      </c>
      <c r="AB5" s="999"/>
      <c r="AC5" s="999"/>
      <c r="AD5" s="999"/>
      <c r="AE5" s="999"/>
      <c r="AF5" s="1091" t="s">
        <v>372</v>
      </c>
      <c r="AG5" s="999"/>
      <c r="AH5" s="999"/>
      <c r="AI5" s="999"/>
      <c r="AJ5" s="1012"/>
      <c r="AK5" s="999" t="s">
        <v>373</v>
      </c>
      <c r="AL5" s="999"/>
      <c r="AM5" s="999"/>
      <c r="AN5" s="999"/>
      <c r="AO5" s="1000"/>
      <c r="AP5" s="998" t="s">
        <v>374</v>
      </c>
      <c r="AQ5" s="999"/>
      <c r="AR5" s="999"/>
      <c r="AS5" s="999"/>
      <c r="AT5" s="1000"/>
      <c r="AU5" s="998" t="s">
        <v>375</v>
      </c>
      <c r="AV5" s="999"/>
      <c r="AW5" s="999"/>
      <c r="AX5" s="999"/>
      <c r="AY5" s="1012"/>
      <c r="AZ5" s="223"/>
      <c r="BA5" s="223"/>
      <c r="BB5" s="223"/>
      <c r="BC5" s="223"/>
      <c r="BD5" s="223"/>
      <c r="BE5" s="224"/>
      <c r="BF5" s="224"/>
      <c r="BG5" s="224"/>
      <c r="BH5" s="224"/>
      <c r="BI5" s="224"/>
      <c r="BJ5" s="224"/>
      <c r="BK5" s="224"/>
      <c r="BL5" s="224"/>
      <c r="BM5" s="224"/>
      <c r="BN5" s="224"/>
      <c r="BO5" s="224"/>
      <c r="BP5" s="224"/>
      <c r="BQ5" s="992" t="s">
        <v>376</v>
      </c>
      <c r="BR5" s="993"/>
      <c r="BS5" s="993"/>
      <c r="BT5" s="993"/>
      <c r="BU5" s="993"/>
      <c r="BV5" s="993"/>
      <c r="BW5" s="993"/>
      <c r="BX5" s="993"/>
      <c r="BY5" s="993"/>
      <c r="BZ5" s="993"/>
      <c r="CA5" s="993"/>
      <c r="CB5" s="993"/>
      <c r="CC5" s="993"/>
      <c r="CD5" s="993"/>
      <c r="CE5" s="993"/>
      <c r="CF5" s="993"/>
      <c r="CG5" s="994"/>
      <c r="CH5" s="998" t="s">
        <v>377</v>
      </c>
      <c r="CI5" s="999"/>
      <c r="CJ5" s="999"/>
      <c r="CK5" s="999"/>
      <c r="CL5" s="1000"/>
      <c r="CM5" s="998" t="s">
        <v>378</v>
      </c>
      <c r="CN5" s="999"/>
      <c r="CO5" s="999"/>
      <c r="CP5" s="999"/>
      <c r="CQ5" s="1000"/>
      <c r="CR5" s="998" t="s">
        <v>379</v>
      </c>
      <c r="CS5" s="999"/>
      <c r="CT5" s="999"/>
      <c r="CU5" s="999"/>
      <c r="CV5" s="1000"/>
      <c r="CW5" s="998" t="s">
        <v>380</v>
      </c>
      <c r="CX5" s="999"/>
      <c r="CY5" s="999"/>
      <c r="CZ5" s="999"/>
      <c r="DA5" s="1000"/>
      <c r="DB5" s="998" t="s">
        <v>381</v>
      </c>
      <c r="DC5" s="999"/>
      <c r="DD5" s="999"/>
      <c r="DE5" s="999"/>
      <c r="DF5" s="1000"/>
      <c r="DG5" s="1081" t="s">
        <v>382</v>
      </c>
      <c r="DH5" s="1082"/>
      <c r="DI5" s="1082"/>
      <c r="DJ5" s="1082"/>
      <c r="DK5" s="1083"/>
      <c r="DL5" s="1081" t="s">
        <v>383</v>
      </c>
      <c r="DM5" s="1082"/>
      <c r="DN5" s="1082"/>
      <c r="DO5" s="1082"/>
      <c r="DP5" s="1083"/>
      <c r="DQ5" s="998" t="s">
        <v>384</v>
      </c>
      <c r="DR5" s="999"/>
      <c r="DS5" s="999"/>
      <c r="DT5" s="999"/>
      <c r="DU5" s="1000"/>
      <c r="DV5" s="998" t="s">
        <v>375</v>
      </c>
      <c r="DW5" s="999"/>
      <c r="DX5" s="999"/>
      <c r="DY5" s="999"/>
      <c r="DZ5" s="1012"/>
      <c r="EA5" s="225"/>
    </row>
    <row r="6" spans="1:131" s="22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15">
      <c r="A7" s="227">
        <v>1</v>
      </c>
      <c r="B7" s="1044" t="s">
        <v>385</v>
      </c>
      <c r="C7" s="1045"/>
      <c r="D7" s="1045"/>
      <c r="E7" s="1045"/>
      <c r="F7" s="1045"/>
      <c r="G7" s="1045"/>
      <c r="H7" s="1045"/>
      <c r="I7" s="1045"/>
      <c r="J7" s="1045"/>
      <c r="K7" s="1045"/>
      <c r="L7" s="1045"/>
      <c r="M7" s="1045"/>
      <c r="N7" s="1045"/>
      <c r="O7" s="1045"/>
      <c r="P7" s="1046"/>
      <c r="Q7" s="1099">
        <v>60067</v>
      </c>
      <c r="R7" s="1100"/>
      <c r="S7" s="1100"/>
      <c r="T7" s="1100"/>
      <c r="U7" s="1100"/>
      <c r="V7" s="1100">
        <v>57728</v>
      </c>
      <c r="W7" s="1100"/>
      <c r="X7" s="1100"/>
      <c r="Y7" s="1100"/>
      <c r="Z7" s="1100"/>
      <c r="AA7" s="1100">
        <v>2339</v>
      </c>
      <c r="AB7" s="1100"/>
      <c r="AC7" s="1100"/>
      <c r="AD7" s="1100"/>
      <c r="AE7" s="1101"/>
      <c r="AF7" s="1102">
        <v>2210</v>
      </c>
      <c r="AG7" s="1103"/>
      <c r="AH7" s="1103"/>
      <c r="AI7" s="1103"/>
      <c r="AJ7" s="1104"/>
      <c r="AK7" s="1105">
        <v>3772</v>
      </c>
      <c r="AL7" s="1106"/>
      <c r="AM7" s="1106"/>
      <c r="AN7" s="1106"/>
      <c r="AO7" s="1106"/>
      <c r="AP7" s="1106">
        <v>33828</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t="s">
        <v>586</v>
      </c>
      <c r="BS7" s="1096" t="s">
        <v>584</v>
      </c>
      <c r="BT7" s="1097"/>
      <c r="BU7" s="1097"/>
      <c r="BV7" s="1097"/>
      <c r="BW7" s="1097"/>
      <c r="BX7" s="1097"/>
      <c r="BY7" s="1097"/>
      <c r="BZ7" s="1097"/>
      <c r="CA7" s="1097"/>
      <c r="CB7" s="1097"/>
      <c r="CC7" s="1097"/>
      <c r="CD7" s="1097"/>
      <c r="CE7" s="1097"/>
      <c r="CF7" s="1097"/>
      <c r="CG7" s="1109"/>
      <c r="CH7" s="1093">
        <v>46</v>
      </c>
      <c r="CI7" s="1094"/>
      <c r="CJ7" s="1094"/>
      <c r="CK7" s="1094"/>
      <c r="CL7" s="1095"/>
      <c r="CM7" s="1093">
        <v>4072</v>
      </c>
      <c r="CN7" s="1094"/>
      <c r="CO7" s="1094"/>
      <c r="CP7" s="1094"/>
      <c r="CQ7" s="1095"/>
      <c r="CR7" s="1093">
        <v>10</v>
      </c>
      <c r="CS7" s="1094"/>
      <c r="CT7" s="1094"/>
      <c r="CU7" s="1094"/>
      <c r="CV7" s="1095"/>
      <c r="CW7" s="1093" t="s">
        <v>583</v>
      </c>
      <c r="CX7" s="1094"/>
      <c r="CY7" s="1094"/>
      <c r="CZ7" s="1094"/>
      <c r="DA7" s="1095"/>
      <c r="DB7" s="1093" t="s">
        <v>583</v>
      </c>
      <c r="DC7" s="1094"/>
      <c r="DD7" s="1094"/>
      <c r="DE7" s="1094"/>
      <c r="DF7" s="1095"/>
      <c r="DG7" s="1093" t="s">
        <v>583</v>
      </c>
      <c r="DH7" s="1094"/>
      <c r="DI7" s="1094"/>
      <c r="DJ7" s="1094"/>
      <c r="DK7" s="1095"/>
      <c r="DL7" s="1093" t="s">
        <v>583</v>
      </c>
      <c r="DM7" s="1094"/>
      <c r="DN7" s="1094"/>
      <c r="DO7" s="1094"/>
      <c r="DP7" s="1095"/>
      <c r="DQ7" s="1093" t="s">
        <v>583</v>
      </c>
      <c r="DR7" s="1094"/>
      <c r="DS7" s="1094"/>
      <c r="DT7" s="1094"/>
      <c r="DU7" s="1095"/>
      <c r="DV7" s="1096"/>
      <c r="DW7" s="1097"/>
      <c r="DX7" s="1097"/>
      <c r="DY7" s="1097"/>
      <c r="DZ7" s="1098"/>
      <c r="EA7" s="225"/>
    </row>
    <row r="8" spans="1:131" s="226" customFormat="1" ht="26.25" customHeight="1" x14ac:dyDescent="0.15">
      <c r="A8" s="229">
        <v>2</v>
      </c>
      <c r="B8" s="1027" t="s">
        <v>386</v>
      </c>
      <c r="C8" s="1028"/>
      <c r="D8" s="1028"/>
      <c r="E8" s="1028"/>
      <c r="F8" s="1028"/>
      <c r="G8" s="1028"/>
      <c r="H8" s="1028"/>
      <c r="I8" s="1028"/>
      <c r="J8" s="1028"/>
      <c r="K8" s="1028"/>
      <c r="L8" s="1028"/>
      <c r="M8" s="1028"/>
      <c r="N8" s="1028"/>
      <c r="O8" s="1028"/>
      <c r="P8" s="1029"/>
      <c r="Q8" s="1035">
        <v>2496</v>
      </c>
      <c r="R8" s="1036"/>
      <c r="S8" s="1036"/>
      <c r="T8" s="1036"/>
      <c r="U8" s="1036"/>
      <c r="V8" s="1036">
        <v>2021</v>
      </c>
      <c r="W8" s="1036"/>
      <c r="X8" s="1036"/>
      <c r="Y8" s="1036"/>
      <c r="Z8" s="1036"/>
      <c r="AA8" s="1036">
        <v>475</v>
      </c>
      <c r="AB8" s="1036"/>
      <c r="AC8" s="1036"/>
      <c r="AD8" s="1036"/>
      <c r="AE8" s="1037"/>
      <c r="AF8" s="1032">
        <v>64</v>
      </c>
      <c r="AG8" s="1033"/>
      <c r="AH8" s="1033"/>
      <c r="AI8" s="1033"/>
      <c r="AJ8" s="1034"/>
      <c r="AK8" s="1077">
        <v>980</v>
      </c>
      <c r="AL8" s="1078"/>
      <c r="AM8" s="1078"/>
      <c r="AN8" s="1078"/>
      <c r="AO8" s="1078"/>
      <c r="AP8" s="1078">
        <v>3069</v>
      </c>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t="s">
        <v>585</v>
      </c>
      <c r="BT8" s="990"/>
      <c r="BU8" s="990"/>
      <c r="BV8" s="990"/>
      <c r="BW8" s="990"/>
      <c r="BX8" s="990"/>
      <c r="BY8" s="990"/>
      <c r="BZ8" s="990"/>
      <c r="CA8" s="990"/>
      <c r="CB8" s="990"/>
      <c r="CC8" s="990"/>
      <c r="CD8" s="990"/>
      <c r="CE8" s="990"/>
      <c r="CF8" s="990"/>
      <c r="CG8" s="1011"/>
      <c r="CH8" s="986">
        <v>0</v>
      </c>
      <c r="CI8" s="987"/>
      <c r="CJ8" s="987"/>
      <c r="CK8" s="987"/>
      <c r="CL8" s="988"/>
      <c r="CM8" s="986">
        <v>451</v>
      </c>
      <c r="CN8" s="987"/>
      <c r="CO8" s="987"/>
      <c r="CP8" s="987"/>
      <c r="CQ8" s="988"/>
      <c r="CR8" s="986">
        <v>200</v>
      </c>
      <c r="CS8" s="987"/>
      <c r="CT8" s="987"/>
      <c r="CU8" s="987"/>
      <c r="CV8" s="988"/>
      <c r="CW8" s="986" t="s">
        <v>583</v>
      </c>
      <c r="CX8" s="987"/>
      <c r="CY8" s="987"/>
      <c r="CZ8" s="987"/>
      <c r="DA8" s="988"/>
      <c r="DB8" s="986" t="s">
        <v>583</v>
      </c>
      <c r="DC8" s="987"/>
      <c r="DD8" s="987"/>
      <c r="DE8" s="987"/>
      <c r="DF8" s="988"/>
      <c r="DG8" s="986" t="s">
        <v>583</v>
      </c>
      <c r="DH8" s="987"/>
      <c r="DI8" s="987"/>
      <c r="DJ8" s="987"/>
      <c r="DK8" s="988"/>
      <c r="DL8" s="986" t="s">
        <v>583</v>
      </c>
      <c r="DM8" s="987"/>
      <c r="DN8" s="987"/>
      <c r="DO8" s="987"/>
      <c r="DP8" s="988"/>
      <c r="DQ8" s="986" t="s">
        <v>583</v>
      </c>
      <c r="DR8" s="987"/>
      <c r="DS8" s="987"/>
      <c r="DT8" s="987"/>
      <c r="DU8" s="988"/>
      <c r="DV8" s="989"/>
      <c r="DW8" s="990"/>
      <c r="DX8" s="990"/>
      <c r="DY8" s="990"/>
      <c r="DZ8" s="991"/>
      <c r="EA8" s="225"/>
    </row>
    <row r="9" spans="1:131" s="226" customFormat="1" ht="26.25" customHeight="1" x14ac:dyDescent="0.15">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25"/>
    </row>
    <row r="10" spans="1:131" s="226" customFormat="1" ht="26.25" customHeight="1" x14ac:dyDescent="0.15">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25"/>
    </row>
    <row r="11" spans="1:131" s="226" customFormat="1" ht="26.25" customHeight="1" x14ac:dyDescent="0.15">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25"/>
    </row>
    <row r="12" spans="1:131" s="226" customFormat="1" ht="26.25" customHeight="1" x14ac:dyDescent="0.15">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x14ac:dyDescent="0.15">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x14ac:dyDescent="0.15">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x14ac:dyDescent="0.15">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15">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15">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15">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15">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15">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15">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387</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
      <c r="A23" s="231" t="s">
        <v>388</v>
      </c>
      <c r="B23" s="934" t="s">
        <v>389</v>
      </c>
      <c r="C23" s="935"/>
      <c r="D23" s="935"/>
      <c r="E23" s="935"/>
      <c r="F23" s="935"/>
      <c r="G23" s="935"/>
      <c r="H23" s="935"/>
      <c r="I23" s="935"/>
      <c r="J23" s="935"/>
      <c r="K23" s="935"/>
      <c r="L23" s="935"/>
      <c r="M23" s="935"/>
      <c r="N23" s="935"/>
      <c r="O23" s="935"/>
      <c r="P23" s="945"/>
      <c r="Q23" s="1064"/>
      <c r="R23" s="1058"/>
      <c r="S23" s="1058"/>
      <c r="T23" s="1058"/>
      <c r="U23" s="1058"/>
      <c r="V23" s="1058"/>
      <c r="W23" s="1058"/>
      <c r="X23" s="1058"/>
      <c r="Y23" s="1058"/>
      <c r="Z23" s="1058"/>
      <c r="AA23" s="1058"/>
      <c r="AB23" s="1058"/>
      <c r="AC23" s="1058"/>
      <c r="AD23" s="1058"/>
      <c r="AE23" s="1065"/>
      <c r="AF23" s="1066">
        <v>2274</v>
      </c>
      <c r="AG23" s="1058"/>
      <c r="AH23" s="1058"/>
      <c r="AI23" s="1058"/>
      <c r="AJ23" s="1067"/>
      <c r="AK23" s="1068"/>
      <c r="AL23" s="1069"/>
      <c r="AM23" s="1069"/>
      <c r="AN23" s="1069"/>
      <c r="AO23" s="1069"/>
      <c r="AP23" s="1058"/>
      <c r="AQ23" s="1058"/>
      <c r="AR23" s="1058"/>
      <c r="AS23" s="1058"/>
      <c r="AT23" s="1058"/>
      <c r="AU23" s="1059"/>
      <c r="AV23" s="1059"/>
      <c r="AW23" s="1059"/>
      <c r="AX23" s="1059"/>
      <c r="AY23" s="1060"/>
      <c r="AZ23" s="1061" t="s">
        <v>128</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15">
      <c r="A24" s="1057" t="s">
        <v>390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
      <c r="A25" s="1056" t="s">
        <v>391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15">
      <c r="A26" s="992" t="s">
        <v>368</v>
      </c>
      <c r="B26" s="993"/>
      <c r="C26" s="993"/>
      <c r="D26" s="993"/>
      <c r="E26" s="993"/>
      <c r="F26" s="993"/>
      <c r="G26" s="993"/>
      <c r="H26" s="993"/>
      <c r="I26" s="993"/>
      <c r="J26" s="993"/>
      <c r="K26" s="993"/>
      <c r="L26" s="993"/>
      <c r="M26" s="993"/>
      <c r="N26" s="993"/>
      <c r="O26" s="993"/>
      <c r="P26" s="994"/>
      <c r="Q26" s="998" t="s">
        <v>392</v>
      </c>
      <c r="R26" s="999"/>
      <c r="S26" s="999"/>
      <c r="T26" s="999"/>
      <c r="U26" s="1000"/>
      <c r="V26" s="998" t="s">
        <v>393</v>
      </c>
      <c r="W26" s="999"/>
      <c r="X26" s="999"/>
      <c r="Y26" s="999"/>
      <c r="Z26" s="1000"/>
      <c r="AA26" s="998" t="s">
        <v>394</v>
      </c>
      <c r="AB26" s="999"/>
      <c r="AC26" s="999"/>
      <c r="AD26" s="999"/>
      <c r="AE26" s="999"/>
      <c r="AF26" s="1052" t="s">
        <v>395</v>
      </c>
      <c r="AG26" s="1005"/>
      <c r="AH26" s="1005"/>
      <c r="AI26" s="1005"/>
      <c r="AJ26" s="1053"/>
      <c r="AK26" s="999" t="s">
        <v>396</v>
      </c>
      <c r="AL26" s="999"/>
      <c r="AM26" s="999"/>
      <c r="AN26" s="999"/>
      <c r="AO26" s="1000"/>
      <c r="AP26" s="998" t="s">
        <v>397</v>
      </c>
      <c r="AQ26" s="999"/>
      <c r="AR26" s="999"/>
      <c r="AS26" s="999"/>
      <c r="AT26" s="1000"/>
      <c r="AU26" s="998" t="s">
        <v>398</v>
      </c>
      <c r="AV26" s="999"/>
      <c r="AW26" s="999"/>
      <c r="AX26" s="999"/>
      <c r="AY26" s="1000"/>
      <c r="AZ26" s="998" t="s">
        <v>399</v>
      </c>
      <c r="BA26" s="999"/>
      <c r="BB26" s="999"/>
      <c r="BC26" s="999"/>
      <c r="BD26" s="1000"/>
      <c r="BE26" s="998" t="s">
        <v>375</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15">
      <c r="A28" s="233">
        <v>1</v>
      </c>
      <c r="B28" s="1044" t="s">
        <v>400</v>
      </c>
      <c r="C28" s="1045"/>
      <c r="D28" s="1045"/>
      <c r="E28" s="1045"/>
      <c r="F28" s="1045"/>
      <c r="G28" s="1045"/>
      <c r="H28" s="1045"/>
      <c r="I28" s="1045"/>
      <c r="J28" s="1045"/>
      <c r="K28" s="1045"/>
      <c r="L28" s="1045"/>
      <c r="M28" s="1045"/>
      <c r="N28" s="1045"/>
      <c r="O28" s="1045"/>
      <c r="P28" s="1046"/>
      <c r="Q28" s="1047">
        <v>12236</v>
      </c>
      <c r="R28" s="1048"/>
      <c r="S28" s="1048"/>
      <c r="T28" s="1048"/>
      <c r="U28" s="1048"/>
      <c r="V28" s="1048">
        <v>12113</v>
      </c>
      <c r="W28" s="1048"/>
      <c r="X28" s="1048"/>
      <c r="Y28" s="1048"/>
      <c r="Z28" s="1048"/>
      <c r="AA28" s="1048">
        <v>123</v>
      </c>
      <c r="AB28" s="1048"/>
      <c r="AC28" s="1048"/>
      <c r="AD28" s="1048"/>
      <c r="AE28" s="1049"/>
      <c r="AF28" s="1050">
        <v>123</v>
      </c>
      <c r="AG28" s="1048"/>
      <c r="AH28" s="1048"/>
      <c r="AI28" s="1048"/>
      <c r="AJ28" s="1051"/>
      <c r="AK28" s="1039">
        <v>1186</v>
      </c>
      <c r="AL28" s="1040"/>
      <c r="AM28" s="1040"/>
      <c r="AN28" s="1040"/>
      <c r="AO28" s="1040"/>
      <c r="AP28" s="1040" t="s">
        <v>569</v>
      </c>
      <c r="AQ28" s="1040"/>
      <c r="AR28" s="1040"/>
      <c r="AS28" s="1040"/>
      <c r="AT28" s="1040"/>
      <c r="AU28" s="1040" t="s">
        <v>569</v>
      </c>
      <c r="AV28" s="1040"/>
      <c r="AW28" s="1040"/>
      <c r="AX28" s="1040"/>
      <c r="AY28" s="1040"/>
      <c r="AZ28" s="1041" t="s">
        <v>569</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15">
      <c r="A29" s="233">
        <v>2</v>
      </c>
      <c r="B29" s="1027" t="s">
        <v>401</v>
      </c>
      <c r="C29" s="1028"/>
      <c r="D29" s="1028"/>
      <c r="E29" s="1028"/>
      <c r="F29" s="1028"/>
      <c r="G29" s="1028"/>
      <c r="H29" s="1028"/>
      <c r="I29" s="1028"/>
      <c r="J29" s="1028"/>
      <c r="K29" s="1028"/>
      <c r="L29" s="1028"/>
      <c r="M29" s="1028"/>
      <c r="N29" s="1028"/>
      <c r="O29" s="1028"/>
      <c r="P29" s="1029"/>
      <c r="Q29" s="1035">
        <v>7769</v>
      </c>
      <c r="R29" s="1036"/>
      <c r="S29" s="1036"/>
      <c r="T29" s="1036"/>
      <c r="U29" s="1036"/>
      <c r="V29" s="1036">
        <v>7604</v>
      </c>
      <c r="W29" s="1036"/>
      <c r="X29" s="1036"/>
      <c r="Y29" s="1036"/>
      <c r="Z29" s="1036"/>
      <c r="AA29" s="1036">
        <v>164</v>
      </c>
      <c r="AB29" s="1036"/>
      <c r="AC29" s="1036"/>
      <c r="AD29" s="1036"/>
      <c r="AE29" s="1037"/>
      <c r="AF29" s="1032">
        <v>164</v>
      </c>
      <c r="AG29" s="1033"/>
      <c r="AH29" s="1033"/>
      <c r="AI29" s="1033"/>
      <c r="AJ29" s="1034"/>
      <c r="AK29" s="977">
        <v>1280</v>
      </c>
      <c r="AL29" s="968"/>
      <c r="AM29" s="968"/>
      <c r="AN29" s="968"/>
      <c r="AO29" s="968"/>
      <c r="AP29" s="968" t="s">
        <v>569</v>
      </c>
      <c r="AQ29" s="968"/>
      <c r="AR29" s="968"/>
      <c r="AS29" s="968"/>
      <c r="AT29" s="968"/>
      <c r="AU29" s="968" t="s">
        <v>569</v>
      </c>
      <c r="AV29" s="968"/>
      <c r="AW29" s="968"/>
      <c r="AX29" s="968"/>
      <c r="AY29" s="968"/>
      <c r="AZ29" s="1038" t="s">
        <v>569</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15">
      <c r="A30" s="233">
        <v>3</v>
      </c>
      <c r="B30" s="1027" t="s">
        <v>402</v>
      </c>
      <c r="C30" s="1028"/>
      <c r="D30" s="1028"/>
      <c r="E30" s="1028"/>
      <c r="F30" s="1028"/>
      <c r="G30" s="1028"/>
      <c r="H30" s="1028"/>
      <c r="I30" s="1028"/>
      <c r="J30" s="1028"/>
      <c r="K30" s="1028"/>
      <c r="L30" s="1028"/>
      <c r="M30" s="1028"/>
      <c r="N30" s="1028"/>
      <c r="O30" s="1028"/>
      <c r="P30" s="1029"/>
      <c r="Q30" s="1035">
        <v>1148</v>
      </c>
      <c r="R30" s="1036"/>
      <c r="S30" s="1036"/>
      <c r="T30" s="1036"/>
      <c r="U30" s="1036"/>
      <c r="V30" s="1036">
        <v>1141</v>
      </c>
      <c r="W30" s="1036"/>
      <c r="X30" s="1036"/>
      <c r="Y30" s="1036"/>
      <c r="Z30" s="1036"/>
      <c r="AA30" s="1036">
        <v>7</v>
      </c>
      <c r="AB30" s="1036"/>
      <c r="AC30" s="1036"/>
      <c r="AD30" s="1036"/>
      <c r="AE30" s="1037"/>
      <c r="AF30" s="1032">
        <v>7</v>
      </c>
      <c r="AG30" s="1033"/>
      <c r="AH30" s="1033"/>
      <c r="AI30" s="1033"/>
      <c r="AJ30" s="1034"/>
      <c r="AK30" s="977">
        <v>220</v>
      </c>
      <c r="AL30" s="968"/>
      <c r="AM30" s="968"/>
      <c r="AN30" s="968"/>
      <c r="AO30" s="968"/>
      <c r="AP30" s="968" t="s">
        <v>569</v>
      </c>
      <c r="AQ30" s="968"/>
      <c r="AR30" s="968"/>
      <c r="AS30" s="968"/>
      <c r="AT30" s="968"/>
      <c r="AU30" s="968" t="s">
        <v>569</v>
      </c>
      <c r="AV30" s="968"/>
      <c r="AW30" s="968"/>
      <c r="AX30" s="968"/>
      <c r="AY30" s="968"/>
      <c r="AZ30" s="1038" t="s">
        <v>569</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15">
      <c r="A31" s="233">
        <v>4</v>
      </c>
      <c r="B31" s="1027" t="s">
        <v>403</v>
      </c>
      <c r="C31" s="1028"/>
      <c r="D31" s="1028"/>
      <c r="E31" s="1028"/>
      <c r="F31" s="1028"/>
      <c r="G31" s="1028"/>
      <c r="H31" s="1028"/>
      <c r="I31" s="1028"/>
      <c r="J31" s="1028"/>
      <c r="K31" s="1028"/>
      <c r="L31" s="1028"/>
      <c r="M31" s="1028"/>
      <c r="N31" s="1028"/>
      <c r="O31" s="1028"/>
      <c r="P31" s="1029"/>
      <c r="Q31" s="1035">
        <v>2528</v>
      </c>
      <c r="R31" s="1036"/>
      <c r="S31" s="1036"/>
      <c r="T31" s="1036"/>
      <c r="U31" s="1036"/>
      <c r="V31" s="1036">
        <v>2288</v>
      </c>
      <c r="W31" s="1036"/>
      <c r="X31" s="1036"/>
      <c r="Y31" s="1036"/>
      <c r="Z31" s="1036"/>
      <c r="AA31" s="1036">
        <v>240</v>
      </c>
      <c r="AB31" s="1036"/>
      <c r="AC31" s="1036"/>
      <c r="AD31" s="1036"/>
      <c r="AE31" s="1037"/>
      <c r="AF31" s="1032">
        <v>2957</v>
      </c>
      <c r="AG31" s="1033"/>
      <c r="AH31" s="1033"/>
      <c r="AI31" s="1033"/>
      <c r="AJ31" s="1034"/>
      <c r="AK31" s="977">
        <v>10</v>
      </c>
      <c r="AL31" s="968"/>
      <c r="AM31" s="968"/>
      <c r="AN31" s="968"/>
      <c r="AO31" s="968"/>
      <c r="AP31" s="968">
        <v>67</v>
      </c>
      <c r="AQ31" s="968"/>
      <c r="AR31" s="968"/>
      <c r="AS31" s="968"/>
      <c r="AT31" s="968"/>
      <c r="AU31" s="968" t="s">
        <v>569</v>
      </c>
      <c r="AV31" s="968"/>
      <c r="AW31" s="968"/>
      <c r="AX31" s="968"/>
      <c r="AY31" s="968"/>
      <c r="AZ31" s="1038" t="s">
        <v>569</v>
      </c>
      <c r="BA31" s="1038"/>
      <c r="BB31" s="1038"/>
      <c r="BC31" s="1038"/>
      <c r="BD31" s="1038"/>
      <c r="BE31" s="969" t="s">
        <v>404</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15">
      <c r="A32" s="233">
        <v>5</v>
      </c>
      <c r="B32" s="1027" t="s">
        <v>405</v>
      </c>
      <c r="C32" s="1028"/>
      <c r="D32" s="1028"/>
      <c r="E32" s="1028"/>
      <c r="F32" s="1028"/>
      <c r="G32" s="1028"/>
      <c r="H32" s="1028"/>
      <c r="I32" s="1028"/>
      <c r="J32" s="1028"/>
      <c r="K32" s="1028"/>
      <c r="L32" s="1028"/>
      <c r="M32" s="1028"/>
      <c r="N32" s="1028"/>
      <c r="O32" s="1028"/>
      <c r="P32" s="1029"/>
      <c r="Q32" s="1035">
        <v>1747</v>
      </c>
      <c r="R32" s="1036"/>
      <c r="S32" s="1036"/>
      <c r="T32" s="1036"/>
      <c r="U32" s="1036"/>
      <c r="V32" s="1036">
        <v>1720</v>
      </c>
      <c r="W32" s="1036"/>
      <c r="X32" s="1036"/>
      <c r="Y32" s="1036"/>
      <c r="Z32" s="1036"/>
      <c r="AA32" s="1036">
        <v>27</v>
      </c>
      <c r="AB32" s="1036"/>
      <c r="AC32" s="1036"/>
      <c r="AD32" s="1036"/>
      <c r="AE32" s="1037"/>
      <c r="AF32" s="1032">
        <v>380</v>
      </c>
      <c r="AG32" s="1033"/>
      <c r="AH32" s="1033"/>
      <c r="AI32" s="1033"/>
      <c r="AJ32" s="1034"/>
      <c r="AK32" s="977">
        <v>282</v>
      </c>
      <c r="AL32" s="968"/>
      <c r="AM32" s="968"/>
      <c r="AN32" s="968"/>
      <c r="AO32" s="968"/>
      <c r="AP32" s="968">
        <v>4502</v>
      </c>
      <c r="AQ32" s="968"/>
      <c r="AR32" s="968"/>
      <c r="AS32" s="968"/>
      <c r="AT32" s="968"/>
      <c r="AU32" s="968">
        <v>1630</v>
      </c>
      <c r="AV32" s="968"/>
      <c r="AW32" s="968"/>
      <c r="AX32" s="968"/>
      <c r="AY32" s="968"/>
      <c r="AZ32" s="1038" t="s">
        <v>569</v>
      </c>
      <c r="BA32" s="1038"/>
      <c r="BB32" s="1038"/>
      <c r="BC32" s="1038"/>
      <c r="BD32" s="1038"/>
      <c r="BE32" s="969" t="s">
        <v>404</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15">
      <c r="A33" s="233">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77"/>
      <c r="AL33" s="968"/>
      <c r="AM33" s="968"/>
      <c r="AN33" s="968"/>
      <c r="AO33" s="968"/>
      <c r="AP33" s="968"/>
      <c r="AQ33" s="968"/>
      <c r="AR33" s="968"/>
      <c r="AS33" s="968"/>
      <c r="AT33" s="968"/>
      <c r="AU33" s="968"/>
      <c r="AV33" s="968"/>
      <c r="AW33" s="968"/>
      <c r="AX33" s="968"/>
      <c r="AY33" s="968"/>
      <c r="AZ33" s="1038"/>
      <c r="BA33" s="1038"/>
      <c r="BB33" s="1038"/>
      <c r="BC33" s="1038"/>
      <c r="BD33" s="1038"/>
      <c r="BE33" s="969"/>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15">
      <c r="A34" s="233">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15">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15">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15">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15">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15">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15">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15">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15">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15">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15">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15">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15">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15">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15">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15">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15">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15">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15">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15">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15">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15">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15">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15">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15">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15">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15">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15">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406</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
      <c r="A63" s="231" t="s">
        <v>388</v>
      </c>
      <c r="B63" s="934" t="s">
        <v>407</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3631</v>
      </c>
      <c r="AG63" s="956"/>
      <c r="AH63" s="956"/>
      <c r="AI63" s="956"/>
      <c r="AJ63" s="1019"/>
      <c r="AK63" s="1020"/>
      <c r="AL63" s="960"/>
      <c r="AM63" s="960"/>
      <c r="AN63" s="960"/>
      <c r="AO63" s="960"/>
      <c r="AP63" s="956"/>
      <c r="AQ63" s="956"/>
      <c r="AR63" s="956"/>
      <c r="AS63" s="956"/>
      <c r="AT63" s="956"/>
      <c r="AU63" s="956"/>
      <c r="AV63" s="956"/>
      <c r="AW63" s="956"/>
      <c r="AX63" s="956"/>
      <c r="AY63" s="956"/>
      <c r="AZ63" s="1014"/>
      <c r="BA63" s="1014"/>
      <c r="BB63" s="1014"/>
      <c r="BC63" s="1014"/>
      <c r="BD63" s="1014"/>
      <c r="BE63" s="957"/>
      <c r="BF63" s="957"/>
      <c r="BG63" s="957"/>
      <c r="BH63" s="957"/>
      <c r="BI63" s="958"/>
      <c r="BJ63" s="1015" t="s">
        <v>128</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
      <c r="A65" s="223" t="s">
        <v>408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15">
      <c r="A66" s="992" t="s">
        <v>409</v>
      </c>
      <c r="B66" s="993"/>
      <c r="C66" s="993"/>
      <c r="D66" s="993"/>
      <c r="E66" s="993"/>
      <c r="F66" s="993"/>
      <c r="G66" s="993"/>
      <c r="H66" s="993"/>
      <c r="I66" s="993"/>
      <c r="J66" s="993"/>
      <c r="K66" s="993"/>
      <c r="L66" s="993"/>
      <c r="M66" s="993"/>
      <c r="N66" s="993"/>
      <c r="O66" s="993"/>
      <c r="P66" s="994"/>
      <c r="Q66" s="998" t="s">
        <v>392</v>
      </c>
      <c r="R66" s="999"/>
      <c r="S66" s="999"/>
      <c r="T66" s="999"/>
      <c r="U66" s="1000"/>
      <c r="V66" s="998" t="s">
        <v>393</v>
      </c>
      <c r="W66" s="999"/>
      <c r="X66" s="999"/>
      <c r="Y66" s="999"/>
      <c r="Z66" s="1000"/>
      <c r="AA66" s="998" t="s">
        <v>394</v>
      </c>
      <c r="AB66" s="999"/>
      <c r="AC66" s="999"/>
      <c r="AD66" s="999"/>
      <c r="AE66" s="1000"/>
      <c r="AF66" s="1004" t="s">
        <v>410</v>
      </c>
      <c r="AG66" s="1005"/>
      <c r="AH66" s="1005"/>
      <c r="AI66" s="1005"/>
      <c r="AJ66" s="1006"/>
      <c r="AK66" s="998" t="s">
        <v>396</v>
      </c>
      <c r="AL66" s="993"/>
      <c r="AM66" s="993"/>
      <c r="AN66" s="993"/>
      <c r="AO66" s="994"/>
      <c r="AP66" s="998" t="s">
        <v>411</v>
      </c>
      <c r="AQ66" s="999"/>
      <c r="AR66" s="999"/>
      <c r="AS66" s="999"/>
      <c r="AT66" s="1000"/>
      <c r="AU66" s="998" t="s">
        <v>412</v>
      </c>
      <c r="AV66" s="999"/>
      <c r="AW66" s="999"/>
      <c r="AX66" s="999"/>
      <c r="AY66" s="1000"/>
      <c r="AZ66" s="998" t="s">
        <v>375</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2" t="s">
        <v>570</v>
      </c>
      <c r="C68" s="983"/>
      <c r="D68" s="983"/>
      <c r="E68" s="983"/>
      <c r="F68" s="983"/>
      <c r="G68" s="983"/>
      <c r="H68" s="983"/>
      <c r="I68" s="983"/>
      <c r="J68" s="983"/>
      <c r="K68" s="983"/>
      <c r="L68" s="983"/>
      <c r="M68" s="983"/>
      <c r="N68" s="983"/>
      <c r="O68" s="983"/>
      <c r="P68" s="984"/>
      <c r="Q68" s="985">
        <v>4088</v>
      </c>
      <c r="R68" s="979"/>
      <c r="S68" s="979"/>
      <c r="T68" s="979"/>
      <c r="U68" s="979"/>
      <c r="V68" s="979">
        <v>3726</v>
      </c>
      <c r="W68" s="979"/>
      <c r="X68" s="979"/>
      <c r="Y68" s="979"/>
      <c r="Z68" s="979"/>
      <c r="AA68" s="979">
        <v>362</v>
      </c>
      <c r="AB68" s="979"/>
      <c r="AC68" s="979"/>
      <c r="AD68" s="979"/>
      <c r="AE68" s="979"/>
      <c r="AF68" s="979">
        <v>197</v>
      </c>
      <c r="AG68" s="979"/>
      <c r="AH68" s="979"/>
      <c r="AI68" s="979"/>
      <c r="AJ68" s="979"/>
      <c r="AK68" s="979">
        <v>270</v>
      </c>
      <c r="AL68" s="979"/>
      <c r="AM68" s="979"/>
      <c r="AN68" s="979"/>
      <c r="AO68" s="979"/>
      <c r="AP68" s="979">
        <v>6473</v>
      </c>
      <c r="AQ68" s="979"/>
      <c r="AR68" s="979"/>
      <c r="AS68" s="979"/>
      <c r="AT68" s="979"/>
      <c r="AU68" s="979">
        <v>545</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571</v>
      </c>
      <c r="C69" s="972"/>
      <c r="D69" s="972"/>
      <c r="E69" s="972"/>
      <c r="F69" s="972"/>
      <c r="G69" s="972"/>
      <c r="H69" s="972"/>
      <c r="I69" s="972"/>
      <c r="J69" s="972"/>
      <c r="K69" s="972"/>
      <c r="L69" s="972"/>
      <c r="M69" s="972"/>
      <c r="N69" s="972"/>
      <c r="O69" s="972"/>
      <c r="P69" s="973"/>
      <c r="Q69" s="974">
        <v>3612</v>
      </c>
      <c r="R69" s="968"/>
      <c r="S69" s="968"/>
      <c r="T69" s="968"/>
      <c r="U69" s="968"/>
      <c r="V69" s="968">
        <v>3326</v>
      </c>
      <c r="W69" s="968"/>
      <c r="X69" s="968"/>
      <c r="Y69" s="968"/>
      <c r="Z69" s="968"/>
      <c r="AA69" s="968">
        <v>285</v>
      </c>
      <c r="AB69" s="968"/>
      <c r="AC69" s="968"/>
      <c r="AD69" s="968"/>
      <c r="AE69" s="968"/>
      <c r="AF69" s="968">
        <v>166</v>
      </c>
      <c r="AG69" s="968"/>
      <c r="AH69" s="968"/>
      <c r="AI69" s="968"/>
      <c r="AJ69" s="968"/>
      <c r="AK69" s="968">
        <v>4</v>
      </c>
      <c r="AL69" s="968"/>
      <c r="AM69" s="968"/>
      <c r="AN69" s="968"/>
      <c r="AO69" s="968"/>
      <c r="AP69" s="968">
        <v>9313</v>
      </c>
      <c r="AQ69" s="968"/>
      <c r="AR69" s="968"/>
      <c r="AS69" s="968"/>
      <c r="AT69" s="968"/>
      <c r="AU69" s="968" t="s">
        <v>569</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572</v>
      </c>
      <c r="C70" s="972"/>
      <c r="D70" s="972"/>
      <c r="E70" s="972"/>
      <c r="F70" s="972"/>
      <c r="G70" s="972"/>
      <c r="H70" s="972"/>
      <c r="I70" s="972"/>
      <c r="J70" s="972"/>
      <c r="K70" s="972"/>
      <c r="L70" s="972"/>
      <c r="M70" s="972"/>
      <c r="N70" s="972"/>
      <c r="O70" s="972"/>
      <c r="P70" s="973"/>
      <c r="Q70" s="974">
        <v>97</v>
      </c>
      <c r="R70" s="968"/>
      <c r="S70" s="968"/>
      <c r="T70" s="968"/>
      <c r="U70" s="968"/>
      <c r="V70" s="968">
        <v>94</v>
      </c>
      <c r="W70" s="968"/>
      <c r="X70" s="968"/>
      <c r="Y70" s="968"/>
      <c r="Z70" s="968"/>
      <c r="AA70" s="968">
        <v>4</v>
      </c>
      <c r="AB70" s="968"/>
      <c r="AC70" s="968"/>
      <c r="AD70" s="968"/>
      <c r="AE70" s="968"/>
      <c r="AF70" s="968">
        <v>4</v>
      </c>
      <c r="AG70" s="968"/>
      <c r="AH70" s="968"/>
      <c r="AI70" s="968"/>
      <c r="AJ70" s="968"/>
      <c r="AK70" s="968">
        <v>4</v>
      </c>
      <c r="AL70" s="968"/>
      <c r="AM70" s="968"/>
      <c r="AN70" s="968"/>
      <c r="AO70" s="968"/>
      <c r="AP70" s="968" t="s">
        <v>569</v>
      </c>
      <c r="AQ70" s="968"/>
      <c r="AR70" s="968"/>
      <c r="AS70" s="968"/>
      <c r="AT70" s="968"/>
      <c r="AU70" s="968" t="s">
        <v>569</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573</v>
      </c>
      <c r="C71" s="972"/>
      <c r="D71" s="972"/>
      <c r="E71" s="972"/>
      <c r="F71" s="972"/>
      <c r="G71" s="972"/>
      <c r="H71" s="972"/>
      <c r="I71" s="972"/>
      <c r="J71" s="972"/>
      <c r="K71" s="972"/>
      <c r="L71" s="972"/>
      <c r="M71" s="972"/>
      <c r="N71" s="972"/>
      <c r="O71" s="972"/>
      <c r="P71" s="973"/>
      <c r="Q71" s="974">
        <v>906</v>
      </c>
      <c r="R71" s="968"/>
      <c r="S71" s="968"/>
      <c r="T71" s="968"/>
      <c r="U71" s="968"/>
      <c r="V71" s="968">
        <v>905</v>
      </c>
      <c r="W71" s="968"/>
      <c r="X71" s="968"/>
      <c r="Y71" s="968"/>
      <c r="Z71" s="968"/>
      <c r="AA71" s="968">
        <v>1</v>
      </c>
      <c r="AB71" s="968"/>
      <c r="AC71" s="968"/>
      <c r="AD71" s="968"/>
      <c r="AE71" s="968"/>
      <c r="AF71" s="968">
        <v>1</v>
      </c>
      <c r="AG71" s="968"/>
      <c r="AH71" s="968"/>
      <c r="AI71" s="968"/>
      <c r="AJ71" s="968"/>
      <c r="AK71" s="968">
        <v>900</v>
      </c>
      <c r="AL71" s="968"/>
      <c r="AM71" s="968"/>
      <c r="AN71" s="968"/>
      <c r="AO71" s="968"/>
      <c r="AP71" s="968" t="s">
        <v>569</v>
      </c>
      <c r="AQ71" s="968"/>
      <c r="AR71" s="968"/>
      <c r="AS71" s="968"/>
      <c r="AT71" s="968"/>
      <c r="AU71" s="968" t="s">
        <v>569</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574</v>
      </c>
      <c r="C72" s="972"/>
      <c r="D72" s="972"/>
      <c r="E72" s="972"/>
      <c r="F72" s="972"/>
      <c r="G72" s="972"/>
      <c r="H72" s="972"/>
      <c r="I72" s="972"/>
      <c r="J72" s="972"/>
      <c r="K72" s="972"/>
      <c r="L72" s="972"/>
      <c r="M72" s="972"/>
      <c r="N72" s="972"/>
      <c r="O72" s="972"/>
      <c r="P72" s="973"/>
      <c r="Q72" s="974">
        <v>188</v>
      </c>
      <c r="R72" s="968"/>
      <c r="S72" s="968"/>
      <c r="T72" s="968"/>
      <c r="U72" s="968"/>
      <c r="V72" s="968">
        <v>158</v>
      </c>
      <c r="W72" s="968"/>
      <c r="X72" s="968"/>
      <c r="Y72" s="968"/>
      <c r="Z72" s="968"/>
      <c r="AA72" s="968">
        <v>30</v>
      </c>
      <c r="AB72" s="968"/>
      <c r="AC72" s="968"/>
      <c r="AD72" s="968"/>
      <c r="AE72" s="968"/>
      <c r="AF72" s="968">
        <v>26</v>
      </c>
      <c r="AG72" s="968"/>
      <c r="AH72" s="968"/>
      <c r="AI72" s="968"/>
      <c r="AJ72" s="968"/>
      <c r="AK72" s="968" t="s">
        <v>569</v>
      </c>
      <c r="AL72" s="968"/>
      <c r="AM72" s="968"/>
      <c r="AN72" s="968"/>
      <c r="AO72" s="968"/>
      <c r="AP72" s="968" t="s">
        <v>569</v>
      </c>
      <c r="AQ72" s="968"/>
      <c r="AR72" s="968"/>
      <c r="AS72" s="968"/>
      <c r="AT72" s="968"/>
      <c r="AU72" s="968" t="s">
        <v>569</v>
      </c>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t="s">
        <v>575</v>
      </c>
      <c r="C73" s="972"/>
      <c r="D73" s="972"/>
      <c r="E73" s="972"/>
      <c r="F73" s="972"/>
      <c r="G73" s="972"/>
      <c r="H73" s="972"/>
      <c r="I73" s="972"/>
      <c r="J73" s="972"/>
      <c r="K73" s="972"/>
      <c r="L73" s="972"/>
      <c r="M73" s="972"/>
      <c r="N73" s="972"/>
      <c r="O73" s="972"/>
      <c r="P73" s="973"/>
      <c r="Q73" s="974">
        <v>272</v>
      </c>
      <c r="R73" s="968"/>
      <c r="S73" s="968"/>
      <c r="T73" s="968"/>
      <c r="U73" s="968"/>
      <c r="V73" s="968">
        <v>246</v>
      </c>
      <c r="W73" s="968"/>
      <c r="X73" s="968"/>
      <c r="Y73" s="968"/>
      <c r="Z73" s="968"/>
      <c r="AA73" s="968">
        <v>26</v>
      </c>
      <c r="AB73" s="968"/>
      <c r="AC73" s="968"/>
      <c r="AD73" s="968"/>
      <c r="AE73" s="968"/>
      <c r="AF73" s="968">
        <v>22</v>
      </c>
      <c r="AG73" s="968"/>
      <c r="AH73" s="968"/>
      <c r="AI73" s="968"/>
      <c r="AJ73" s="968"/>
      <c r="AK73" s="968" t="s">
        <v>569</v>
      </c>
      <c r="AL73" s="968"/>
      <c r="AM73" s="968"/>
      <c r="AN73" s="968"/>
      <c r="AO73" s="968"/>
      <c r="AP73" s="968">
        <v>743</v>
      </c>
      <c r="AQ73" s="968"/>
      <c r="AR73" s="968"/>
      <c r="AS73" s="968"/>
      <c r="AT73" s="968"/>
      <c r="AU73" s="968" t="s">
        <v>569</v>
      </c>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t="s">
        <v>576</v>
      </c>
      <c r="C74" s="972"/>
      <c r="D74" s="972"/>
      <c r="E74" s="972"/>
      <c r="F74" s="972"/>
      <c r="G74" s="972"/>
      <c r="H74" s="972"/>
      <c r="I74" s="972"/>
      <c r="J74" s="972"/>
      <c r="K74" s="972"/>
      <c r="L74" s="972"/>
      <c r="M74" s="972"/>
      <c r="N74" s="972"/>
      <c r="O74" s="972"/>
      <c r="P74" s="973"/>
      <c r="Q74" s="974">
        <v>313</v>
      </c>
      <c r="R74" s="968"/>
      <c r="S74" s="968"/>
      <c r="T74" s="968"/>
      <c r="U74" s="968"/>
      <c r="V74" s="968">
        <v>278</v>
      </c>
      <c r="W74" s="968"/>
      <c r="X74" s="968"/>
      <c r="Y74" s="968"/>
      <c r="Z74" s="968"/>
      <c r="AA74" s="968">
        <v>35</v>
      </c>
      <c r="AB74" s="968"/>
      <c r="AC74" s="968"/>
      <c r="AD74" s="968"/>
      <c r="AE74" s="968"/>
      <c r="AF74" s="968">
        <v>35</v>
      </c>
      <c r="AG74" s="968"/>
      <c r="AH74" s="968"/>
      <c r="AI74" s="968"/>
      <c r="AJ74" s="968"/>
      <c r="AK74" s="968" t="s">
        <v>569</v>
      </c>
      <c r="AL74" s="968"/>
      <c r="AM74" s="968"/>
      <c r="AN74" s="968"/>
      <c r="AO74" s="968"/>
      <c r="AP74" s="968" t="s">
        <v>569</v>
      </c>
      <c r="AQ74" s="968"/>
      <c r="AR74" s="968"/>
      <c r="AS74" s="968"/>
      <c r="AT74" s="968"/>
      <c r="AU74" s="968" t="s">
        <v>569</v>
      </c>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t="s">
        <v>577</v>
      </c>
      <c r="C75" s="972"/>
      <c r="D75" s="972"/>
      <c r="E75" s="972"/>
      <c r="F75" s="972"/>
      <c r="G75" s="972"/>
      <c r="H75" s="972"/>
      <c r="I75" s="972"/>
      <c r="J75" s="972"/>
      <c r="K75" s="972"/>
      <c r="L75" s="972"/>
      <c r="M75" s="972"/>
      <c r="N75" s="972"/>
      <c r="O75" s="972"/>
      <c r="P75" s="973"/>
      <c r="Q75" s="975">
        <v>147700</v>
      </c>
      <c r="R75" s="976"/>
      <c r="S75" s="976"/>
      <c r="T75" s="976"/>
      <c r="U75" s="977"/>
      <c r="V75" s="978">
        <v>142954</v>
      </c>
      <c r="W75" s="976"/>
      <c r="X75" s="976"/>
      <c r="Y75" s="976"/>
      <c r="Z75" s="977"/>
      <c r="AA75" s="978">
        <v>4745</v>
      </c>
      <c r="AB75" s="976"/>
      <c r="AC75" s="976"/>
      <c r="AD75" s="976"/>
      <c r="AE75" s="977"/>
      <c r="AF75" s="978">
        <v>4745</v>
      </c>
      <c r="AG75" s="976"/>
      <c r="AH75" s="976"/>
      <c r="AI75" s="976"/>
      <c r="AJ75" s="977"/>
      <c r="AK75" s="978">
        <v>700</v>
      </c>
      <c r="AL75" s="976"/>
      <c r="AM75" s="976"/>
      <c r="AN75" s="976"/>
      <c r="AO75" s="977"/>
      <c r="AP75" s="978" t="s">
        <v>569</v>
      </c>
      <c r="AQ75" s="976"/>
      <c r="AR75" s="976"/>
      <c r="AS75" s="976"/>
      <c r="AT75" s="977"/>
      <c r="AU75" s="978" t="s">
        <v>569</v>
      </c>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t="s">
        <v>578</v>
      </c>
      <c r="C76" s="972"/>
      <c r="D76" s="972"/>
      <c r="E76" s="972"/>
      <c r="F76" s="972"/>
      <c r="G76" s="972"/>
      <c r="H76" s="972"/>
      <c r="I76" s="972"/>
      <c r="J76" s="972"/>
      <c r="K76" s="972"/>
      <c r="L76" s="972"/>
      <c r="M76" s="972"/>
      <c r="N76" s="972"/>
      <c r="O76" s="972"/>
      <c r="P76" s="973"/>
      <c r="Q76" s="975">
        <v>171</v>
      </c>
      <c r="R76" s="976"/>
      <c r="S76" s="976"/>
      <c r="T76" s="976"/>
      <c r="U76" s="977"/>
      <c r="V76" s="978">
        <v>151</v>
      </c>
      <c r="W76" s="976"/>
      <c r="X76" s="976"/>
      <c r="Y76" s="976"/>
      <c r="Z76" s="977"/>
      <c r="AA76" s="978">
        <v>20</v>
      </c>
      <c r="AB76" s="976"/>
      <c r="AC76" s="976"/>
      <c r="AD76" s="976"/>
      <c r="AE76" s="977"/>
      <c r="AF76" s="978">
        <v>20</v>
      </c>
      <c r="AG76" s="976"/>
      <c r="AH76" s="976"/>
      <c r="AI76" s="976"/>
      <c r="AJ76" s="977"/>
      <c r="AK76" s="978">
        <v>27</v>
      </c>
      <c r="AL76" s="976"/>
      <c r="AM76" s="976"/>
      <c r="AN76" s="976"/>
      <c r="AO76" s="977"/>
      <c r="AP76" s="978" t="s">
        <v>569</v>
      </c>
      <c r="AQ76" s="976"/>
      <c r="AR76" s="976"/>
      <c r="AS76" s="976"/>
      <c r="AT76" s="977"/>
      <c r="AU76" s="978" t="s">
        <v>569</v>
      </c>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t="s">
        <v>579</v>
      </c>
      <c r="C77" s="972"/>
      <c r="D77" s="972"/>
      <c r="E77" s="972"/>
      <c r="F77" s="972"/>
      <c r="G77" s="972"/>
      <c r="H77" s="972"/>
      <c r="I77" s="972"/>
      <c r="J77" s="972"/>
      <c r="K77" s="972"/>
      <c r="L77" s="972"/>
      <c r="M77" s="972"/>
      <c r="N77" s="972"/>
      <c r="O77" s="972"/>
      <c r="P77" s="973"/>
      <c r="Q77" s="975">
        <v>7569</v>
      </c>
      <c r="R77" s="976"/>
      <c r="S77" s="976"/>
      <c r="T77" s="976"/>
      <c r="U77" s="977"/>
      <c r="V77" s="978">
        <v>7060</v>
      </c>
      <c r="W77" s="976"/>
      <c r="X77" s="976"/>
      <c r="Y77" s="976"/>
      <c r="Z77" s="977"/>
      <c r="AA77" s="978">
        <v>509</v>
      </c>
      <c r="AB77" s="976"/>
      <c r="AC77" s="976"/>
      <c r="AD77" s="976"/>
      <c r="AE77" s="977"/>
      <c r="AF77" s="978">
        <v>509</v>
      </c>
      <c r="AG77" s="976"/>
      <c r="AH77" s="976"/>
      <c r="AI77" s="976"/>
      <c r="AJ77" s="977"/>
      <c r="AK77" s="978">
        <v>3</v>
      </c>
      <c r="AL77" s="976"/>
      <c r="AM77" s="976"/>
      <c r="AN77" s="976"/>
      <c r="AO77" s="977"/>
      <c r="AP77" s="978" t="s">
        <v>569</v>
      </c>
      <c r="AQ77" s="976"/>
      <c r="AR77" s="976"/>
      <c r="AS77" s="976"/>
      <c r="AT77" s="977"/>
      <c r="AU77" s="978" t="s">
        <v>569</v>
      </c>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t="s">
        <v>580</v>
      </c>
      <c r="C78" s="972"/>
      <c r="D78" s="972"/>
      <c r="E78" s="972"/>
      <c r="F78" s="972"/>
      <c r="G78" s="972"/>
      <c r="H78" s="972"/>
      <c r="I78" s="972"/>
      <c r="J78" s="972"/>
      <c r="K78" s="972"/>
      <c r="L78" s="972"/>
      <c r="M78" s="972"/>
      <c r="N78" s="972"/>
      <c r="O78" s="972"/>
      <c r="P78" s="973"/>
      <c r="Q78" s="974">
        <v>18</v>
      </c>
      <c r="R78" s="968"/>
      <c r="S78" s="968"/>
      <c r="T78" s="968"/>
      <c r="U78" s="968"/>
      <c r="V78" s="968">
        <v>17</v>
      </c>
      <c r="W78" s="968"/>
      <c r="X78" s="968"/>
      <c r="Y78" s="968"/>
      <c r="Z78" s="968"/>
      <c r="AA78" s="968">
        <v>1</v>
      </c>
      <c r="AB78" s="968"/>
      <c r="AC78" s="968"/>
      <c r="AD78" s="968"/>
      <c r="AE78" s="968"/>
      <c r="AF78" s="968">
        <v>1</v>
      </c>
      <c r="AG78" s="968"/>
      <c r="AH78" s="968"/>
      <c r="AI78" s="968"/>
      <c r="AJ78" s="968"/>
      <c r="AK78" s="968" t="s">
        <v>583</v>
      </c>
      <c r="AL78" s="968"/>
      <c r="AM78" s="968"/>
      <c r="AN78" s="968"/>
      <c r="AO78" s="968"/>
      <c r="AP78" s="968" t="s">
        <v>583</v>
      </c>
      <c r="AQ78" s="968"/>
      <c r="AR78" s="968"/>
      <c r="AS78" s="968"/>
      <c r="AT78" s="968"/>
      <c r="AU78" s="968" t="s">
        <v>583</v>
      </c>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t="s">
        <v>581</v>
      </c>
      <c r="C79" s="972"/>
      <c r="D79" s="972"/>
      <c r="E79" s="972"/>
      <c r="F79" s="972"/>
      <c r="G79" s="972"/>
      <c r="H79" s="972"/>
      <c r="I79" s="972"/>
      <c r="J79" s="972"/>
      <c r="K79" s="972"/>
      <c r="L79" s="972"/>
      <c r="M79" s="972"/>
      <c r="N79" s="972"/>
      <c r="O79" s="972"/>
      <c r="P79" s="973"/>
      <c r="Q79" s="974">
        <v>84</v>
      </c>
      <c r="R79" s="968"/>
      <c r="S79" s="968"/>
      <c r="T79" s="968"/>
      <c r="U79" s="968"/>
      <c r="V79" s="968">
        <v>82</v>
      </c>
      <c r="W79" s="968"/>
      <c r="X79" s="968"/>
      <c r="Y79" s="968"/>
      <c r="Z79" s="968"/>
      <c r="AA79" s="968">
        <v>1</v>
      </c>
      <c r="AB79" s="968"/>
      <c r="AC79" s="968"/>
      <c r="AD79" s="968"/>
      <c r="AE79" s="968"/>
      <c r="AF79" s="968">
        <v>1</v>
      </c>
      <c r="AG79" s="968"/>
      <c r="AH79" s="968"/>
      <c r="AI79" s="968"/>
      <c r="AJ79" s="968"/>
      <c r="AK79" s="968" t="s">
        <v>583</v>
      </c>
      <c r="AL79" s="968"/>
      <c r="AM79" s="968"/>
      <c r="AN79" s="968"/>
      <c r="AO79" s="968"/>
      <c r="AP79" s="968" t="s">
        <v>583</v>
      </c>
      <c r="AQ79" s="968"/>
      <c r="AR79" s="968"/>
      <c r="AS79" s="968"/>
      <c r="AT79" s="968"/>
      <c r="AU79" s="968" t="s">
        <v>583</v>
      </c>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t="s">
        <v>582</v>
      </c>
      <c r="C80" s="972"/>
      <c r="D80" s="972"/>
      <c r="E80" s="972"/>
      <c r="F80" s="972"/>
      <c r="G80" s="972"/>
      <c r="H80" s="972"/>
      <c r="I80" s="972"/>
      <c r="J80" s="972"/>
      <c r="K80" s="972"/>
      <c r="L80" s="972"/>
      <c r="M80" s="972"/>
      <c r="N80" s="972"/>
      <c r="O80" s="972"/>
      <c r="P80" s="973"/>
      <c r="Q80" s="974">
        <v>3</v>
      </c>
      <c r="R80" s="968"/>
      <c r="S80" s="968"/>
      <c r="T80" s="968"/>
      <c r="U80" s="968"/>
      <c r="V80" s="968">
        <v>3</v>
      </c>
      <c r="W80" s="968"/>
      <c r="X80" s="968"/>
      <c r="Y80" s="968"/>
      <c r="Z80" s="968"/>
      <c r="AA80" s="968">
        <v>0</v>
      </c>
      <c r="AB80" s="968"/>
      <c r="AC80" s="968"/>
      <c r="AD80" s="968"/>
      <c r="AE80" s="968"/>
      <c r="AF80" s="968">
        <v>0</v>
      </c>
      <c r="AG80" s="968"/>
      <c r="AH80" s="968"/>
      <c r="AI80" s="968"/>
      <c r="AJ80" s="968"/>
      <c r="AK80" s="968" t="s">
        <v>583</v>
      </c>
      <c r="AL80" s="968"/>
      <c r="AM80" s="968"/>
      <c r="AN80" s="968"/>
      <c r="AO80" s="968"/>
      <c r="AP80" s="968" t="s">
        <v>583</v>
      </c>
      <c r="AQ80" s="968"/>
      <c r="AR80" s="968"/>
      <c r="AS80" s="968"/>
      <c r="AT80" s="968"/>
      <c r="AU80" s="968" t="s">
        <v>583</v>
      </c>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388</v>
      </c>
      <c r="B88" s="934" t="s">
        <v>413</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34" t="s">
        <v>414</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415</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416</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419</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420</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421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422</v>
      </c>
      <c r="AB109" s="893"/>
      <c r="AC109" s="893"/>
      <c r="AD109" s="893"/>
      <c r="AE109" s="894"/>
      <c r="AF109" s="895" t="s">
        <v>423</v>
      </c>
      <c r="AG109" s="893"/>
      <c r="AH109" s="893"/>
      <c r="AI109" s="893"/>
      <c r="AJ109" s="894"/>
      <c r="AK109" s="895" t="s">
        <v>302</v>
      </c>
      <c r="AL109" s="893"/>
      <c r="AM109" s="893"/>
      <c r="AN109" s="893"/>
      <c r="AO109" s="894"/>
      <c r="AP109" s="895" t="s">
        <v>424</v>
      </c>
      <c r="AQ109" s="893"/>
      <c r="AR109" s="893"/>
      <c r="AS109" s="893"/>
      <c r="AT109" s="926"/>
      <c r="AU109" s="892" t="s">
        <v>421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422</v>
      </c>
      <c r="BR109" s="893"/>
      <c r="BS109" s="893"/>
      <c r="BT109" s="893"/>
      <c r="BU109" s="894"/>
      <c r="BV109" s="895" t="s">
        <v>423</v>
      </c>
      <c r="BW109" s="893"/>
      <c r="BX109" s="893"/>
      <c r="BY109" s="893"/>
      <c r="BZ109" s="894"/>
      <c r="CA109" s="895" t="s">
        <v>302</v>
      </c>
      <c r="CB109" s="893"/>
      <c r="CC109" s="893"/>
      <c r="CD109" s="893"/>
      <c r="CE109" s="894"/>
      <c r="CF109" s="933" t="s">
        <v>424</v>
      </c>
      <c r="CG109" s="933"/>
      <c r="CH109" s="933"/>
      <c r="CI109" s="933"/>
      <c r="CJ109" s="933"/>
      <c r="CK109" s="895" t="s">
        <v>425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422</v>
      </c>
      <c r="DH109" s="893"/>
      <c r="DI109" s="893"/>
      <c r="DJ109" s="893"/>
      <c r="DK109" s="894"/>
      <c r="DL109" s="895" t="s">
        <v>423</v>
      </c>
      <c r="DM109" s="893"/>
      <c r="DN109" s="893"/>
      <c r="DO109" s="893"/>
      <c r="DP109" s="894"/>
      <c r="DQ109" s="895" t="s">
        <v>302</v>
      </c>
      <c r="DR109" s="893"/>
      <c r="DS109" s="893"/>
      <c r="DT109" s="893"/>
      <c r="DU109" s="894"/>
      <c r="DV109" s="895" t="s">
        <v>424</v>
      </c>
      <c r="DW109" s="893"/>
      <c r="DX109" s="893"/>
      <c r="DY109" s="893"/>
      <c r="DZ109" s="926"/>
    </row>
    <row r="110" spans="1:131" s="221" customFormat="1" ht="26.25" customHeight="1" x14ac:dyDescent="0.15">
      <c r="A110" s="804" t="s">
        <v>426</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3065857</v>
      </c>
      <c r="AB110" s="886"/>
      <c r="AC110" s="886"/>
      <c r="AD110" s="886"/>
      <c r="AE110" s="887"/>
      <c r="AF110" s="888">
        <v>3126729</v>
      </c>
      <c r="AG110" s="886"/>
      <c r="AH110" s="886"/>
      <c r="AI110" s="886"/>
      <c r="AJ110" s="887"/>
      <c r="AK110" s="888">
        <v>3585323</v>
      </c>
      <c r="AL110" s="886"/>
      <c r="AM110" s="886"/>
      <c r="AN110" s="886"/>
      <c r="AO110" s="887"/>
      <c r="AP110" s="889">
        <v>15.6</v>
      </c>
      <c r="AQ110" s="890"/>
      <c r="AR110" s="890"/>
      <c r="AS110" s="890"/>
      <c r="AT110" s="891"/>
      <c r="AU110" s="927" t="s">
        <v>73</v>
      </c>
      <c r="AV110" s="928"/>
      <c r="AW110" s="928"/>
      <c r="AX110" s="928"/>
      <c r="AY110" s="928"/>
      <c r="AZ110" s="857" t="s">
        <v>427</v>
      </c>
      <c r="BA110" s="805"/>
      <c r="BB110" s="805"/>
      <c r="BC110" s="805"/>
      <c r="BD110" s="805"/>
      <c r="BE110" s="805"/>
      <c r="BF110" s="805"/>
      <c r="BG110" s="805"/>
      <c r="BH110" s="805"/>
      <c r="BI110" s="805"/>
      <c r="BJ110" s="805"/>
      <c r="BK110" s="805"/>
      <c r="BL110" s="805"/>
      <c r="BM110" s="805"/>
      <c r="BN110" s="805"/>
      <c r="BO110" s="805"/>
      <c r="BP110" s="806"/>
      <c r="BQ110" s="858">
        <v>36498871</v>
      </c>
      <c r="BR110" s="839"/>
      <c r="BS110" s="839"/>
      <c r="BT110" s="839"/>
      <c r="BU110" s="839"/>
      <c r="BV110" s="839">
        <v>37293006</v>
      </c>
      <c r="BW110" s="839"/>
      <c r="BX110" s="839"/>
      <c r="BY110" s="839"/>
      <c r="BZ110" s="839"/>
      <c r="CA110" s="839">
        <v>36896746</v>
      </c>
      <c r="CB110" s="839"/>
      <c r="CC110" s="839"/>
      <c r="CD110" s="839"/>
      <c r="CE110" s="839"/>
      <c r="CF110" s="863">
        <v>160.5</v>
      </c>
      <c r="CG110" s="864"/>
      <c r="CH110" s="864"/>
      <c r="CI110" s="864"/>
      <c r="CJ110" s="864"/>
      <c r="CK110" s="923" t="s">
        <v>428</v>
      </c>
      <c r="CL110" s="816"/>
      <c r="CM110" s="857" t="s">
        <v>429</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128</v>
      </c>
      <c r="DH110" s="839"/>
      <c r="DI110" s="839"/>
      <c r="DJ110" s="839"/>
      <c r="DK110" s="839"/>
      <c r="DL110" s="839" t="s">
        <v>430</v>
      </c>
      <c r="DM110" s="839"/>
      <c r="DN110" s="839"/>
      <c r="DO110" s="839"/>
      <c r="DP110" s="839"/>
      <c r="DQ110" s="839" t="s">
        <v>128</v>
      </c>
      <c r="DR110" s="839"/>
      <c r="DS110" s="839"/>
      <c r="DT110" s="839"/>
      <c r="DU110" s="839"/>
      <c r="DV110" s="840" t="s">
        <v>430</v>
      </c>
      <c r="DW110" s="840"/>
      <c r="DX110" s="840"/>
      <c r="DY110" s="840"/>
      <c r="DZ110" s="841"/>
    </row>
    <row r="111" spans="1:131" s="221" customFormat="1" ht="26.25" customHeight="1" x14ac:dyDescent="0.15">
      <c r="A111" s="771" t="s">
        <v>431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128</v>
      </c>
      <c r="AB111" s="916"/>
      <c r="AC111" s="916"/>
      <c r="AD111" s="916"/>
      <c r="AE111" s="917"/>
      <c r="AF111" s="918" t="s">
        <v>128</v>
      </c>
      <c r="AG111" s="916"/>
      <c r="AH111" s="916"/>
      <c r="AI111" s="916"/>
      <c r="AJ111" s="917"/>
      <c r="AK111" s="918" t="s">
        <v>128</v>
      </c>
      <c r="AL111" s="916"/>
      <c r="AM111" s="916"/>
      <c r="AN111" s="916"/>
      <c r="AO111" s="917"/>
      <c r="AP111" s="919" t="s">
        <v>430</v>
      </c>
      <c r="AQ111" s="920"/>
      <c r="AR111" s="920"/>
      <c r="AS111" s="920"/>
      <c r="AT111" s="921"/>
      <c r="AU111" s="929"/>
      <c r="AV111" s="930"/>
      <c r="AW111" s="930"/>
      <c r="AX111" s="930"/>
      <c r="AY111" s="930"/>
      <c r="AZ111" s="812" t="s">
        <v>432</v>
      </c>
      <c r="BA111" s="749"/>
      <c r="BB111" s="749"/>
      <c r="BC111" s="749"/>
      <c r="BD111" s="749"/>
      <c r="BE111" s="749"/>
      <c r="BF111" s="749"/>
      <c r="BG111" s="749"/>
      <c r="BH111" s="749"/>
      <c r="BI111" s="749"/>
      <c r="BJ111" s="749"/>
      <c r="BK111" s="749"/>
      <c r="BL111" s="749"/>
      <c r="BM111" s="749"/>
      <c r="BN111" s="749"/>
      <c r="BO111" s="749"/>
      <c r="BP111" s="750"/>
      <c r="BQ111" s="813">
        <v>172384</v>
      </c>
      <c r="BR111" s="814"/>
      <c r="BS111" s="814"/>
      <c r="BT111" s="814"/>
      <c r="BU111" s="814"/>
      <c r="BV111" s="814">
        <v>28247</v>
      </c>
      <c r="BW111" s="814"/>
      <c r="BX111" s="814"/>
      <c r="BY111" s="814"/>
      <c r="BZ111" s="814"/>
      <c r="CA111" s="814">
        <v>28247</v>
      </c>
      <c r="CB111" s="814"/>
      <c r="CC111" s="814"/>
      <c r="CD111" s="814"/>
      <c r="CE111" s="814"/>
      <c r="CF111" s="872">
        <v>0.1</v>
      </c>
      <c r="CG111" s="873"/>
      <c r="CH111" s="873"/>
      <c r="CI111" s="873"/>
      <c r="CJ111" s="873"/>
      <c r="CK111" s="924"/>
      <c r="CL111" s="818"/>
      <c r="CM111" s="812" t="s">
        <v>433</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128</v>
      </c>
      <c r="DH111" s="814"/>
      <c r="DI111" s="814"/>
      <c r="DJ111" s="814"/>
      <c r="DK111" s="814"/>
      <c r="DL111" s="814" t="s">
        <v>128</v>
      </c>
      <c r="DM111" s="814"/>
      <c r="DN111" s="814"/>
      <c r="DO111" s="814"/>
      <c r="DP111" s="814"/>
      <c r="DQ111" s="814" t="s">
        <v>128</v>
      </c>
      <c r="DR111" s="814"/>
      <c r="DS111" s="814"/>
      <c r="DT111" s="814"/>
      <c r="DU111" s="814"/>
      <c r="DV111" s="791" t="s">
        <v>128</v>
      </c>
      <c r="DW111" s="791"/>
      <c r="DX111" s="791"/>
      <c r="DY111" s="791"/>
      <c r="DZ111" s="792"/>
    </row>
    <row r="112" spans="1:131" s="221" customFormat="1" ht="26.25" customHeight="1" x14ac:dyDescent="0.15">
      <c r="A112" s="909" t="s">
        <v>434</v>
      </c>
      <c r="B112" s="910"/>
      <c r="C112" s="749" t="s">
        <v>435</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128</v>
      </c>
      <c r="AB112" s="777"/>
      <c r="AC112" s="777"/>
      <c r="AD112" s="777"/>
      <c r="AE112" s="778"/>
      <c r="AF112" s="779" t="s">
        <v>128</v>
      </c>
      <c r="AG112" s="777"/>
      <c r="AH112" s="777"/>
      <c r="AI112" s="777"/>
      <c r="AJ112" s="778"/>
      <c r="AK112" s="779" t="s">
        <v>128</v>
      </c>
      <c r="AL112" s="777"/>
      <c r="AM112" s="777"/>
      <c r="AN112" s="777"/>
      <c r="AO112" s="778"/>
      <c r="AP112" s="821" t="s">
        <v>430</v>
      </c>
      <c r="AQ112" s="822"/>
      <c r="AR112" s="822"/>
      <c r="AS112" s="822"/>
      <c r="AT112" s="823"/>
      <c r="AU112" s="929"/>
      <c r="AV112" s="930"/>
      <c r="AW112" s="930"/>
      <c r="AX112" s="930"/>
      <c r="AY112" s="930"/>
      <c r="AZ112" s="812" t="s">
        <v>436</v>
      </c>
      <c r="BA112" s="749"/>
      <c r="BB112" s="749"/>
      <c r="BC112" s="749"/>
      <c r="BD112" s="749"/>
      <c r="BE112" s="749"/>
      <c r="BF112" s="749"/>
      <c r="BG112" s="749"/>
      <c r="BH112" s="749"/>
      <c r="BI112" s="749"/>
      <c r="BJ112" s="749"/>
      <c r="BK112" s="749"/>
      <c r="BL112" s="749"/>
      <c r="BM112" s="749"/>
      <c r="BN112" s="749"/>
      <c r="BO112" s="749"/>
      <c r="BP112" s="750"/>
      <c r="BQ112" s="813">
        <v>1738275</v>
      </c>
      <c r="BR112" s="814"/>
      <c r="BS112" s="814"/>
      <c r="BT112" s="814"/>
      <c r="BU112" s="814"/>
      <c r="BV112" s="814">
        <v>1685902</v>
      </c>
      <c r="BW112" s="814"/>
      <c r="BX112" s="814"/>
      <c r="BY112" s="814"/>
      <c r="BZ112" s="814"/>
      <c r="CA112" s="814">
        <v>1629687</v>
      </c>
      <c r="CB112" s="814"/>
      <c r="CC112" s="814"/>
      <c r="CD112" s="814"/>
      <c r="CE112" s="814"/>
      <c r="CF112" s="872">
        <v>7.1</v>
      </c>
      <c r="CG112" s="873"/>
      <c r="CH112" s="873"/>
      <c r="CI112" s="873"/>
      <c r="CJ112" s="873"/>
      <c r="CK112" s="924"/>
      <c r="CL112" s="818"/>
      <c r="CM112" s="812" t="s">
        <v>437</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128</v>
      </c>
      <c r="DH112" s="814"/>
      <c r="DI112" s="814"/>
      <c r="DJ112" s="814"/>
      <c r="DK112" s="814"/>
      <c r="DL112" s="814" t="s">
        <v>430</v>
      </c>
      <c r="DM112" s="814"/>
      <c r="DN112" s="814"/>
      <c r="DO112" s="814"/>
      <c r="DP112" s="814"/>
      <c r="DQ112" s="814" t="s">
        <v>430</v>
      </c>
      <c r="DR112" s="814"/>
      <c r="DS112" s="814"/>
      <c r="DT112" s="814"/>
      <c r="DU112" s="814"/>
      <c r="DV112" s="791" t="s">
        <v>128</v>
      </c>
      <c r="DW112" s="791"/>
      <c r="DX112" s="791"/>
      <c r="DY112" s="791"/>
      <c r="DZ112" s="792"/>
    </row>
    <row r="113" spans="1:130" s="221" customFormat="1" ht="26.25" customHeight="1" x14ac:dyDescent="0.15">
      <c r="A113" s="911"/>
      <c r="B113" s="912"/>
      <c r="C113" s="749" t="s">
        <v>438</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162417</v>
      </c>
      <c r="AB113" s="916"/>
      <c r="AC113" s="916"/>
      <c r="AD113" s="916"/>
      <c r="AE113" s="917"/>
      <c r="AF113" s="918">
        <v>108780</v>
      </c>
      <c r="AG113" s="916"/>
      <c r="AH113" s="916"/>
      <c r="AI113" s="916"/>
      <c r="AJ113" s="917"/>
      <c r="AK113" s="918">
        <v>132189</v>
      </c>
      <c r="AL113" s="916"/>
      <c r="AM113" s="916"/>
      <c r="AN113" s="916"/>
      <c r="AO113" s="917"/>
      <c r="AP113" s="919">
        <v>0.6</v>
      </c>
      <c r="AQ113" s="920"/>
      <c r="AR113" s="920"/>
      <c r="AS113" s="920"/>
      <c r="AT113" s="921"/>
      <c r="AU113" s="929"/>
      <c r="AV113" s="930"/>
      <c r="AW113" s="930"/>
      <c r="AX113" s="930"/>
      <c r="AY113" s="930"/>
      <c r="AZ113" s="812" t="s">
        <v>439</v>
      </c>
      <c r="BA113" s="749"/>
      <c r="BB113" s="749"/>
      <c r="BC113" s="749"/>
      <c r="BD113" s="749"/>
      <c r="BE113" s="749"/>
      <c r="BF113" s="749"/>
      <c r="BG113" s="749"/>
      <c r="BH113" s="749"/>
      <c r="BI113" s="749"/>
      <c r="BJ113" s="749"/>
      <c r="BK113" s="749"/>
      <c r="BL113" s="749"/>
      <c r="BM113" s="749"/>
      <c r="BN113" s="749"/>
      <c r="BO113" s="749"/>
      <c r="BP113" s="750"/>
      <c r="BQ113" s="813">
        <v>568079</v>
      </c>
      <c r="BR113" s="814"/>
      <c r="BS113" s="814"/>
      <c r="BT113" s="814"/>
      <c r="BU113" s="814"/>
      <c r="BV113" s="814">
        <v>569430</v>
      </c>
      <c r="BW113" s="814"/>
      <c r="BX113" s="814"/>
      <c r="BY113" s="814"/>
      <c r="BZ113" s="814"/>
      <c r="CA113" s="814">
        <v>544885</v>
      </c>
      <c r="CB113" s="814"/>
      <c r="CC113" s="814"/>
      <c r="CD113" s="814"/>
      <c r="CE113" s="814"/>
      <c r="CF113" s="872">
        <v>2.4</v>
      </c>
      <c r="CG113" s="873"/>
      <c r="CH113" s="873"/>
      <c r="CI113" s="873"/>
      <c r="CJ113" s="873"/>
      <c r="CK113" s="924"/>
      <c r="CL113" s="818"/>
      <c r="CM113" s="812" t="s">
        <v>440</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128</v>
      </c>
      <c r="DH113" s="777"/>
      <c r="DI113" s="777"/>
      <c r="DJ113" s="777"/>
      <c r="DK113" s="778"/>
      <c r="DL113" s="779" t="s">
        <v>128</v>
      </c>
      <c r="DM113" s="777"/>
      <c r="DN113" s="777"/>
      <c r="DO113" s="777"/>
      <c r="DP113" s="778"/>
      <c r="DQ113" s="779" t="s">
        <v>128</v>
      </c>
      <c r="DR113" s="777"/>
      <c r="DS113" s="777"/>
      <c r="DT113" s="777"/>
      <c r="DU113" s="778"/>
      <c r="DV113" s="821" t="s">
        <v>128</v>
      </c>
      <c r="DW113" s="822"/>
      <c r="DX113" s="822"/>
      <c r="DY113" s="822"/>
      <c r="DZ113" s="823"/>
    </row>
    <row r="114" spans="1:130" s="221" customFormat="1" ht="26.25" customHeight="1" x14ac:dyDescent="0.15">
      <c r="A114" s="911"/>
      <c r="B114" s="912"/>
      <c r="C114" s="749" t="s">
        <v>441</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74880</v>
      </c>
      <c r="AB114" s="777"/>
      <c r="AC114" s="777"/>
      <c r="AD114" s="777"/>
      <c r="AE114" s="778"/>
      <c r="AF114" s="779">
        <v>70778</v>
      </c>
      <c r="AG114" s="777"/>
      <c r="AH114" s="777"/>
      <c r="AI114" s="777"/>
      <c r="AJ114" s="778"/>
      <c r="AK114" s="779">
        <v>74381</v>
      </c>
      <c r="AL114" s="777"/>
      <c r="AM114" s="777"/>
      <c r="AN114" s="777"/>
      <c r="AO114" s="778"/>
      <c r="AP114" s="821">
        <v>0.3</v>
      </c>
      <c r="AQ114" s="822"/>
      <c r="AR114" s="822"/>
      <c r="AS114" s="822"/>
      <c r="AT114" s="823"/>
      <c r="AU114" s="929"/>
      <c r="AV114" s="930"/>
      <c r="AW114" s="930"/>
      <c r="AX114" s="930"/>
      <c r="AY114" s="930"/>
      <c r="AZ114" s="812" t="s">
        <v>442</v>
      </c>
      <c r="BA114" s="749"/>
      <c r="BB114" s="749"/>
      <c r="BC114" s="749"/>
      <c r="BD114" s="749"/>
      <c r="BE114" s="749"/>
      <c r="BF114" s="749"/>
      <c r="BG114" s="749"/>
      <c r="BH114" s="749"/>
      <c r="BI114" s="749"/>
      <c r="BJ114" s="749"/>
      <c r="BK114" s="749"/>
      <c r="BL114" s="749"/>
      <c r="BM114" s="749"/>
      <c r="BN114" s="749"/>
      <c r="BO114" s="749"/>
      <c r="BP114" s="750"/>
      <c r="BQ114" s="813">
        <v>1583694</v>
      </c>
      <c r="BR114" s="814"/>
      <c r="BS114" s="814"/>
      <c r="BT114" s="814"/>
      <c r="BU114" s="814"/>
      <c r="BV114" s="814">
        <v>1449665</v>
      </c>
      <c r="BW114" s="814"/>
      <c r="BX114" s="814"/>
      <c r="BY114" s="814"/>
      <c r="BZ114" s="814"/>
      <c r="CA114" s="814">
        <v>1193565</v>
      </c>
      <c r="CB114" s="814"/>
      <c r="CC114" s="814"/>
      <c r="CD114" s="814"/>
      <c r="CE114" s="814"/>
      <c r="CF114" s="872">
        <v>5.2</v>
      </c>
      <c r="CG114" s="873"/>
      <c r="CH114" s="873"/>
      <c r="CI114" s="873"/>
      <c r="CJ114" s="873"/>
      <c r="CK114" s="924"/>
      <c r="CL114" s="818"/>
      <c r="CM114" s="812" t="s">
        <v>443</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128</v>
      </c>
      <c r="DH114" s="777"/>
      <c r="DI114" s="777"/>
      <c r="DJ114" s="777"/>
      <c r="DK114" s="778"/>
      <c r="DL114" s="779" t="s">
        <v>430</v>
      </c>
      <c r="DM114" s="777"/>
      <c r="DN114" s="777"/>
      <c r="DO114" s="777"/>
      <c r="DP114" s="778"/>
      <c r="DQ114" s="779" t="s">
        <v>128</v>
      </c>
      <c r="DR114" s="777"/>
      <c r="DS114" s="777"/>
      <c r="DT114" s="777"/>
      <c r="DU114" s="778"/>
      <c r="DV114" s="821" t="s">
        <v>128</v>
      </c>
      <c r="DW114" s="822"/>
      <c r="DX114" s="822"/>
      <c r="DY114" s="822"/>
      <c r="DZ114" s="823"/>
    </row>
    <row r="115" spans="1:130" s="221" customFormat="1" ht="26.25" customHeight="1" x14ac:dyDescent="0.15">
      <c r="A115" s="911"/>
      <c r="B115" s="912"/>
      <c r="C115" s="749" t="s">
        <v>444</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128</v>
      </c>
      <c r="AB115" s="916"/>
      <c r="AC115" s="916"/>
      <c r="AD115" s="916"/>
      <c r="AE115" s="917"/>
      <c r="AF115" s="918" t="s">
        <v>128</v>
      </c>
      <c r="AG115" s="916"/>
      <c r="AH115" s="916"/>
      <c r="AI115" s="916"/>
      <c r="AJ115" s="917"/>
      <c r="AK115" s="918" t="s">
        <v>128</v>
      </c>
      <c r="AL115" s="916"/>
      <c r="AM115" s="916"/>
      <c r="AN115" s="916"/>
      <c r="AO115" s="917"/>
      <c r="AP115" s="919" t="s">
        <v>128</v>
      </c>
      <c r="AQ115" s="920"/>
      <c r="AR115" s="920"/>
      <c r="AS115" s="920"/>
      <c r="AT115" s="921"/>
      <c r="AU115" s="929"/>
      <c r="AV115" s="930"/>
      <c r="AW115" s="930"/>
      <c r="AX115" s="930"/>
      <c r="AY115" s="930"/>
      <c r="AZ115" s="812" t="s">
        <v>445</v>
      </c>
      <c r="BA115" s="749"/>
      <c r="BB115" s="749"/>
      <c r="BC115" s="749"/>
      <c r="BD115" s="749"/>
      <c r="BE115" s="749"/>
      <c r="BF115" s="749"/>
      <c r="BG115" s="749"/>
      <c r="BH115" s="749"/>
      <c r="BI115" s="749"/>
      <c r="BJ115" s="749"/>
      <c r="BK115" s="749"/>
      <c r="BL115" s="749"/>
      <c r="BM115" s="749"/>
      <c r="BN115" s="749"/>
      <c r="BO115" s="749"/>
      <c r="BP115" s="750"/>
      <c r="BQ115" s="813">
        <v>66</v>
      </c>
      <c r="BR115" s="814"/>
      <c r="BS115" s="814"/>
      <c r="BT115" s="814"/>
      <c r="BU115" s="814"/>
      <c r="BV115" s="814">
        <v>22</v>
      </c>
      <c r="BW115" s="814"/>
      <c r="BX115" s="814"/>
      <c r="BY115" s="814"/>
      <c r="BZ115" s="814"/>
      <c r="CA115" s="814">
        <v>2</v>
      </c>
      <c r="CB115" s="814"/>
      <c r="CC115" s="814"/>
      <c r="CD115" s="814"/>
      <c r="CE115" s="814"/>
      <c r="CF115" s="872">
        <v>0</v>
      </c>
      <c r="CG115" s="873"/>
      <c r="CH115" s="873"/>
      <c r="CI115" s="873"/>
      <c r="CJ115" s="873"/>
      <c r="CK115" s="924"/>
      <c r="CL115" s="818"/>
      <c r="CM115" s="812" t="s">
        <v>446</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v>172384</v>
      </c>
      <c r="DH115" s="777"/>
      <c r="DI115" s="777"/>
      <c r="DJ115" s="777"/>
      <c r="DK115" s="778"/>
      <c r="DL115" s="779">
        <v>28247</v>
      </c>
      <c r="DM115" s="777"/>
      <c r="DN115" s="777"/>
      <c r="DO115" s="777"/>
      <c r="DP115" s="778"/>
      <c r="DQ115" s="779">
        <v>28247</v>
      </c>
      <c r="DR115" s="777"/>
      <c r="DS115" s="777"/>
      <c r="DT115" s="777"/>
      <c r="DU115" s="778"/>
      <c r="DV115" s="821">
        <v>0.1</v>
      </c>
      <c r="DW115" s="822"/>
      <c r="DX115" s="822"/>
      <c r="DY115" s="822"/>
      <c r="DZ115" s="823"/>
    </row>
    <row r="116" spans="1:130" s="221" customFormat="1" ht="26.25" customHeight="1" x14ac:dyDescent="0.15">
      <c r="A116" s="913"/>
      <c r="B116" s="914"/>
      <c r="C116" s="836" t="s">
        <v>447</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128</v>
      </c>
      <c r="AB116" s="777"/>
      <c r="AC116" s="777"/>
      <c r="AD116" s="777"/>
      <c r="AE116" s="778"/>
      <c r="AF116" s="779">
        <v>32</v>
      </c>
      <c r="AG116" s="777"/>
      <c r="AH116" s="777"/>
      <c r="AI116" s="777"/>
      <c r="AJ116" s="778"/>
      <c r="AK116" s="779" t="s">
        <v>128</v>
      </c>
      <c r="AL116" s="777"/>
      <c r="AM116" s="777"/>
      <c r="AN116" s="777"/>
      <c r="AO116" s="778"/>
      <c r="AP116" s="821" t="s">
        <v>128</v>
      </c>
      <c r="AQ116" s="822"/>
      <c r="AR116" s="822"/>
      <c r="AS116" s="822"/>
      <c r="AT116" s="823"/>
      <c r="AU116" s="929"/>
      <c r="AV116" s="930"/>
      <c r="AW116" s="930"/>
      <c r="AX116" s="930"/>
      <c r="AY116" s="930"/>
      <c r="AZ116" s="906" t="s">
        <v>448</v>
      </c>
      <c r="BA116" s="907"/>
      <c r="BB116" s="907"/>
      <c r="BC116" s="907"/>
      <c r="BD116" s="907"/>
      <c r="BE116" s="907"/>
      <c r="BF116" s="907"/>
      <c r="BG116" s="907"/>
      <c r="BH116" s="907"/>
      <c r="BI116" s="907"/>
      <c r="BJ116" s="907"/>
      <c r="BK116" s="907"/>
      <c r="BL116" s="907"/>
      <c r="BM116" s="907"/>
      <c r="BN116" s="907"/>
      <c r="BO116" s="907"/>
      <c r="BP116" s="908"/>
      <c r="BQ116" s="813" t="s">
        <v>128</v>
      </c>
      <c r="BR116" s="814"/>
      <c r="BS116" s="814"/>
      <c r="BT116" s="814"/>
      <c r="BU116" s="814"/>
      <c r="BV116" s="814" t="s">
        <v>128</v>
      </c>
      <c r="BW116" s="814"/>
      <c r="BX116" s="814"/>
      <c r="BY116" s="814"/>
      <c r="BZ116" s="814"/>
      <c r="CA116" s="814" t="s">
        <v>128</v>
      </c>
      <c r="CB116" s="814"/>
      <c r="CC116" s="814"/>
      <c r="CD116" s="814"/>
      <c r="CE116" s="814"/>
      <c r="CF116" s="872" t="s">
        <v>128</v>
      </c>
      <c r="CG116" s="873"/>
      <c r="CH116" s="873"/>
      <c r="CI116" s="873"/>
      <c r="CJ116" s="873"/>
      <c r="CK116" s="924"/>
      <c r="CL116" s="818"/>
      <c r="CM116" s="812" t="s">
        <v>449</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128</v>
      </c>
      <c r="DH116" s="777"/>
      <c r="DI116" s="777"/>
      <c r="DJ116" s="777"/>
      <c r="DK116" s="778"/>
      <c r="DL116" s="779" t="s">
        <v>128</v>
      </c>
      <c r="DM116" s="777"/>
      <c r="DN116" s="777"/>
      <c r="DO116" s="777"/>
      <c r="DP116" s="778"/>
      <c r="DQ116" s="779" t="s">
        <v>128</v>
      </c>
      <c r="DR116" s="777"/>
      <c r="DS116" s="777"/>
      <c r="DT116" s="777"/>
      <c r="DU116" s="778"/>
      <c r="DV116" s="821" t="s">
        <v>128</v>
      </c>
      <c r="DW116" s="822"/>
      <c r="DX116" s="822"/>
      <c r="DY116" s="822"/>
      <c r="DZ116" s="823"/>
    </row>
    <row r="117" spans="1:130" s="221" customFormat="1" ht="26.25" customHeight="1" x14ac:dyDescent="0.15">
      <c r="A117" s="89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450</v>
      </c>
      <c r="Z117" s="894"/>
      <c r="AA117" s="899">
        <v>3303154</v>
      </c>
      <c r="AB117" s="900"/>
      <c r="AC117" s="900"/>
      <c r="AD117" s="900"/>
      <c r="AE117" s="901"/>
      <c r="AF117" s="902">
        <v>3306319</v>
      </c>
      <c r="AG117" s="900"/>
      <c r="AH117" s="900"/>
      <c r="AI117" s="900"/>
      <c r="AJ117" s="901"/>
      <c r="AK117" s="902">
        <v>3791893</v>
      </c>
      <c r="AL117" s="900"/>
      <c r="AM117" s="900"/>
      <c r="AN117" s="900"/>
      <c r="AO117" s="901"/>
      <c r="AP117" s="903"/>
      <c r="AQ117" s="904"/>
      <c r="AR117" s="904"/>
      <c r="AS117" s="904"/>
      <c r="AT117" s="905"/>
      <c r="AU117" s="929"/>
      <c r="AV117" s="930"/>
      <c r="AW117" s="930"/>
      <c r="AX117" s="930"/>
      <c r="AY117" s="930"/>
      <c r="AZ117" s="860" t="s">
        <v>451</v>
      </c>
      <c r="BA117" s="861"/>
      <c r="BB117" s="861"/>
      <c r="BC117" s="861"/>
      <c r="BD117" s="861"/>
      <c r="BE117" s="861"/>
      <c r="BF117" s="861"/>
      <c r="BG117" s="861"/>
      <c r="BH117" s="861"/>
      <c r="BI117" s="861"/>
      <c r="BJ117" s="861"/>
      <c r="BK117" s="861"/>
      <c r="BL117" s="861"/>
      <c r="BM117" s="861"/>
      <c r="BN117" s="861"/>
      <c r="BO117" s="861"/>
      <c r="BP117" s="862"/>
      <c r="BQ117" s="813" t="s">
        <v>430</v>
      </c>
      <c r="BR117" s="814"/>
      <c r="BS117" s="814"/>
      <c r="BT117" s="814"/>
      <c r="BU117" s="814"/>
      <c r="BV117" s="814" t="s">
        <v>430</v>
      </c>
      <c r="BW117" s="814"/>
      <c r="BX117" s="814"/>
      <c r="BY117" s="814"/>
      <c r="BZ117" s="814"/>
      <c r="CA117" s="814" t="s">
        <v>430</v>
      </c>
      <c r="CB117" s="814"/>
      <c r="CC117" s="814"/>
      <c r="CD117" s="814"/>
      <c r="CE117" s="814"/>
      <c r="CF117" s="872" t="s">
        <v>430</v>
      </c>
      <c r="CG117" s="873"/>
      <c r="CH117" s="873"/>
      <c r="CI117" s="873"/>
      <c r="CJ117" s="873"/>
      <c r="CK117" s="924"/>
      <c r="CL117" s="818"/>
      <c r="CM117" s="812" t="s">
        <v>452</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430</v>
      </c>
      <c r="DH117" s="777"/>
      <c r="DI117" s="777"/>
      <c r="DJ117" s="777"/>
      <c r="DK117" s="778"/>
      <c r="DL117" s="779" t="s">
        <v>430</v>
      </c>
      <c r="DM117" s="777"/>
      <c r="DN117" s="777"/>
      <c r="DO117" s="777"/>
      <c r="DP117" s="778"/>
      <c r="DQ117" s="779" t="s">
        <v>128</v>
      </c>
      <c r="DR117" s="777"/>
      <c r="DS117" s="777"/>
      <c r="DT117" s="777"/>
      <c r="DU117" s="778"/>
      <c r="DV117" s="821" t="s">
        <v>430</v>
      </c>
      <c r="DW117" s="822"/>
      <c r="DX117" s="822"/>
      <c r="DY117" s="822"/>
      <c r="DZ117" s="823"/>
    </row>
    <row r="118" spans="1:130" s="221" customFormat="1" ht="26.25" customHeight="1" x14ac:dyDescent="0.15">
      <c r="A118" s="892" t="s">
        <v>425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422</v>
      </c>
      <c r="AB118" s="893"/>
      <c r="AC118" s="893"/>
      <c r="AD118" s="893"/>
      <c r="AE118" s="894"/>
      <c r="AF118" s="895" t="s">
        <v>423</v>
      </c>
      <c r="AG118" s="893"/>
      <c r="AH118" s="893"/>
      <c r="AI118" s="893"/>
      <c r="AJ118" s="894"/>
      <c r="AK118" s="895" t="s">
        <v>302</v>
      </c>
      <c r="AL118" s="893"/>
      <c r="AM118" s="893"/>
      <c r="AN118" s="893"/>
      <c r="AO118" s="894"/>
      <c r="AP118" s="896" t="s">
        <v>424</v>
      </c>
      <c r="AQ118" s="897"/>
      <c r="AR118" s="897"/>
      <c r="AS118" s="897"/>
      <c r="AT118" s="898"/>
      <c r="AU118" s="929"/>
      <c r="AV118" s="930"/>
      <c r="AW118" s="930"/>
      <c r="AX118" s="930"/>
      <c r="AY118" s="930"/>
      <c r="AZ118" s="835" t="s">
        <v>453</v>
      </c>
      <c r="BA118" s="836"/>
      <c r="BB118" s="836"/>
      <c r="BC118" s="836"/>
      <c r="BD118" s="836"/>
      <c r="BE118" s="836"/>
      <c r="BF118" s="836"/>
      <c r="BG118" s="836"/>
      <c r="BH118" s="836"/>
      <c r="BI118" s="836"/>
      <c r="BJ118" s="836"/>
      <c r="BK118" s="836"/>
      <c r="BL118" s="836"/>
      <c r="BM118" s="836"/>
      <c r="BN118" s="836"/>
      <c r="BO118" s="836"/>
      <c r="BP118" s="837"/>
      <c r="BQ118" s="876" t="s">
        <v>128</v>
      </c>
      <c r="BR118" s="842"/>
      <c r="BS118" s="842"/>
      <c r="BT118" s="842"/>
      <c r="BU118" s="842"/>
      <c r="BV118" s="842" t="s">
        <v>128</v>
      </c>
      <c r="BW118" s="842"/>
      <c r="BX118" s="842"/>
      <c r="BY118" s="842"/>
      <c r="BZ118" s="842"/>
      <c r="CA118" s="842" t="s">
        <v>128</v>
      </c>
      <c r="CB118" s="842"/>
      <c r="CC118" s="842"/>
      <c r="CD118" s="842"/>
      <c r="CE118" s="842"/>
      <c r="CF118" s="872" t="s">
        <v>128</v>
      </c>
      <c r="CG118" s="873"/>
      <c r="CH118" s="873"/>
      <c r="CI118" s="873"/>
      <c r="CJ118" s="873"/>
      <c r="CK118" s="924"/>
      <c r="CL118" s="818"/>
      <c r="CM118" s="812" t="s">
        <v>454</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128</v>
      </c>
      <c r="DH118" s="777"/>
      <c r="DI118" s="777"/>
      <c r="DJ118" s="777"/>
      <c r="DK118" s="778"/>
      <c r="DL118" s="779" t="s">
        <v>128</v>
      </c>
      <c r="DM118" s="777"/>
      <c r="DN118" s="777"/>
      <c r="DO118" s="777"/>
      <c r="DP118" s="778"/>
      <c r="DQ118" s="779" t="s">
        <v>128</v>
      </c>
      <c r="DR118" s="777"/>
      <c r="DS118" s="777"/>
      <c r="DT118" s="777"/>
      <c r="DU118" s="778"/>
      <c r="DV118" s="821" t="s">
        <v>128</v>
      </c>
      <c r="DW118" s="822"/>
      <c r="DX118" s="822"/>
      <c r="DY118" s="822"/>
      <c r="DZ118" s="823"/>
    </row>
    <row r="119" spans="1:130" s="221" customFormat="1" ht="26.25" customHeight="1" x14ac:dyDescent="0.15">
      <c r="A119" s="815" t="s">
        <v>428</v>
      </c>
      <c r="B119" s="816"/>
      <c r="C119" s="857" t="s">
        <v>429</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128</v>
      </c>
      <c r="AB119" s="886"/>
      <c r="AC119" s="886"/>
      <c r="AD119" s="886"/>
      <c r="AE119" s="887"/>
      <c r="AF119" s="888" t="s">
        <v>128</v>
      </c>
      <c r="AG119" s="886"/>
      <c r="AH119" s="886"/>
      <c r="AI119" s="886"/>
      <c r="AJ119" s="887"/>
      <c r="AK119" s="888" t="s">
        <v>128</v>
      </c>
      <c r="AL119" s="886"/>
      <c r="AM119" s="886"/>
      <c r="AN119" s="886"/>
      <c r="AO119" s="887"/>
      <c r="AP119" s="889" t="s">
        <v>128</v>
      </c>
      <c r="AQ119" s="890"/>
      <c r="AR119" s="890"/>
      <c r="AS119" s="890"/>
      <c r="AT119" s="891"/>
      <c r="AU119" s="931"/>
      <c r="AV119" s="932"/>
      <c r="AW119" s="932"/>
      <c r="AX119" s="932"/>
      <c r="AY119" s="932"/>
      <c r="AZ119" s="242" t="s">
        <v>186</v>
      </c>
      <c r="BA119" s="242"/>
      <c r="BB119" s="242"/>
      <c r="BC119" s="242"/>
      <c r="BD119" s="242"/>
      <c r="BE119" s="242"/>
      <c r="BF119" s="242"/>
      <c r="BG119" s="242"/>
      <c r="BH119" s="242"/>
      <c r="BI119" s="242"/>
      <c r="BJ119" s="242"/>
      <c r="BK119" s="242"/>
      <c r="BL119" s="242"/>
      <c r="BM119" s="242"/>
      <c r="BN119" s="242"/>
      <c r="BO119" s="874" t="s">
        <v>455</v>
      </c>
      <c r="BP119" s="875"/>
      <c r="BQ119" s="876">
        <v>40561369</v>
      </c>
      <c r="BR119" s="842"/>
      <c r="BS119" s="842"/>
      <c r="BT119" s="842"/>
      <c r="BU119" s="842"/>
      <c r="BV119" s="842">
        <v>41026272</v>
      </c>
      <c r="BW119" s="842"/>
      <c r="BX119" s="842"/>
      <c r="BY119" s="842"/>
      <c r="BZ119" s="842"/>
      <c r="CA119" s="842">
        <v>40293132</v>
      </c>
      <c r="CB119" s="842"/>
      <c r="CC119" s="842"/>
      <c r="CD119" s="842"/>
      <c r="CE119" s="842"/>
      <c r="CF119" s="745"/>
      <c r="CG119" s="746"/>
      <c r="CH119" s="746"/>
      <c r="CI119" s="746"/>
      <c r="CJ119" s="831"/>
      <c r="CK119" s="925"/>
      <c r="CL119" s="820"/>
      <c r="CM119" s="835" t="s">
        <v>456</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128</v>
      </c>
      <c r="DH119" s="761"/>
      <c r="DI119" s="761"/>
      <c r="DJ119" s="761"/>
      <c r="DK119" s="762"/>
      <c r="DL119" s="763" t="s">
        <v>128</v>
      </c>
      <c r="DM119" s="761"/>
      <c r="DN119" s="761"/>
      <c r="DO119" s="761"/>
      <c r="DP119" s="762"/>
      <c r="DQ119" s="763" t="s">
        <v>128</v>
      </c>
      <c r="DR119" s="761"/>
      <c r="DS119" s="761"/>
      <c r="DT119" s="761"/>
      <c r="DU119" s="762"/>
      <c r="DV119" s="845" t="s">
        <v>128</v>
      </c>
      <c r="DW119" s="846"/>
      <c r="DX119" s="846"/>
      <c r="DY119" s="846"/>
      <c r="DZ119" s="847"/>
    </row>
    <row r="120" spans="1:130" s="221" customFormat="1" ht="26.25" customHeight="1" x14ac:dyDescent="0.15">
      <c r="A120" s="817"/>
      <c r="B120" s="818"/>
      <c r="C120" s="812" t="s">
        <v>433</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128</v>
      </c>
      <c r="AB120" s="777"/>
      <c r="AC120" s="777"/>
      <c r="AD120" s="777"/>
      <c r="AE120" s="778"/>
      <c r="AF120" s="779" t="s">
        <v>128</v>
      </c>
      <c r="AG120" s="777"/>
      <c r="AH120" s="777"/>
      <c r="AI120" s="777"/>
      <c r="AJ120" s="778"/>
      <c r="AK120" s="779" t="s">
        <v>128</v>
      </c>
      <c r="AL120" s="777"/>
      <c r="AM120" s="777"/>
      <c r="AN120" s="777"/>
      <c r="AO120" s="778"/>
      <c r="AP120" s="821" t="s">
        <v>128</v>
      </c>
      <c r="AQ120" s="822"/>
      <c r="AR120" s="822"/>
      <c r="AS120" s="822"/>
      <c r="AT120" s="823"/>
      <c r="AU120" s="877" t="s">
        <v>457</v>
      </c>
      <c r="AV120" s="878"/>
      <c r="AW120" s="878"/>
      <c r="AX120" s="878"/>
      <c r="AY120" s="879"/>
      <c r="AZ120" s="857" t="s">
        <v>458</v>
      </c>
      <c r="BA120" s="805"/>
      <c r="BB120" s="805"/>
      <c r="BC120" s="805"/>
      <c r="BD120" s="805"/>
      <c r="BE120" s="805"/>
      <c r="BF120" s="805"/>
      <c r="BG120" s="805"/>
      <c r="BH120" s="805"/>
      <c r="BI120" s="805"/>
      <c r="BJ120" s="805"/>
      <c r="BK120" s="805"/>
      <c r="BL120" s="805"/>
      <c r="BM120" s="805"/>
      <c r="BN120" s="805"/>
      <c r="BO120" s="805"/>
      <c r="BP120" s="806"/>
      <c r="BQ120" s="858">
        <v>5857518</v>
      </c>
      <c r="BR120" s="839"/>
      <c r="BS120" s="839"/>
      <c r="BT120" s="839"/>
      <c r="BU120" s="839"/>
      <c r="BV120" s="839">
        <v>7339277</v>
      </c>
      <c r="BW120" s="839"/>
      <c r="BX120" s="839"/>
      <c r="BY120" s="839"/>
      <c r="BZ120" s="839"/>
      <c r="CA120" s="839">
        <v>9284311</v>
      </c>
      <c r="CB120" s="839"/>
      <c r="CC120" s="839"/>
      <c r="CD120" s="839"/>
      <c r="CE120" s="839"/>
      <c r="CF120" s="863">
        <v>40.4</v>
      </c>
      <c r="CG120" s="864"/>
      <c r="CH120" s="864"/>
      <c r="CI120" s="864"/>
      <c r="CJ120" s="864"/>
      <c r="CK120" s="865" t="s">
        <v>459</v>
      </c>
      <c r="CL120" s="849"/>
      <c r="CM120" s="849"/>
      <c r="CN120" s="849"/>
      <c r="CO120" s="850"/>
      <c r="CP120" s="869" t="s">
        <v>405</v>
      </c>
      <c r="CQ120" s="870"/>
      <c r="CR120" s="870"/>
      <c r="CS120" s="870"/>
      <c r="CT120" s="870"/>
      <c r="CU120" s="870"/>
      <c r="CV120" s="870"/>
      <c r="CW120" s="870"/>
      <c r="CX120" s="870"/>
      <c r="CY120" s="870"/>
      <c r="CZ120" s="870"/>
      <c r="DA120" s="870"/>
      <c r="DB120" s="870"/>
      <c r="DC120" s="870"/>
      <c r="DD120" s="870"/>
      <c r="DE120" s="870"/>
      <c r="DF120" s="871"/>
      <c r="DG120" s="858" t="s">
        <v>128</v>
      </c>
      <c r="DH120" s="839"/>
      <c r="DI120" s="839"/>
      <c r="DJ120" s="839"/>
      <c r="DK120" s="839"/>
      <c r="DL120" s="839">
        <v>1685902</v>
      </c>
      <c r="DM120" s="839"/>
      <c r="DN120" s="839"/>
      <c r="DO120" s="839"/>
      <c r="DP120" s="839"/>
      <c r="DQ120" s="839">
        <v>1629687</v>
      </c>
      <c r="DR120" s="839"/>
      <c r="DS120" s="839"/>
      <c r="DT120" s="839"/>
      <c r="DU120" s="839"/>
      <c r="DV120" s="840">
        <v>7.1</v>
      </c>
      <c r="DW120" s="840"/>
      <c r="DX120" s="840"/>
      <c r="DY120" s="840"/>
      <c r="DZ120" s="841"/>
    </row>
    <row r="121" spans="1:130" s="221" customFormat="1" ht="26.25" customHeight="1" x14ac:dyDescent="0.15">
      <c r="A121" s="817"/>
      <c r="B121" s="818"/>
      <c r="C121" s="860" t="s">
        <v>460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128</v>
      </c>
      <c r="AB121" s="777"/>
      <c r="AC121" s="777"/>
      <c r="AD121" s="777"/>
      <c r="AE121" s="778"/>
      <c r="AF121" s="779" t="s">
        <v>128</v>
      </c>
      <c r="AG121" s="777"/>
      <c r="AH121" s="777"/>
      <c r="AI121" s="777"/>
      <c r="AJ121" s="778"/>
      <c r="AK121" s="779" t="s">
        <v>128</v>
      </c>
      <c r="AL121" s="777"/>
      <c r="AM121" s="777"/>
      <c r="AN121" s="777"/>
      <c r="AO121" s="778"/>
      <c r="AP121" s="821" t="s">
        <v>128</v>
      </c>
      <c r="AQ121" s="822"/>
      <c r="AR121" s="822"/>
      <c r="AS121" s="822"/>
      <c r="AT121" s="823"/>
      <c r="AU121" s="880"/>
      <c r="AV121" s="881"/>
      <c r="AW121" s="881"/>
      <c r="AX121" s="881"/>
      <c r="AY121" s="882"/>
      <c r="AZ121" s="812" t="s">
        <v>461</v>
      </c>
      <c r="BA121" s="749"/>
      <c r="BB121" s="749"/>
      <c r="BC121" s="749"/>
      <c r="BD121" s="749"/>
      <c r="BE121" s="749"/>
      <c r="BF121" s="749"/>
      <c r="BG121" s="749"/>
      <c r="BH121" s="749"/>
      <c r="BI121" s="749"/>
      <c r="BJ121" s="749"/>
      <c r="BK121" s="749"/>
      <c r="BL121" s="749"/>
      <c r="BM121" s="749"/>
      <c r="BN121" s="749"/>
      <c r="BO121" s="749"/>
      <c r="BP121" s="750"/>
      <c r="BQ121" s="813">
        <v>194418</v>
      </c>
      <c r="BR121" s="814"/>
      <c r="BS121" s="814"/>
      <c r="BT121" s="814"/>
      <c r="BU121" s="814"/>
      <c r="BV121" s="814">
        <v>161636</v>
      </c>
      <c r="BW121" s="814"/>
      <c r="BX121" s="814"/>
      <c r="BY121" s="814"/>
      <c r="BZ121" s="814"/>
      <c r="CA121" s="814">
        <v>125278</v>
      </c>
      <c r="CB121" s="814"/>
      <c r="CC121" s="814"/>
      <c r="CD121" s="814"/>
      <c r="CE121" s="814"/>
      <c r="CF121" s="872">
        <v>0.5</v>
      </c>
      <c r="CG121" s="873"/>
      <c r="CH121" s="873"/>
      <c r="CI121" s="873"/>
      <c r="CJ121" s="873"/>
      <c r="CK121" s="866"/>
      <c r="CL121" s="852"/>
      <c r="CM121" s="852"/>
      <c r="CN121" s="852"/>
      <c r="CO121" s="853"/>
      <c r="CP121" s="832" t="s">
        <v>401</v>
      </c>
      <c r="CQ121" s="833"/>
      <c r="CR121" s="833"/>
      <c r="CS121" s="833"/>
      <c r="CT121" s="833"/>
      <c r="CU121" s="833"/>
      <c r="CV121" s="833"/>
      <c r="CW121" s="833"/>
      <c r="CX121" s="833"/>
      <c r="CY121" s="833"/>
      <c r="CZ121" s="833"/>
      <c r="DA121" s="833"/>
      <c r="DB121" s="833"/>
      <c r="DC121" s="833"/>
      <c r="DD121" s="833"/>
      <c r="DE121" s="833"/>
      <c r="DF121" s="834"/>
      <c r="DG121" s="813" t="s">
        <v>128</v>
      </c>
      <c r="DH121" s="814"/>
      <c r="DI121" s="814"/>
      <c r="DJ121" s="814"/>
      <c r="DK121" s="814"/>
      <c r="DL121" s="814" t="s">
        <v>128</v>
      </c>
      <c r="DM121" s="814"/>
      <c r="DN121" s="814"/>
      <c r="DO121" s="814"/>
      <c r="DP121" s="814"/>
      <c r="DQ121" s="814" t="s">
        <v>128</v>
      </c>
      <c r="DR121" s="814"/>
      <c r="DS121" s="814"/>
      <c r="DT121" s="814"/>
      <c r="DU121" s="814"/>
      <c r="DV121" s="791" t="s">
        <v>128</v>
      </c>
      <c r="DW121" s="791"/>
      <c r="DX121" s="791"/>
      <c r="DY121" s="791"/>
      <c r="DZ121" s="792"/>
    </row>
    <row r="122" spans="1:130" s="221" customFormat="1" ht="26.25" customHeight="1" x14ac:dyDescent="0.15">
      <c r="A122" s="817"/>
      <c r="B122" s="818"/>
      <c r="C122" s="812" t="s">
        <v>443</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128</v>
      </c>
      <c r="AB122" s="777"/>
      <c r="AC122" s="777"/>
      <c r="AD122" s="777"/>
      <c r="AE122" s="778"/>
      <c r="AF122" s="779" t="s">
        <v>128</v>
      </c>
      <c r="AG122" s="777"/>
      <c r="AH122" s="777"/>
      <c r="AI122" s="777"/>
      <c r="AJ122" s="778"/>
      <c r="AK122" s="779" t="s">
        <v>128</v>
      </c>
      <c r="AL122" s="777"/>
      <c r="AM122" s="777"/>
      <c r="AN122" s="777"/>
      <c r="AO122" s="778"/>
      <c r="AP122" s="821" t="s">
        <v>128</v>
      </c>
      <c r="AQ122" s="822"/>
      <c r="AR122" s="822"/>
      <c r="AS122" s="822"/>
      <c r="AT122" s="823"/>
      <c r="AU122" s="880"/>
      <c r="AV122" s="881"/>
      <c r="AW122" s="881"/>
      <c r="AX122" s="881"/>
      <c r="AY122" s="882"/>
      <c r="AZ122" s="835" t="s">
        <v>462</v>
      </c>
      <c r="BA122" s="836"/>
      <c r="BB122" s="836"/>
      <c r="BC122" s="836"/>
      <c r="BD122" s="836"/>
      <c r="BE122" s="836"/>
      <c r="BF122" s="836"/>
      <c r="BG122" s="836"/>
      <c r="BH122" s="836"/>
      <c r="BI122" s="836"/>
      <c r="BJ122" s="836"/>
      <c r="BK122" s="836"/>
      <c r="BL122" s="836"/>
      <c r="BM122" s="836"/>
      <c r="BN122" s="836"/>
      <c r="BO122" s="836"/>
      <c r="BP122" s="837"/>
      <c r="BQ122" s="876">
        <v>27026693</v>
      </c>
      <c r="BR122" s="842"/>
      <c r="BS122" s="842"/>
      <c r="BT122" s="842"/>
      <c r="BU122" s="842"/>
      <c r="BV122" s="842">
        <v>27662035</v>
      </c>
      <c r="BW122" s="842"/>
      <c r="BX122" s="842"/>
      <c r="BY122" s="842"/>
      <c r="BZ122" s="842"/>
      <c r="CA122" s="842">
        <v>27252373</v>
      </c>
      <c r="CB122" s="842"/>
      <c r="CC122" s="842"/>
      <c r="CD122" s="842"/>
      <c r="CE122" s="842"/>
      <c r="CF122" s="843">
        <v>118.6</v>
      </c>
      <c r="CG122" s="844"/>
      <c r="CH122" s="844"/>
      <c r="CI122" s="844"/>
      <c r="CJ122" s="844"/>
      <c r="CK122" s="866"/>
      <c r="CL122" s="852"/>
      <c r="CM122" s="852"/>
      <c r="CN122" s="852"/>
      <c r="CO122" s="853"/>
      <c r="CP122" s="832" t="s">
        <v>402</v>
      </c>
      <c r="CQ122" s="833"/>
      <c r="CR122" s="833"/>
      <c r="CS122" s="833"/>
      <c r="CT122" s="833"/>
      <c r="CU122" s="833"/>
      <c r="CV122" s="833"/>
      <c r="CW122" s="833"/>
      <c r="CX122" s="833"/>
      <c r="CY122" s="833"/>
      <c r="CZ122" s="833"/>
      <c r="DA122" s="833"/>
      <c r="DB122" s="833"/>
      <c r="DC122" s="833"/>
      <c r="DD122" s="833"/>
      <c r="DE122" s="833"/>
      <c r="DF122" s="834"/>
      <c r="DG122" s="813" t="s">
        <v>128</v>
      </c>
      <c r="DH122" s="814"/>
      <c r="DI122" s="814"/>
      <c r="DJ122" s="814"/>
      <c r="DK122" s="814"/>
      <c r="DL122" s="814" t="s">
        <v>128</v>
      </c>
      <c r="DM122" s="814"/>
      <c r="DN122" s="814"/>
      <c r="DO122" s="814"/>
      <c r="DP122" s="814"/>
      <c r="DQ122" s="814" t="s">
        <v>128</v>
      </c>
      <c r="DR122" s="814"/>
      <c r="DS122" s="814"/>
      <c r="DT122" s="814"/>
      <c r="DU122" s="814"/>
      <c r="DV122" s="791" t="s">
        <v>128</v>
      </c>
      <c r="DW122" s="791"/>
      <c r="DX122" s="791"/>
      <c r="DY122" s="791"/>
      <c r="DZ122" s="792"/>
    </row>
    <row r="123" spans="1:130" s="221" customFormat="1" ht="26.25" customHeight="1" x14ac:dyDescent="0.15">
      <c r="A123" s="817"/>
      <c r="B123" s="818"/>
      <c r="C123" s="812" t="s">
        <v>449</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128</v>
      </c>
      <c r="AB123" s="777"/>
      <c r="AC123" s="777"/>
      <c r="AD123" s="777"/>
      <c r="AE123" s="778"/>
      <c r="AF123" s="779" t="s">
        <v>128</v>
      </c>
      <c r="AG123" s="777"/>
      <c r="AH123" s="777"/>
      <c r="AI123" s="777"/>
      <c r="AJ123" s="778"/>
      <c r="AK123" s="779" t="s">
        <v>128</v>
      </c>
      <c r="AL123" s="777"/>
      <c r="AM123" s="777"/>
      <c r="AN123" s="777"/>
      <c r="AO123" s="778"/>
      <c r="AP123" s="821" t="s">
        <v>128</v>
      </c>
      <c r="AQ123" s="822"/>
      <c r="AR123" s="822"/>
      <c r="AS123" s="822"/>
      <c r="AT123" s="823"/>
      <c r="AU123" s="883"/>
      <c r="AV123" s="884"/>
      <c r="AW123" s="884"/>
      <c r="AX123" s="884"/>
      <c r="AY123" s="884"/>
      <c r="AZ123" s="242" t="s">
        <v>186</v>
      </c>
      <c r="BA123" s="242"/>
      <c r="BB123" s="242"/>
      <c r="BC123" s="242"/>
      <c r="BD123" s="242"/>
      <c r="BE123" s="242"/>
      <c r="BF123" s="242"/>
      <c r="BG123" s="242"/>
      <c r="BH123" s="242"/>
      <c r="BI123" s="242"/>
      <c r="BJ123" s="242"/>
      <c r="BK123" s="242"/>
      <c r="BL123" s="242"/>
      <c r="BM123" s="242"/>
      <c r="BN123" s="242"/>
      <c r="BO123" s="874" t="s">
        <v>463</v>
      </c>
      <c r="BP123" s="875"/>
      <c r="BQ123" s="829">
        <v>33078629</v>
      </c>
      <c r="BR123" s="830"/>
      <c r="BS123" s="830"/>
      <c r="BT123" s="830"/>
      <c r="BU123" s="830"/>
      <c r="BV123" s="830">
        <v>35162948</v>
      </c>
      <c r="BW123" s="830"/>
      <c r="BX123" s="830"/>
      <c r="BY123" s="830"/>
      <c r="BZ123" s="830"/>
      <c r="CA123" s="830">
        <v>36661962</v>
      </c>
      <c r="CB123" s="830"/>
      <c r="CC123" s="830"/>
      <c r="CD123" s="830"/>
      <c r="CE123" s="830"/>
      <c r="CF123" s="745"/>
      <c r="CG123" s="746"/>
      <c r="CH123" s="746"/>
      <c r="CI123" s="746"/>
      <c r="CJ123" s="831"/>
      <c r="CK123" s="866"/>
      <c r="CL123" s="852"/>
      <c r="CM123" s="852"/>
      <c r="CN123" s="852"/>
      <c r="CO123" s="853"/>
      <c r="CP123" s="832" t="s">
        <v>464</v>
      </c>
      <c r="CQ123" s="833"/>
      <c r="CR123" s="833"/>
      <c r="CS123" s="833"/>
      <c r="CT123" s="833"/>
      <c r="CU123" s="833"/>
      <c r="CV123" s="833"/>
      <c r="CW123" s="833"/>
      <c r="CX123" s="833"/>
      <c r="CY123" s="833"/>
      <c r="CZ123" s="833"/>
      <c r="DA123" s="833"/>
      <c r="DB123" s="833"/>
      <c r="DC123" s="833"/>
      <c r="DD123" s="833"/>
      <c r="DE123" s="833"/>
      <c r="DF123" s="834"/>
      <c r="DG123" s="776" t="s">
        <v>128</v>
      </c>
      <c r="DH123" s="777"/>
      <c r="DI123" s="777"/>
      <c r="DJ123" s="777"/>
      <c r="DK123" s="778"/>
      <c r="DL123" s="779" t="s">
        <v>128</v>
      </c>
      <c r="DM123" s="777"/>
      <c r="DN123" s="777"/>
      <c r="DO123" s="777"/>
      <c r="DP123" s="778"/>
      <c r="DQ123" s="779" t="s">
        <v>128</v>
      </c>
      <c r="DR123" s="777"/>
      <c r="DS123" s="777"/>
      <c r="DT123" s="777"/>
      <c r="DU123" s="778"/>
      <c r="DV123" s="821" t="s">
        <v>128</v>
      </c>
      <c r="DW123" s="822"/>
      <c r="DX123" s="822"/>
      <c r="DY123" s="822"/>
      <c r="DZ123" s="823"/>
    </row>
    <row r="124" spans="1:130" s="221" customFormat="1" ht="26.25" customHeight="1" thickBot="1" x14ac:dyDescent="0.2">
      <c r="A124" s="817"/>
      <c r="B124" s="818"/>
      <c r="C124" s="812" t="s">
        <v>452</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128</v>
      </c>
      <c r="AB124" s="777"/>
      <c r="AC124" s="777"/>
      <c r="AD124" s="777"/>
      <c r="AE124" s="778"/>
      <c r="AF124" s="779" t="s">
        <v>128</v>
      </c>
      <c r="AG124" s="777"/>
      <c r="AH124" s="777"/>
      <c r="AI124" s="777"/>
      <c r="AJ124" s="778"/>
      <c r="AK124" s="779" t="s">
        <v>128</v>
      </c>
      <c r="AL124" s="777"/>
      <c r="AM124" s="777"/>
      <c r="AN124" s="777"/>
      <c r="AO124" s="778"/>
      <c r="AP124" s="821" t="s">
        <v>128</v>
      </c>
      <c r="AQ124" s="822"/>
      <c r="AR124" s="822"/>
      <c r="AS124" s="822"/>
      <c r="AT124" s="823"/>
      <c r="AU124" s="824" t="s">
        <v>465</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35</v>
      </c>
      <c r="BR124" s="828"/>
      <c r="BS124" s="828"/>
      <c r="BT124" s="828"/>
      <c r="BU124" s="828"/>
      <c r="BV124" s="828">
        <v>26.5</v>
      </c>
      <c r="BW124" s="828"/>
      <c r="BX124" s="828"/>
      <c r="BY124" s="828"/>
      <c r="BZ124" s="828"/>
      <c r="CA124" s="828">
        <v>15.7</v>
      </c>
      <c r="CB124" s="828"/>
      <c r="CC124" s="828"/>
      <c r="CD124" s="828"/>
      <c r="CE124" s="828"/>
      <c r="CF124" s="723"/>
      <c r="CG124" s="724"/>
      <c r="CH124" s="724"/>
      <c r="CI124" s="724"/>
      <c r="CJ124" s="859"/>
      <c r="CK124" s="867"/>
      <c r="CL124" s="867"/>
      <c r="CM124" s="867"/>
      <c r="CN124" s="867"/>
      <c r="CO124" s="868"/>
      <c r="CP124" s="832" t="s">
        <v>466</v>
      </c>
      <c r="CQ124" s="833"/>
      <c r="CR124" s="833"/>
      <c r="CS124" s="833"/>
      <c r="CT124" s="833"/>
      <c r="CU124" s="833"/>
      <c r="CV124" s="833"/>
      <c r="CW124" s="833"/>
      <c r="CX124" s="833"/>
      <c r="CY124" s="833"/>
      <c r="CZ124" s="833"/>
      <c r="DA124" s="833"/>
      <c r="DB124" s="833"/>
      <c r="DC124" s="833"/>
      <c r="DD124" s="833"/>
      <c r="DE124" s="833"/>
      <c r="DF124" s="834"/>
      <c r="DG124" s="760">
        <v>1738275</v>
      </c>
      <c r="DH124" s="761"/>
      <c r="DI124" s="761"/>
      <c r="DJ124" s="761"/>
      <c r="DK124" s="762"/>
      <c r="DL124" s="763" t="s">
        <v>128</v>
      </c>
      <c r="DM124" s="761"/>
      <c r="DN124" s="761"/>
      <c r="DO124" s="761"/>
      <c r="DP124" s="762"/>
      <c r="DQ124" s="763" t="s">
        <v>128</v>
      </c>
      <c r="DR124" s="761"/>
      <c r="DS124" s="761"/>
      <c r="DT124" s="761"/>
      <c r="DU124" s="762"/>
      <c r="DV124" s="845" t="s">
        <v>128</v>
      </c>
      <c r="DW124" s="846"/>
      <c r="DX124" s="846"/>
      <c r="DY124" s="846"/>
      <c r="DZ124" s="847"/>
    </row>
    <row r="125" spans="1:130" s="221" customFormat="1" ht="26.25" customHeight="1" x14ac:dyDescent="0.15">
      <c r="A125" s="817"/>
      <c r="B125" s="818"/>
      <c r="C125" s="812" t="s">
        <v>454</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128</v>
      </c>
      <c r="AB125" s="777"/>
      <c r="AC125" s="777"/>
      <c r="AD125" s="777"/>
      <c r="AE125" s="778"/>
      <c r="AF125" s="779" t="s">
        <v>128</v>
      </c>
      <c r="AG125" s="777"/>
      <c r="AH125" s="777"/>
      <c r="AI125" s="777"/>
      <c r="AJ125" s="778"/>
      <c r="AK125" s="779" t="s">
        <v>128</v>
      </c>
      <c r="AL125" s="777"/>
      <c r="AM125" s="777"/>
      <c r="AN125" s="777"/>
      <c r="AO125" s="778"/>
      <c r="AP125" s="821" t="s">
        <v>128</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467</v>
      </c>
      <c r="CL125" s="849"/>
      <c r="CM125" s="849"/>
      <c r="CN125" s="849"/>
      <c r="CO125" s="850"/>
      <c r="CP125" s="857" t="s">
        <v>468</v>
      </c>
      <c r="CQ125" s="805"/>
      <c r="CR125" s="805"/>
      <c r="CS125" s="805"/>
      <c r="CT125" s="805"/>
      <c r="CU125" s="805"/>
      <c r="CV125" s="805"/>
      <c r="CW125" s="805"/>
      <c r="CX125" s="805"/>
      <c r="CY125" s="805"/>
      <c r="CZ125" s="805"/>
      <c r="DA125" s="805"/>
      <c r="DB125" s="805"/>
      <c r="DC125" s="805"/>
      <c r="DD125" s="805"/>
      <c r="DE125" s="805"/>
      <c r="DF125" s="806"/>
      <c r="DG125" s="858" t="s">
        <v>128</v>
      </c>
      <c r="DH125" s="839"/>
      <c r="DI125" s="839"/>
      <c r="DJ125" s="839"/>
      <c r="DK125" s="839"/>
      <c r="DL125" s="839" t="s">
        <v>128</v>
      </c>
      <c r="DM125" s="839"/>
      <c r="DN125" s="839"/>
      <c r="DO125" s="839"/>
      <c r="DP125" s="839"/>
      <c r="DQ125" s="839" t="s">
        <v>128</v>
      </c>
      <c r="DR125" s="839"/>
      <c r="DS125" s="839"/>
      <c r="DT125" s="839"/>
      <c r="DU125" s="839"/>
      <c r="DV125" s="840" t="s">
        <v>128</v>
      </c>
      <c r="DW125" s="840"/>
      <c r="DX125" s="840"/>
      <c r="DY125" s="840"/>
      <c r="DZ125" s="841"/>
    </row>
    <row r="126" spans="1:130" s="221" customFormat="1" ht="26.25" customHeight="1" thickBot="1" x14ac:dyDescent="0.2">
      <c r="A126" s="817"/>
      <c r="B126" s="818"/>
      <c r="C126" s="812" t="s">
        <v>456</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128</v>
      </c>
      <c r="AB126" s="777"/>
      <c r="AC126" s="777"/>
      <c r="AD126" s="777"/>
      <c r="AE126" s="778"/>
      <c r="AF126" s="779" t="s">
        <v>128</v>
      </c>
      <c r="AG126" s="777"/>
      <c r="AH126" s="777"/>
      <c r="AI126" s="777"/>
      <c r="AJ126" s="778"/>
      <c r="AK126" s="779" t="s">
        <v>128</v>
      </c>
      <c r="AL126" s="777"/>
      <c r="AM126" s="777"/>
      <c r="AN126" s="777"/>
      <c r="AO126" s="778"/>
      <c r="AP126" s="821" t="s">
        <v>128</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469</v>
      </c>
      <c r="CQ126" s="749"/>
      <c r="CR126" s="749"/>
      <c r="CS126" s="749"/>
      <c r="CT126" s="749"/>
      <c r="CU126" s="749"/>
      <c r="CV126" s="749"/>
      <c r="CW126" s="749"/>
      <c r="CX126" s="749"/>
      <c r="CY126" s="749"/>
      <c r="CZ126" s="749"/>
      <c r="DA126" s="749"/>
      <c r="DB126" s="749"/>
      <c r="DC126" s="749"/>
      <c r="DD126" s="749"/>
      <c r="DE126" s="749"/>
      <c r="DF126" s="750"/>
      <c r="DG126" s="813" t="s">
        <v>128</v>
      </c>
      <c r="DH126" s="814"/>
      <c r="DI126" s="814"/>
      <c r="DJ126" s="814"/>
      <c r="DK126" s="814"/>
      <c r="DL126" s="814" t="s">
        <v>128</v>
      </c>
      <c r="DM126" s="814"/>
      <c r="DN126" s="814"/>
      <c r="DO126" s="814"/>
      <c r="DP126" s="814"/>
      <c r="DQ126" s="814" t="s">
        <v>128</v>
      </c>
      <c r="DR126" s="814"/>
      <c r="DS126" s="814"/>
      <c r="DT126" s="814"/>
      <c r="DU126" s="814"/>
      <c r="DV126" s="791" t="s">
        <v>128</v>
      </c>
      <c r="DW126" s="791"/>
      <c r="DX126" s="791"/>
      <c r="DY126" s="791"/>
      <c r="DZ126" s="792"/>
    </row>
    <row r="127" spans="1:130" s="221" customFormat="1" ht="26.25" customHeight="1" x14ac:dyDescent="0.15">
      <c r="A127" s="819"/>
      <c r="B127" s="820"/>
      <c r="C127" s="835" t="s">
        <v>470</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128</v>
      </c>
      <c r="AB127" s="777"/>
      <c r="AC127" s="777"/>
      <c r="AD127" s="777"/>
      <c r="AE127" s="778"/>
      <c r="AF127" s="779" t="s">
        <v>128</v>
      </c>
      <c r="AG127" s="777"/>
      <c r="AH127" s="777"/>
      <c r="AI127" s="777"/>
      <c r="AJ127" s="778"/>
      <c r="AK127" s="779" t="s">
        <v>128</v>
      </c>
      <c r="AL127" s="777"/>
      <c r="AM127" s="777"/>
      <c r="AN127" s="777"/>
      <c r="AO127" s="778"/>
      <c r="AP127" s="821" t="s">
        <v>128</v>
      </c>
      <c r="AQ127" s="822"/>
      <c r="AR127" s="822"/>
      <c r="AS127" s="822"/>
      <c r="AT127" s="823"/>
      <c r="AU127" s="223"/>
      <c r="AV127" s="223"/>
      <c r="AW127" s="223"/>
      <c r="AX127" s="838" t="s">
        <v>471</v>
      </c>
      <c r="AY127" s="809"/>
      <c r="AZ127" s="809"/>
      <c r="BA127" s="809"/>
      <c r="BB127" s="809"/>
      <c r="BC127" s="809"/>
      <c r="BD127" s="809"/>
      <c r="BE127" s="810"/>
      <c r="BF127" s="808" t="s">
        <v>472</v>
      </c>
      <c r="BG127" s="809"/>
      <c r="BH127" s="809"/>
      <c r="BI127" s="809"/>
      <c r="BJ127" s="809"/>
      <c r="BK127" s="809"/>
      <c r="BL127" s="810"/>
      <c r="BM127" s="808" t="s">
        <v>473</v>
      </c>
      <c r="BN127" s="809"/>
      <c r="BO127" s="809"/>
      <c r="BP127" s="809"/>
      <c r="BQ127" s="809"/>
      <c r="BR127" s="809"/>
      <c r="BS127" s="810"/>
      <c r="BT127" s="808" t="s">
        <v>474</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475</v>
      </c>
      <c r="CQ127" s="749"/>
      <c r="CR127" s="749"/>
      <c r="CS127" s="749"/>
      <c r="CT127" s="749"/>
      <c r="CU127" s="749"/>
      <c r="CV127" s="749"/>
      <c r="CW127" s="749"/>
      <c r="CX127" s="749"/>
      <c r="CY127" s="749"/>
      <c r="CZ127" s="749"/>
      <c r="DA127" s="749"/>
      <c r="DB127" s="749"/>
      <c r="DC127" s="749"/>
      <c r="DD127" s="749"/>
      <c r="DE127" s="749"/>
      <c r="DF127" s="750"/>
      <c r="DG127" s="813" t="s">
        <v>128</v>
      </c>
      <c r="DH127" s="814"/>
      <c r="DI127" s="814"/>
      <c r="DJ127" s="814"/>
      <c r="DK127" s="814"/>
      <c r="DL127" s="814" t="s">
        <v>128</v>
      </c>
      <c r="DM127" s="814"/>
      <c r="DN127" s="814"/>
      <c r="DO127" s="814"/>
      <c r="DP127" s="814"/>
      <c r="DQ127" s="814" t="s">
        <v>128</v>
      </c>
      <c r="DR127" s="814"/>
      <c r="DS127" s="814"/>
      <c r="DT127" s="814"/>
      <c r="DU127" s="814"/>
      <c r="DV127" s="791" t="s">
        <v>128</v>
      </c>
      <c r="DW127" s="791"/>
      <c r="DX127" s="791"/>
      <c r="DY127" s="791"/>
      <c r="DZ127" s="792"/>
    </row>
    <row r="128" spans="1:130" s="221" customFormat="1" ht="26.25" customHeight="1" thickBot="1" x14ac:dyDescent="0.2">
      <c r="A128" s="793" t="s">
        <v>476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477</v>
      </c>
      <c r="X128" s="795"/>
      <c r="Y128" s="795"/>
      <c r="Z128" s="796"/>
      <c r="AA128" s="797">
        <v>50876</v>
      </c>
      <c r="AB128" s="798"/>
      <c r="AC128" s="798"/>
      <c r="AD128" s="798"/>
      <c r="AE128" s="799"/>
      <c r="AF128" s="800">
        <v>35743</v>
      </c>
      <c r="AG128" s="798"/>
      <c r="AH128" s="798"/>
      <c r="AI128" s="798"/>
      <c r="AJ128" s="799"/>
      <c r="AK128" s="800">
        <v>36358</v>
      </c>
      <c r="AL128" s="798"/>
      <c r="AM128" s="798"/>
      <c r="AN128" s="798"/>
      <c r="AO128" s="799"/>
      <c r="AP128" s="801"/>
      <c r="AQ128" s="802"/>
      <c r="AR128" s="802"/>
      <c r="AS128" s="802"/>
      <c r="AT128" s="803"/>
      <c r="AU128" s="223"/>
      <c r="AV128" s="223"/>
      <c r="AW128" s="223"/>
      <c r="AX128" s="804" t="s">
        <v>478</v>
      </c>
      <c r="AY128" s="805"/>
      <c r="AZ128" s="805"/>
      <c r="BA128" s="805"/>
      <c r="BB128" s="805"/>
      <c r="BC128" s="805"/>
      <c r="BD128" s="805"/>
      <c r="BE128" s="806"/>
      <c r="BF128" s="783" t="s">
        <v>128</v>
      </c>
      <c r="BG128" s="784"/>
      <c r="BH128" s="784"/>
      <c r="BI128" s="784"/>
      <c r="BJ128" s="784"/>
      <c r="BK128" s="784"/>
      <c r="BL128" s="807"/>
      <c r="BM128" s="783">
        <v>12.07</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479</v>
      </c>
      <c r="CQ128" s="727"/>
      <c r="CR128" s="727"/>
      <c r="CS128" s="727"/>
      <c r="CT128" s="727"/>
      <c r="CU128" s="727"/>
      <c r="CV128" s="727"/>
      <c r="CW128" s="727"/>
      <c r="CX128" s="727"/>
      <c r="CY128" s="727"/>
      <c r="CZ128" s="727"/>
      <c r="DA128" s="727"/>
      <c r="DB128" s="727"/>
      <c r="DC128" s="727"/>
      <c r="DD128" s="727"/>
      <c r="DE128" s="727"/>
      <c r="DF128" s="728"/>
      <c r="DG128" s="787">
        <v>66</v>
      </c>
      <c r="DH128" s="788"/>
      <c r="DI128" s="788"/>
      <c r="DJ128" s="788"/>
      <c r="DK128" s="788"/>
      <c r="DL128" s="788">
        <v>22</v>
      </c>
      <c r="DM128" s="788"/>
      <c r="DN128" s="788"/>
      <c r="DO128" s="788"/>
      <c r="DP128" s="788"/>
      <c r="DQ128" s="788">
        <v>2</v>
      </c>
      <c r="DR128" s="788"/>
      <c r="DS128" s="788"/>
      <c r="DT128" s="788"/>
      <c r="DU128" s="788"/>
      <c r="DV128" s="789">
        <v>0</v>
      </c>
      <c r="DW128" s="789"/>
      <c r="DX128" s="789"/>
      <c r="DY128" s="789"/>
      <c r="DZ128" s="790"/>
    </row>
    <row r="129" spans="1:131" s="221" customFormat="1" ht="26.25" customHeight="1" x14ac:dyDescent="0.15">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480</v>
      </c>
      <c r="X129" s="774"/>
      <c r="Y129" s="774"/>
      <c r="Z129" s="775"/>
      <c r="AA129" s="776">
        <v>23514688</v>
      </c>
      <c r="AB129" s="777"/>
      <c r="AC129" s="777"/>
      <c r="AD129" s="777"/>
      <c r="AE129" s="778"/>
      <c r="AF129" s="779">
        <v>24262927</v>
      </c>
      <c r="AG129" s="777"/>
      <c r="AH129" s="777"/>
      <c r="AI129" s="777"/>
      <c r="AJ129" s="778"/>
      <c r="AK129" s="779">
        <v>25225300</v>
      </c>
      <c r="AL129" s="777"/>
      <c r="AM129" s="777"/>
      <c r="AN129" s="777"/>
      <c r="AO129" s="778"/>
      <c r="AP129" s="780"/>
      <c r="AQ129" s="781"/>
      <c r="AR129" s="781"/>
      <c r="AS129" s="781"/>
      <c r="AT129" s="782"/>
      <c r="AU129" s="224"/>
      <c r="AV129" s="224"/>
      <c r="AW129" s="224"/>
      <c r="AX129" s="748" t="s">
        <v>481</v>
      </c>
      <c r="AY129" s="749"/>
      <c r="AZ129" s="749"/>
      <c r="BA129" s="749"/>
      <c r="BB129" s="749"/>
      <c r="BC129" s="749"/>
      <c r="BD129" s="749"/>
      <c r="BE129" s="750"/>
      <c r="BF129" s="767" t="s">
        <v>128</v>
      </c>
      <c r="BG129" s="768"/>
      <c r="BH129" s="768"/>
      <c r="BI129" s="768"/>
      <c r="BJ129" s="768"/>
      <c r="BK129" s="768"/>
      <c r="BL129" s="769"/>
      <c r="BM129" s="767">
        <v>17.07</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482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483</v>
      </c>
      <c r="X130" s="774"/>
      <c r="Y130" s="774"/>
      <c r="Z130" s="775"/>
      <c r="AA130" s="776">
        <v>2185238</v>
      </c>
      <c r="AB130" s="777"/>
      <c r="AC130" s="777"/>
      <c r="AD130" s="777"/>
      <c r="AE130" s="778"/>
      <c r="AF130" s="779">
        <v>2204232</v>
      </c>
      <c r="AG130" s="777"/>
      <c r="AH130" s="777"/>
      <c r="AI130" s="777"/>
      <c r="AJ130" s="778"/>
      <c r="AK130" s="779">
        <v>2238401</v>
      </c>
      <c r="AL130" s="777"/>
      <c r="AM130" s="777"/>
      <c r="AN130" s="777"/>
      <c r="AO130" s="778"/>
      <c r="AP130" s="780"/>
      <c r="AQ130" s="781"/>
      <c r="AR130" s="781"/>
      <c r="AS130" s="781"/>
      <c r="AT130" s="782"/>
      <c r="AU130" s="224"/>
      <c r="AV130" s="224"/>
      <c r="AW130" s="224"/>
      <c r="AX130" s="748" t="s">
        <v>484</v>
      </c>
      <c r="AY130" s="749"/>
      <c r="AZ130" s="749"/>
      <c r="BA130" s="749"/>
      <c r="BB130" s="749"/>
      <c r="BC130" s="749"/>
      <c r="BD130" s="749"/>
      <c r="BE130" s="750"/>
      <c r="BF130" s="751">
        <v>5.4</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485</v>
      </c>
      <c r="X131" s="758"/>
      <c r="Y131" s="758"/>
      <c r="Z131" s="759"/>
      <c r="AA131" s="760">
        <v>21329450</v>
      </c>
      <c r="AB131" s="761"/>
      <c r="AC131" s="761"/>
      <c r="AD131" s="761"/>
      <c r="AE131" s="762"/>
      <c r="AF131" s="763">
        <v>22058695</v>
      </c>
      <c r="AG131" s="761"/>
      <c r="AH131" s="761"/>
      <c r="AI131" s="761"/>
      <c r="AJ131" s="762"/>
      <c r="AK131" s="763">
        <v>22986899</v>
      </c>
      <c r="AL131" s="761"/>
      <c r="AM131" s="761"/>
      <c r="AN131" s="761"/>
      <c r="AO131" s="762"/>
      <c r="AP131" s="764"/>
      <c r="AQ131" s="765"/>
      <c r="AR131" s="765"/>
      <c r="AS131" s="765"/>
      <c r="AT131" s="766"/>
      <c r="AU131" s="224"/>
      <c r="AV131" s="224"/>
      <c r="AW131" s="224"/>
      <c r="AX131" s="726" t="s">
        <v>486</v>
      </c>
      <c r="AY131" s="727"/>
      <c r="AZ131" s="727"/>
      <c r="BA131" s="727"/>
      <c r="BB131" s="727"/>
      <c r="BC131" s="727"/>
      <c r="BD131" s="727"/>
      <c r="BE131" s="728"/>
      <c r="BF131" s="729">
        <v>15.7</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487</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488</v>
      </c>
      <c r="W132" s="739"/>
      <c r="X132" s="739"/>
      <c r="Y132" s="739"/>
      <c r="Z132" s="740"/>
      <c r="AA132" s="741">
        <v>5.0026606410000003</v>
      </c>
      <c r="AB132" s="742"/>
      <c r="AC132" s="742"/>
      <c r="AD132" s="742"/>
      <c r="AE132" s="743"/>
      <c r="AF132" s="744">
        <v>4.8341209669999996</v>
      </c>
      <c r="AG132" s="742"/>
      <c r="AH132" s="742"/>
      <c r="AI132" s="742"/>
      <c r="AJ132" s="743"/>
      <c r="AK132" s="744">
        <v>6.599994197</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489</v>
      </c>
      <c r="W133" s="718"/>
      <c r="X133" s="718"/>
      <c r="Y133" s="718"/>
      <c r="Z133" s="719"/>
      <c r="AA133" s="720">
        <v>5.7</v>
      </c>
      <c r="AB133" s="721"/>
      <c r="AC133" s="721"/>
      <c r="AD133" s="721"/>
      <c r="AE133" s="722"/>
      <c r="AF133" s="720">
        <v>5.2</v>
      </c>
      <c r="AG133" s="721"/>
      <c r="AH133" s="721"/>
      <c r="AI133" s="721"/>
      <c r="AJ133" s="722"/>
      <c r="AK133" s="720">
        <v>5.4</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hHKDp4PjGrG5pzZ3cgIJ2Z/H2UeKxSjHgFO8tEKVri1h0U7TF0jlVMrQUcAPZDDcblGvoBdRW08IfT4uTpGQ==" saltValue="ai2qC1gGJraFZk85h/IU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NIzIqAWeZ5K+xYq3gS+N3MbAdciHqg2Y3bFQIzQGi46SWTTzJSicaLlaGjoDoKGGg1KPqwkpXspgZLP7Wi8DnQ==" saltValue="9Rp4kl/XaqJccTx/TLRl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jXATp6ncmidnhgUs3zOwzaEbp9e3kP5r+i5FqgmeDUR4wH+irBEc/rYIOBP3mLqYcb5ybXU3tbsHk/SGvigkQ==" saltValue="PQI/yK560vEEttcYhOtr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election activeCell="AM19" sqref="AM19"/>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493</v>
      </c>
      <c r="AP7" s="263"/>
      <c r="AQ7" s="264" t="s">
        <v>494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495</v>
      </c>
      <c r="AQ8" s="270" t="s">
        <v>496</v>
      </c>
      <c r="AR8" s="271" t="s">
        <v>497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498</v>
      </c>
      <c r="AL9" s="1128"/>
      <c r="AM9" s="1128"/>
      <c r="AN9" s="1129"/>
      <c r="AO9" s="272">
        <v>6907332</v>
      </c>
      <c r="AP9" s="272">
        <v>59678</v>
      </c>
      <c r="AQ9" s="273">
        <v>62021</v>
      </c>
      <c r="AR9" s="274">
        <v>-3.8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499</v>
      </c>
      <c r="AL10" s="1128"/>
      <c r="AM10" s="1128"/>
      <c r="AN10" s="1129"/>
      <c r="AO10" s="275">
        <v>49335</v>
      </c>
      <c r="AP10" s="275">
        <v>426</v>
      </c>
      <c r="AQ10" s="276">
        <v>4339</v>
      </c>
      <c r="AR10" s="277">
        <v>-90.2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500</v>
      </c>
      <c r="AL11" s="1128"/>
      <c r="AM11" s="1128"/>
      <c r="AN11" s="1129"/>
      <c r="AO11" s="275">
        <v>97750</v>
      </c>
      <c r="AP11" s="275">
        <v>845</v>
      </c>
      <c r="AQ11" s="276">
        <v>554</v>
      </c>
      <c r="AR11" s="277">
        <v>52.5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501</v>
      </c>
      <c r="AL12" s="1128"/>
      <c r="AM12" s="1128"/>
      <c r="AN12" s="1129"/>
      <c r="AO12" s="275" t="s">
        <v>502</v>
      </c>
      <c r="AP12" s="275" t="s">
        <v>502</v>
      </c>
      <c r="AQ12" s="276">
        <v>17</v>
      </c>
      <c r="AR12" s="277" t="s">
        <v>502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503</v>
      </c>
      <c r="AL13" s="1128"/>
      <c r="AM13" s="1128"/>
      <c r="AN13" s="1129"/>
      <c r="AO13" s="275">
        <v>472280</v>
      </c>
      <c r="AP13" s="275">
        <v>4080</v>
      </c>
      <c r="AQ13" s="276">
        <v>2525</v>
      </c>
      <c r="AR13" s="277">
        <v>61.6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504</v>
      </c>
      <c r="AL14" s="1128"/>
      <c r="AM14" s="1128"/>
      <c r="AN14" s="1129"/>
      <c r="AO14" s="275">
        <v>269880</v>
      </c>
      <c r="AP14" s="275">
        <v>2332</v>
      </c>
      <c r="AQ14" s="276">
        <v>1158</v>
      </c>
      <c r="AR14" s="277">
        <v>101.4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505</v>
      </c>
      <c r="AL15" s="1131"/>
      <c r="AM15" s="1131"/>
      <c r="AN15" s="1132"/>
      <c r="AO15" s="275">
        <v>-576897</v>
      </c>
      <c r="AP15" s="275">
        <v>-4984</v>
      </c>
      <c r="AQ15" s="276">
        <v>-4174</v>
      </c>
      <c r="AR15" s="277">
        <v>19.399999999999999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186</v>
      </c>
      <c r="AL16" s="1131"/>
      <c r="AM16" s="1131"/>
      <c r="AN16" s="1132"/>
      <c r="AO16" s="275">
        <v>7219680</v>
      </c>
      <c r="AP16" s="275">
        <v>62376</v>
      </c>
      <c r="AQ16" s="276">
        <v>66439</v>
      </c>
      <c r="AR16" s="277">
        <v>-6.1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507</v>
      </c>
      <c r="AP20" s="284" t="s">
        <v>508</v>
      </c>
      <c r="AQ20" s="285" t="s">
        <v>509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510</v>
      </c>
      <c r="AL21" s="1134"/>
      <c r="AM21" s="1134"/>
      <c r="AN21" s="1135"/>
      <c r="AO21" s="288">
        <v>6.13</v>
      </c>
      <c r="AP21" s="289">
        <v>6.1</v>
      </c>
      <c r="AQ21" s="290">
        <v>0.03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511</v>
      </c>
      <c r="AL22" s="1134"/>
      <c r="AM22" s="1134"/>
      <c r="AN22" s="1135"/>
      <c r="AO22" s="293">
        <v>95.5</v>
      </c>
      <c r="AP22" s="294">
        <v>99</v>
      </c>
      <c r="AQ22" s="295">
        <v>-3.5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512</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513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493</v>
      </c>
      <c r="AP30" s="263"/>
      <c r="AQ30" s="264" t="s">
        <v>494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495</v>
      </c>
      <c r="AQ31" s="270" t="s">
        <v>496</v>
      </c>
      <c r="AR31" s="271" t="s">
        <v>497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515</v>
      </c>
      <c r="AL32" s="1118"/>
      <c r="AM32" s="1118"/>
      <c r="AN32" s="1119"/>
      <c r="AO32" s="303">
        <v>3585323</v>
      </c>
      <c r="AP32" s="303">
        <v>30976</v>
      </c>
      <c r="AQ32" s="304">
        <v>33147</v>
      </c>
      <c r="AR32" s="305">
        <v>-6.5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516</v>
      </c>
      <c r="AL33" s="1118"/>
      <c r="AM33" s="1118"/>
      <c r="AN33" s="1119"/>
      <c r="AO33" s="303" t="s">
        <v>502</v>
      </c>
      <c r="AP33" s="303" t="s">
        <v>502</v>
      </c>
      <c r="AQ33" s="304">
        <v>7</v>
      </c>
      <c r="AR33" s="305" t="s">
        <v>502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517</v>
      </c>
      <c r="AL34" s="1118"/>
      <c r="AM34" s="1118"/>
      <c r="AN34" s="1119"/>
      <c r="AO34" s="303" t="s">
        <v>502</v>
      </c>
      <c r="AP34" s="303" t="s">
        <v>502</v>
      </c>
      <c r="AQ34" s="304">
        <v>24</v>
      </c>
      <c r="AR34" s="305" t="s">
        <v>502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518</v>
      </c>
      <c r="AL35" s="1118"/>
      <c r="AM35" s="1118"/>
      <c r="AN35" s="1119"/>
      <c r="AO35" s="303">
        <v>132189</v>
      </c>
      <c r="AP35" s="303">
        <v>1142</v>
      </c>
      <c r="AQ35" s="304">
        <v>5872</v>
      </c>
      <c r="AR35" s="305">
        <v>-80.599999999999994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519</v>
      </c>
      <c r="AL36" s="1118"/>
      <c r="AM36" s="1118"/>
      <c r="AN36" s="1119"/>
      <c r="AO36" s="303">
        <v>74381</v>
      </c>
      <c r="AP36" s="303">
        <v>643</v>
      </c>
      <c r="AQ36" s="304">
        <v>1168</v>
      </c>
      <c r="AR36" s="305">
        <v>-44.9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520</v>
      </c>
      <c r="AL37" s="1118"/>
      <c r="AM37" s="1118"/>
      <c r="AN37" s="1119"/>
      <c r="AO37" s="303" t="s">
        <v>502</v>
      </c>
      <c r="AP37" s="303" t="s">
        <v>502</v>
      </c>
      <c r="AQ37" s="304">
        <v>720</v>
      </c>
      <c r="AR37" s="305" t="s">
        <v>502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521</v>
      </c>
      <c r="AL38" s="1121"/>
      <c r="AM38" s="1121"/>
      <c r="AN38" s="1122"/>
      <c r="AO38" s="306" t="s">
        <v>502</v>
      </c>
      <c r="AP38" s="306" t="s">
        <v>502</v>
      </c>
      <c r="AQ38" s="307">
        <v>1</v>
      </c>
      <c r="AR38" s="295" t="s">
        <v>502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522</v>
      </c>
      <c r="AL39" s="1121"/>
      <c r="AM39" s="1121"/>
      <c r="AN39" s="1122"/>
      <c r="AO39" s="303">
        <v>-36358</v>
      </c>
      <c r="AP39" s="303">
        <v>-314</v>
      </c>
      <c r="AQ39" s="304">
        <v>-6245</v>
      </c>
      <c r="AR39" s="305">
        <v>-95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523</v>
      </c>
      <c r="AL40" s="1118"/>
      <c r="AM40" s="1118"/>
      <c r="AN40" s="1119"/>
      <c r="AO40" s="303">
        <v>-2238401</v>
      </c>
      <c r="AP40" s="303">
        <v>-19339</v>
      </c>
      <c r="AQ40" s="304">
        <v>-25563</v>
      </c>
      <c r="AR40" s="305">
        <v>-24.3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295</v>
      </c>
      <c r="AL41" s="1124"/>
      <c r="AM41" s="1124"/>
      <c r="AN41" s="1125"/>
      <c r="AO41" s="303">
        <v>1517134</v>
      </c>
      <c r="AP41" s="303">
        <v>13108</v>
      </c>
      <c r="AQ41" s="304">
        <v>9130</v>
      </c>
      <c r="AR41" s="305">
        <v>43.6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493</v>
      </c>
      <c r="AN49" s="1112" t="s">
        <v>527</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528</v>
      </c>
      <c r="AO50" s="320" t="s">
        <v>529</v>
      </c>
      <c r="AP50" s="321" t="s">
        <v>530</v>
      </c>
      <c r="AQ50" s="322" t="s">
        <v>531</v>
      </c>
      <c r="AR50" s="323" t="s">
        <v>532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533</v>
      </c>
      <c r="AL51" s="316"/>
      <c r="AM51" s="324">
        <v>12344698</v>
      </c>
      <c r="AN51" s="325">
        <v>107935</v>
      </c>
      <c r="AO51" s="326">
        <v>-3.4</v>
      </c>
      <c r="AP51" s="327">
        <v>68655</v>
      </c>
      <c r="AQ51" s="328">
        <v>4.0999999999999996</v>
      </c>
      <c r="AR51" s="329">
        <v>-7.5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534</v>
      </c>
      <c r="AM52" s="332">
        <v>1219014</v>
      </c>
      <c r="AN52" s="333">
        <v>10658</v>
      </c>
      <c r="AO52" s="334">
        <v>-18.100000000000001</v>
      </c>
      <c r="AP52" s="335">
        <v>32316</v>
      </c>
      <c r="AQ52" s="336">
        <v>-1.4</v>
      </c>
      <c r="AR52" s="337">
        <v>-16.7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535</v>
      </c>
      <c r="AL53" s="316"/>
      <c r="AM53" s="324">
        <v>10483040</v>
      </c>
      <c r="AN53" s="325">
        <v>91530</v>
      </c>
      <c r="AO53" s="326">
        <v>-15.2</v>
      </c>
      <c r="AP53" s="327">
        <v>66863</v>
      </c>
      <c r="AQ53" s="328">
        <v>-2.6</v>
      </c>
      <c r="AR53" s="329">
        <v>-12.6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534</v>
      </c>
      <c r="AM54" s="332">
        <v>1277004</v>
      </c>
      <c r="AN54" s="333">
        <v>11150</v>
      </c>
      <c r="AO54" s="334">
        <v>4.5999999999999996</v>
      </c>
      <c r="AP54" s="335">
        <v>32770</v>
      </c>
      <c r="AQ54" s="336">
        <v>1.4</v>
      </c>
      <c r="AR54" s="337">
        <v>3.2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536</v>
      </c>
      <c r="AL55" s="316"/>
      <c r="AM55" s="324">
        <v>8727154</v>
      </c>
      <c r="AN55" s="325">
        <v>75665</v>
      </c>
      <c r="AO55" s="326">
        <v>-17.3</v>
      </c>
      <c r="AP55" s="327">
        <v>72051</v>
      </c>
      <c r="AQ55" s="328">
        <v>7.8</v>
      </c>
      <c r="AR55" s="329">
        <v>-25.1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534</v>
      </c>
      <c r="AM56" s="332">
        <v>903018</v>
      </c>
      <c r="AN56" s="333">
        <v>7829</v>
      </c>
      <c r="AO56" s="334">
        <v>-29.8</v>
      </c>
      <c r="AP56" s="335">
        <v>34140</v>
      </c>
      <c r="AQ56" s="336">
        <v>4.2</v>
      </c>
      <c r="AR56" s="337">
        <v>-34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537</v>
      </c>
      <c r="AL57" s="316"/>
      <c r="AM57" s="324">
        <v>6205807</v>
      </c>
      <c r="AN57" s="325">
        <v>53708</v>
      </c>
      <c r="AO57" s="326">
        <v>-29</v>
      </c>
      <c r="AP57" s="327">
        <v>72756</v>
      </c>
      <c r="AQ57" s="328">
        <v>1</v>
      </c>
      <c r="AR57" s="329">
        <v>-30</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534</v>
      </c>
      <c r="AM58" s="332">
        <v>888034</v>
      </c>
      <c r="AN58" s="333">
        <v>7685</v>
      </c>
      <c r="AO58" s="334">
        <v>-1.8</v>
      </c>
      <c r="AP58" s="335">
        <v>32117</v>
      </c>
      <c r="AQ58" s="336">
        <v>-5.9</v>
      </c>
      <c r="AR58" s="337">
        <v>4.0999999999999996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538</v>
      </c>
      <c r="AL59" s="316"/>
      <c r="AM59" s="324">
        <v>7361537</v>
      </c>
      <c r="AN59" s="325">
        <v>63602</v>
      </c>
      <c r="AO59" s="326">
        <v>18.399999999999999</v>
      </c>
      <c r="AP59" s="327">
        <v>43955</v>
      </c>
      <c r="AQ59" s="328">
        <v>-39.6</v>
      </c>
      <c r="AR59" s="329">
        <v>58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534</v>
      </c>
      <c r="AM60" s="332">
        <v>773430</v>
      </c>
      <c r="AN60" s="333">
        <v>6682</v>
      </c>
      <c r="AO60" s="334">
        <v>-13.1</v>
      </c>
      <c r="AP60" s="335">
        <v>21318</v>
      </c>
      <c r="AQ60" s="336">
        <v>-33.6</v>
      </c>
      <c r="AR60" s="337">
        <v>20.5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539</v>
      </c>
      <c r="AL61" s="338"/>
      <c r="AM61" s="339">
        <v>9024447</v>
      </c>
      <c r="AN61" s="340">
        <v>78488</v>
      </c>
      <c r="AO61" s="341">
        <v>-9.3000000000000007</v>
      </c>
      <c r="AP61" s="342">
        <v>64856</v>
      </c>
      <c r="AQ61" s="343">
        <v>-5.9</v>
      </c>
      <c r="AR61" s="329">
        <v>-3.4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534</v>
      </c>
      <c r="AM62" s="332">
        <v>1012100</v>
      </c>
      <c r="AN62" s="333">
        <v>8801</v>
      </c>
      <c r="AO62" s="334">
        <v>-11.6</v>
      </c>
      <c r="AP62" s="335">
        <v>30532</v>
      </c>
      <c r="AQ62" s="336">
        <v>-7.1</v>
      </c>
      <c r="AR62" s="337">
        <v>-4.5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WaK8GRd4/YfptDy1firsf0Rcs2e1LTirIRQJaSLuhhdG9BMs4ExuztgIP3nqSKgnENW66oL6Qh899B/q2vVVkA==" saltValue="fOs1cpdJ8j9s0GGCp+L0n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541</v>
      </c>
    </row>
    <row r="120" spans="125:125" ht="13.5" hidden="1" customHeight="1" x14ac:dyDescent="0.15"/>
    <row r="121" spans="125:125" ht="13.5" hidden="1" customHeight="1" x14ac:dyDescent="0.15">
      <c r="DU121" s="250"/>
    </row>
  </sheetData>
  <sheetProtection algorithmName="SHA-512" hashValue="T32qVxI5Y/Dhf42OJzi3n7tcujjr+4m9L5zjFR5RP6BThWvS5bF4k0HRcXn3Uth07yjJft2cJsECxJ8r1tjtYg==" saltValue="/CHI4oTTeS9tGXJr1Tlxo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542</v>
      </c>
    </row>
  </sheetData>
  <sheetProtection algorithmName="SHA-512" hashValue="BMAejkn2RpTFBY62iv+CZ60Bkoern27GPF5KiDvynJMq2NhwV2ZzTmCuLtMZUMl3qdDwwh7ii1mjvEAjvrVvBA==" saltValue="jYsRMSpMBHuHaOaut2sw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40" zoomScaleNormal="40" zoomScaleSheetLayoutView="100" workbookViewId="0">
      <selection activeCell="N50" sqref="N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36" t="s">
        <v>3</v>
      </c>
      <c r="D47" s="1136"/>
      <c r="E47" s="1137"/>
      <c r="F47" s="11">
        <v>13.95</v>
      </c>
      <c r="G47" s="12">
        <v>16.8</v>
      </c>
      <c r="H47" s="12">
        <v>10.17</v>
      </c>
      <c r="I47" s="12">
        <v>11.45</v>
      </c>
      <c r="J47" s="13">
        <v>13.52</v>
      </c>
    </row>
    <row r="48" spans="2:10" ht="57.75" customHeight="1" x14ac:dyDescent="0.15">
      <c r="B48" s="14"/>
      <c r="C48" s="1138" t="s">
        <v>4</v>
      </c>
      <c r="D48" s="1138"/>
      <c r="E48" s="1139"/>
      <c r="F48" s="15">
        <v>3.73</v>
      </c>
      <c r="G48" s="16">
        <v>3.87</v>
      </c>
      <c r="H48" s="16">
        <v>3.28</v>
      </c>
      <c r="I48" s="16">
        <v>5.3</v>
      </c>
      <c r="J48" s="17">
        <v>8.76</v>
      </c>
    </row>
    <row r="49" spans="2:10" ht="57.75" customHeight="1" thickBot="1" x14ac:dyDescent="0.2">
      <c r="B49" s="18"/>
      <c r="C49" s="1140" t="s">
        <v>5</v>
      </c>
      <c r="D49" s="1140"/>
      <c r="E49" s="1141"/>
      <c r="F49" s="19">
        <v>1.5</v>
      </c>
      <c r="G49" s="20">
        <v>3.21</v>
      </c>
      <c r="H49" s="20" t="s">
        <v>548</v>
      </c>
      <c r="I49" s="20">
        <v>3.72</v>
      </c>
      <c r="J49" s="21">
        <v>6.16</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4Tl6EtoFzX0tIJwJ/dYbS45ebw8OkY2n3SSJrDeZjr+X9RBTU/L3teftqe0fwMbDYNVi8w3tx9ra35SvuxmtZA==" saltValue="iLOP4XHDMbiZiuL/G+8H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川上 光誠</cp:lastModifiedBy>
  <cp:lastPrinted>2023-03-09T02:56:08Z</cp:lastPrinted>
  <dcterms:created xsi:type="dcterms:W3CDTF">2023-02-20T07:55:45Z</dcterms:created>
  <dcterms:modified xsi:type="dcterms:W3CDTF">2023-09-29T05:11:46Z</dcterms:modified>
  <cp:category/>
</cp:coreProperties>
</file>