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企財)財政課\data - Zs-it-sv-01\data(新)\120　決算に関すること\070　財務書類に関すること\（H28～）統一基準による地方公会計\R5（R4決算）\01_県照会・通知\08_103〆切(総務省準備完了の連絡）〆切9月16日【総務省財務調査課】令和３年度財政状況資料集の作成について（2回目・地方公会計関係）①\03_県へ提出\"/>
    </mc:Choice>
  </mc:AlternateContent>
  <xr:revisionPtr revIDLastSave="0" documentId="13_ncr:1_{5308B35B-5B01-4A80-B690-13903819EAE8}" xr6:coauthVersionLast="45" xr6:coauthVersionMax="45" xr10:uidLastSave="{00000000-0000-0000-0000-000000000000}"/>
  <bookViews>
    <workbookView xWindow="-19320" yWindow="765" windowWidth="19440" windowHeight="1500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B102" i="12" l="1"/>
  <c r="CW102" i="12"/>
  <c r="CR102" i="12"/>
  <c r="AU88" i="12"/>
  <c r="AP88" i="12"/>
  <c r="AF88" i="12"/>
  <c r="AA77" i="12"/>
  <c r="AA76" i="12"/>
  <c r="AA75" i="12"/>
  <c r="AA73" i="12"/>
  <c r="AA68" i="12"/>
  <c r="AU63" i="12"/>
  <c r="AP63" i="12"/>
  <c r="AA32" i="12"/>
  <c r="AA31" i="12"/>
  <c r="AA30" i="12"/>
  <c r="AA29" i="12"/>
  <c r="AA28" i="12"/>
  <c r="AP23" i="12"/>
  <c r="AA23" i="12"/>
  <c r="V23" i="12"/>
  <c r="Q23" i="12"/>
  <c r="AA11" i="12"/>
  <c r="AA9" i="12"/>
  <c r="AA8" i="12"/>
  <c r="AA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BE37" i="10"/>
  <c r="AM37" i="10"/>
  <c r="U37" i="10"/>
  <c r="BE36" i="10"/>
  <c r="AM36" i="10"/>
  <c r="BE35" i="10"/>
  <c r="CO34" i="10"/>
  <c r="CO35" i="10" s="1"/>
  <c r="CO36" i="10" s="1"/>
  <c r="CO37" i="10" s="1"/>
  <c r="BW34" i="10"/>
  <c r="BW35" i="10" s="1"/>
  <c r="BW36" i="10" s="1"/>
  <c r="BW37" i="10" s="1"/>
  <c r="BW38" i="10" s="1"/>
  <c r="BW39" i="10" s="1"/>
  <c r="BW40" i="10" s="1"/>
  <c r="BW41" i="10" s="1"/>
  <c r="BW42" i="10" s="1"/>
  <c r="BW43" i="10" s="1"/>
  <c r="BE34" i="10"/>
  <c r="C34" i="10"/>
  <c r="C35" i="10" s="1"/>
  <c r="C36" i="10" l="1"/>
  <c r="C37" i="10" s="1"/>
  <c r="C38"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<sst xmlns="http://schemas.openxmlformats.org/spreadsheetml/2006/main" count="1101" uniqueCount="613">
  <si>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</si>
  <si>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</si>
  <si>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</si>
  <si>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</si>
  <si>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</si>
  <si>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</si>
  <si>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</si>
  <si>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</si>
  <si>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</si>
  <si>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</si>
  <si>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</si>
  <si>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</si>
  <si>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</si>
  <si>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</si>
  <si>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</si>
  <si>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</si>
  <si>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</si>
  <si>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</si>
  <si>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</si>
  <si>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</si>
  <si>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</si>
  <si>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</si>
  <si>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</si>
  <si>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</si>
  <si>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</si>
  <si>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</si>
  <si>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</si>
  <si>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</si>
  <si>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</si>
  <si>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</si>
  <si>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</si>
  <si>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</si>
  <si>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</si>
  <si>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</si>
  <si>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</si>
  <si>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</si>
  <si>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</si>
  <si>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</si>
  <si>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</si>
  <si>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</si>
  <si>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</si>
  <si>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</si>
  <si>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</si>
  <si>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</si>
  <si>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</si>
  <si>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</si>
  <si>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</si>
  <si>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</si>
  <si>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</si>
  <si>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</si>
  <si>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</si>
  <si>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</si>
  <si>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</si>
  <si>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</si>
  <si>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</si>
  <si>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</si>
  <si>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</si>
  <si>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</si>
  <si>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</si>
  <si>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</si>
  <si>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</si>
  <si>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</si>
  <si>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</si>
  <si>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</si>
  <si>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</si>
  <si>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</si>
  <si>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</si>
  <si>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</si>
  <si>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</si>
  <si>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</si>
  <si>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</si>
  <si>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</si>
  <si>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</si>
  <si>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</si>
  <si>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</si>
  <si>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</si>
  <si>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</si>
  <si>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</si>
  <si>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</si>
  <si>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</si>
  <si>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</si>
  <si>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</si>
  <si>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</si>
  <si>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</si>
  <si>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</si>
  <si>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</si>
  <si>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</si>
  <si>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</si>
  <si>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</si>
  <si>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</si>
  <si>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</si>
  <si>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</si>
  <si>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</si>
  <si>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</si>
  <si>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</si>
  <si>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</si>
  <si>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</si>
  <si>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</si>
  <si>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</si>
  <si>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</si>
  <si>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那覇市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</si>
  <si>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</si>
  <si>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</si>
  <si>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</si>
  <si>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</si>
  <si>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</si>
  <si>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</si>
  <si>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</si>
  <si>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</si>
  <si>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</si>
  <si>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</si>
  <si>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</si>
  <si>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</si>
  <si>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</si>
  <si>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</si>
  <si>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</si>
  <si>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</si>
  <si>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</si>
  <si>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</si>
  <si>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</si>
  <si>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</si>
  <si>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</si>
  <si>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</si>
  <si>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</si>
  <si>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</si>
  <si>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</si>
  <si>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</si>
  <si>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</si>
  <si>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</si>
  <si>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</si>
  <si>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</si>
  <si>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</si>
  <si>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</si>
  <si>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</si>
  <si>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</si>
  <si>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</si>
  <si>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</si>
  <si>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</si>
  <si>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</si>
  <si>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</si>
  <si>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</si>
  <si>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</si>
  <si>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</si>
  <si>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</si>
  <si>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</si>
  <si>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</si>
  <si>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</si>
  <si>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</si>
  <si>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</si>
  <si>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</si>
  <si>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</si>
  <si>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</si>
  <si>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</si>
  <si>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</si>
  <si>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</si>
  <si>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</si>
  <si>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</si>
  <si>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</si>
  <si>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</si>
  <si>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</si>
  <si>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</si>
  <si>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</si>
  <si>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</si>
  <si>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</si>
  <si>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</si>
  <si>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</si>
  <si>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</si>
  <si>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</si>
  <si>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</si>
  <si>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</si>
  <si>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</si>
  <si>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</si>
  <si>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</si>
  <si>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</si>
  <si>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</si>
  <si>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</si>
  <si>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</si>
  <si>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</si>
  <si>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</si>
  <si>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</si>
  <si>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</si>
  <si>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</si>
  <si>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</si>
  <si>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</si>
  <si>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</si>
  <si>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</si>
  <si>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</si>
  <si>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</si>
  <si>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</si>
  <si>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</si>
  <si>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</si>
  <si>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</si>
  <si>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</si>
  <si>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</si>
  <si>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</si>
  <si>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</si>
  <si>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</si>
  <si>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</si>
  <si>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</si>
  <si>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</si>
  <si>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</si>
  <si>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</si>
  <si>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</si>
  <si>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</si>
  <si>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</si>
  <si>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</si>
  <si>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</si>
  <si>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</si>
  <si>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</si>
  <si>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</si>
  <si>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</si>
  <si>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</si>
  <si>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</si>
  <si>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</si>
  <si>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</si>
  <si>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</si>
  <si>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</si>
  <si>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</si>
  <si>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沖縄県那覇市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</si>
  <si>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</si>
  <si>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</si>
  <si>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</si>
  <si>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</si>
  <si>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</si>
  <si>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</si>
  <si>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</si>
  <si>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</si>
  <si>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</si>
  <si>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</si>
  <si>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</si>
  <si>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</si>
  <si>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</si>
  <si>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</si>
  <si>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</si>
  <si>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</si>
  <si>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</si>
  <si>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</si>
  <si>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</si>
  <si>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</si>
  <si>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</si>
  <si>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</si>
  <si>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</si>
  <si>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</si>
  <si>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</si>
  <si>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</si>
  <si>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</si>
  <si>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</si>
  <si>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</si>
  <si>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</si>
  <si>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</si>
  <si>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</si>
  <si>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</si>
  <si>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</si>
  <si>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</si>
  <si>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</si>
  <si>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</si>
  <si>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</si>
  <si>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</si>
  <si>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</si>
  <si>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</si>
  <si>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</si>
  <si>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</si>
  <si>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</si>
  <si>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</si>
  <si>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</si>
  <si>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</si>
  <si>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</si>
  <si>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</si>
  <si>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</si>
  <si>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</si>
  <si>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</si>
  <si>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</si>
  <si>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</si>
  <si>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</si>
  <si>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</si>
  <si>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</si>
  <si>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</si>
  <si>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</si>
  <si>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</si>
  <si>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</si>
  <si>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</si>
  <si>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</si>
  <si>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</si>
  <si>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</si>
  <si>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</si>
  <si>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</si>
  <si>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</si>
  <si>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</si>
  <si>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</si>
  <si>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</si>
  <si>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</si>
  <si>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</si>
  <si>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</si>
  <si>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</si>
  <si>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</si>
  <si>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</si>
  <si>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</si>
  <si>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</si>
  <si>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</si>
  <si>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</si>
  <si>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</si>
  <si>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</si>
  <si>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</si>
  <si>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</si>
  <si>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</si>
  <si>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</si>
  <si>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</si>
  <si>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</si>
  <si>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</si>
  <si>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</si>
  <si>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</si>
  <si>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</si>
  <si>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</si>
  <si>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</si>
  <si>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</si>
  <si>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</si>
  <si>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</si>
  <si>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</si>
  <si>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</si>
  <si>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</si>
  <si>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</si>
  <si>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</si>
  <si>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</si>
  <si>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</si>
  <si>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</si>
  <si>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</si>
  <si>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</si>
  <si>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</si>
  <si>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</si>
  <si>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</si>
  <si>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</si>
  <si>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</si>
  <si>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</si>
  <si>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</si>
  <si>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</si>
  <si>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</si>
  <si>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</si>
  <si>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</si>
  <si>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</si>
  <si>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</si>
  <si>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</si>
  <si>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</si>
  <si>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</si>
  <si>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</si>
  <si>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</si>
  <si>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</si>
  <si>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</si>
  <si>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</si>
  <si>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</si>
  <si>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</si>
  <si>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</si>
  <si>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</si>
  <si>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</si>
  <si>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</si>
  <si>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</si>
  <si>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</si>
  <si>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</si>
  <si>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</si>
  <si>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</si>
  <si>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</si>
  <si>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</si>
  <si>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</si>
  <si>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</si>
  <si>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</si>
  <si>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</si>
  <si>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</si>
  <si>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</si>
  <si>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</si>
  <si>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</si>
  <si>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</si>
  <si>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</si>
  <si>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</si>
  <si>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</si>
  <si>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</si>
  <si>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</si>
  <si>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沖縄県那覇市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</si>
  <si>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</si>
  <si>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</si>
  <si>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</si>
  <si>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</si>
  <si>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</si>
  <si>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</si>
  <si>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</si>
  <si>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</si>
  <si>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</si>
  <si>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</si>
  <si>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</si>
  <si>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</si>
  <si>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</si>
  <si>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</si>
  <si>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</si>
  <si>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</si>
  <si>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</si>
  <si>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</si>
  <si>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</si>
  <si>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</si>
  <si>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</si>
  <si>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市街地再開発事業特別会計</t>
    <phoneticPr fontId="5"/>
  </si>
  <si>
    <t>病院事業債管理特別会計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</si>
  <si>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</si>
  <si>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</si>
  <si>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</si>
  <si>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</si>
  <si>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</si>
  <si>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</si>
  <si>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</si>
  <si>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</si>
  <si>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</si>
  <si>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</si>
  <si>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</si>
  <si>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</si>
  <si>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</si>
  <si>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</si>
  <si>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</si>
  <si>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</si>
  <si>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</si>
  <si>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</si>
  <si>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</si>
  <si>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</si>
  <si>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</si>
  <si>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</si>
  <si>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</si>
  <si>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</si>
  <si>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</si>
  <si>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</si>
  <si>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</si>
  <si>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</si>
  <si>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</si>
  <si>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</si>
  <si>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</si>
  <si>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</si>
  <si>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</si>
  <si>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</si>
  <si>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</si>
  <si>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</si>
  <si>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</si>
  <si>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</si>
  <si>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</si>
  <si>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</si>
  <si>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</si>
  <si>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</si>
  <si>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</si>
  <si>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</si>
  <si>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</si>
  <si>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</si>
  <si>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</si>
  <si>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</si>
  <si>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</si>
  <si>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</si>
  <si>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</si>
  <si>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</si>
  <si>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</si>
  <si>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</si>
  <si>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</si>
  <si>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</si>
  <si>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</si>
  <si>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</si>
  <si>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</si>
  <si>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</si>
  <si>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</si>
  <si>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</si>
  <si>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</si>
  <si>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</si>
  <si>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</si>
  <si>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</si>
  <si>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</si>
  <si>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</si>
  <si>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</si>
  <si>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</si>
  <si>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</si>
  <si>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</si>
  <si>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</si>
  <si>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</si>
  <si>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</si>
  <si>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</si>
  <si>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</si>
  <si>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</si>
  <si>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</si>
  <si>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</si>
  <si>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</si>
  <si>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</si>
  <si>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</si>
  <si>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</si>
  <si>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</si>
  <si>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</si>
  <si>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</si>
  <si>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</si>
  <si>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</si>
  <si>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</si>
  <si>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</si>
  <si>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</si>
  <si>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</si>
  <si>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</si>
  <si>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</si>
  <si>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</si>
  <si>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</si>
  <si>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</si>
  <si>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</si>
  <si>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</si>
  <si>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</si>
  <si>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</si>
  <si>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</si>
  <si>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</si>
  <si>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</si>
  <si>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</si>
  <si>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</si>
  <si>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</si>
  <si>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</si>
  <si>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</si>
  <si>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</si>
  <si>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</si>
  <si>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</si>
  <si>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</si>
  <si>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</si>
  <si>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</si>
  <si>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</si>
  <si>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</si>
  <si>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</si>
  <si>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</si>
  <si>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</si>
  <si>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</si>
  <si>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</si>
  <si>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</si>
  <si>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</si>
  <si>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</si>
  <si>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</si>
  <si>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</si>
  <si>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</si>
  <si>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</si>
  <si>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</si>
  <si>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</si>
  <si>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</si>
  <si>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</si>
  <si>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</si>
  <si>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</si>
  <si>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</si>
  <si>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</si>
  <si>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</si>
  <si>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</si>
  <si>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</si>
  <si>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</si>
  <si>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</si>
  <si>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</si>
  <si>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</si>
  <si>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</si>
  <si>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</si>
  <si>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</si>
  <si>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</si>
  <si>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</si>
  <si>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</si>
  <si>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</si>
  <si>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</si>
  <si>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</si>
  <si>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</si>
  <si>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</si>
  <si>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</si>
  <si>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</si>
  <si>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</si>
  <si>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</si>
  <si>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</si>
  <si>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</si>
  <si>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</si>
  <si>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</si>
  <si>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</si>
  <si>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</si>
  <si>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</si>
  <si>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</si>
  <si>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</si>
  <si>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</si>
  <si>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1.14</t>
  </si>
  <si>
    <t>▲ 1.20</t>
  </si>
  <si>
    <t>水道事業会計</t>
  </si>
  <si>
    <t>一般会計</t>
  </si>
  <si>
    <t>下水道事業会計</t>
  </si>
  <si>
    <t>介護保険事業特別会計</t>
  </si>
  <si>
    <t>国民健康保険事業特別会計</t>
  </si>
  <si>
    <t>後期高齢者医療特別会計</t>
  </si>
  <si>
    <t>土地区画整理事業特別会計</t>
  </si>
  <si>
    <t>母子父子寡婦福祉資金貸付事業特別会計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</si>
  <si>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</si>
  <si>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</si>
  <si>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</si>
  <si>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</si>
  <si>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</si>
  <si>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</si>
  <si>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</si>
  <si>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</si>
  <si>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</si>
  <si>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沖縄県市町村自治会館管理組合</t>
    <rPh sb="0" eb="3">
      <t>オキナワケン</t>
    </rPh>
    <rPh sb="3" eb="6">
      <t>シチョウソン</t>
    </rPh>
    <rPh sb="6" eb="8">
      <t>ジチ</t>
    </rPh>
    <rPh sb="8" eb="9">
      <t>カイ</t>
    </rPh>
    <rPh sb="9" eb="10">
      <t>カン</t>
    </rPh>
    <rPh sb="10" eb="12">
      <t>カンリ</t>
    </rPh>
    <rPh sb="12" eb="14">
      <t>クミアイ</t>
    </rPh>
    <phoneticPr fontId="1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</si>
  <si>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1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</si>
  <si>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12"/>
  </si>
  <si>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1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</si>
  <si>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12"/>
  </si>
  <si>
    <t>那覇市・南風原町環境施設組合</t>
    <rPh sb="0" eb="3">
      <t>ナハシ</t>
    </rPh>
    <rPh sb="4" eb="7">
      <t>ハエバル</t>
    </rPh>
    <rPh sb="7" eb="8">
      <t>チョウ</t>
    </rPh>
    <rPh sb="8" eb="10">
      <t>カンキョウ</t>
    </rPh>
    <rPh sb="10" eb="12">
      <t>シセツ</t>
    </rPh>
    <rPh sb="12" eb="14">
      <t>クミアイ</t>
    </rPh>
    <phoneticPr fontId="12"/>
  </si>
  <si>
    <t>那覇港管理組合（一般会計）</t>
    <rPh sb="0" eb="3">
      <t>ナハコウ</t>
    </rPh>
    <rPh sb="3" eb="5">
      <t>カンリ</t>
    </rPh>
    <rPh sb="5" eb="7">
      <t>クミアイ</t>
    </rPh>
    <rPh sb="8" eb="10">
      <t>イッパン</t>
    </rPh>
    <rPh sb="10" eb="12">
      <t>カイケイ</t>
    </rPh>
    <phoneticPr fontId="12"/>
  </si>
  <si>
    <t>那覇港管理組合（特別会計）</t>
    <rPh sb="0" eb="3">
      <t>ナハコウ</t>
    </rPh>
    <rPh sb="3" eb="5">
      <t>カンリ</t>
    </rPh>
    <rPh sb="5" eb="7">
      <t>クミアイ</t>
    </rPh>
    <rPh sb="8" eb="10">
      <t>トクベツ</t>
    </rPh>
    <rPh sb="10" eb="12">
      <t>カイケイ</t>
    </rPh>
    <phoneticPr fontId="1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</si>
  <si>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1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</si>
  <si>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12"/>
  </si>
  <si>
    <t>泊ふ頭開発株式会社</t>
    <rPh sb="0" eb="1">
      <t>ト</t>
    </rPh>
    <rPh sb="2" eb="3">
      <t>アタマ</t>
    </rPh>
    <rPh sb="3" eb="5">
      <t>カイハツ</t>
    </rPh>
    <rPh sb="5" eb="7">
      <t>カブシキ</t>
    </rPh>
    <rPh sb="7" eb="9">
      <t>カイシャ</t>
    </rPh>
    <phoneticPr fontId="12"/>
  </si>
  <si>
    <t>那覇市土地開発公社</t>
    <rPh sb="0" eb="3">
      <t>ナハシ</t>
    </rPh>
    <rPh sb="3" eb="5">
      <t>トチ</t>
    </rPh>
    <rPh sb="5" eb="7">
      <t>カイハツ</t>
    </rPh>
    <rPh sb="7" eb="9">
      <t>コウシャ</t>
    </rPh>
    <phoneticPr fontId="12"/>
  </si>
  <si>
    <t>地方独立行政法人那覇市立病院</t>
    <rPh sb="0" eb="2">
      <t>チホウ</t>
    </rPh>
    <rPh sb="2" eb="4">
      <t>ドクリツ</t>
    </rPh>
    <rPh sb="4" eb="6">
      <t>ギョウセイ</t>
    </rPh>
    <rPh sb="6" eb="8">
      <t>ホウジン</t>
    </rPh>
    <rPh sb="8" eb="12">
      <t>ナハシリツ</t>
    </rPh>
    <rPh sb="12" eb="14">
      <t>ビョウイン</t>
    </rPh>
    <phoneticPr fontId="12"/>
  </si>
  <si>
    <t>沖縄都市モノレール株式会社</t>
    <rPh sb="0" eb="2">
      <t>オキナワ</t>
    </rPh>
    <rPh sb="2" eb="4">
      <t>トシ</t>
    </rPh>
    <rPh sb="9" eb="13">
      <t>カブシキガイシャ</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</si>
  <si>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</si>
  <si>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</si>
  <si>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に比べ低いが、将来負担比率は高い数値となっている。公共施設の老朽化が進み、施設更新となった場合、財源確保で地方債を活用することになるが、そうなると将来負担比率の上昇が予想される。今後も２つの比率のバランスに注視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</si>
  <si>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</si>
  <si>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</si>
  <si>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</si>
  <si>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</si>
  <si>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</si>
  <si>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</si>
  <si>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標準財政規模の増および元利償還金の微減により、実質公債費比率が1.0ポイント減少している。将来負担比率については那覇文化芸術劇場なはーと、市立病院の建替事業等により地方債残高増となったが、充当可能財源等である基金残高の増加により12.6ポイント改善している。
　将来負担比率、実質公債費比率どちらも類似団体平均よりも高い数値となっているため、財政余力が小さくならないよう、地方債を財源とする事業については、今後も精査していく必要がある。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</si>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</sst>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8B8920E-0EB3-4A00-B31A-03E3D735629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2F03-4437-9459-32F7BB5E65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66915</c:v>
                </c:pt>
                <c:pt idx="1">
                  <c:v>54685</c:v>
                </c:pt>
                <c:pt idx="2">
                  <c:v>67428</c:v>
                </c:pt>
                <c:pt idx="3">
                  <c:v>72052</c:v>
                </c:pt>
                <c:pt idx="4">
                  <c:v>58689</c:v>
                </c:pt>
              </c:numCache>
            </c:numRef>
          </c:val>
          <c:smooth val="0"/>
          <c:extLst>
            <c:ext xmlns:c16="http://schemas.microsoft.com/office/drawing/2014/chart" uri="{C3380CC4-5D6E-409C-BE32-E72D297353CC}">
              <c16:uniqueId val="{00000001-2F03-4437-9459-32F7BB5E65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6.34</c:v>
                </c:pt>
                <c:pt idx="1">
                  <c:v>6.49</c:v>
                </c:pt>
                <c:pt idx="2">
                  <c:v>5.34</c:v>
                </c:pt>
                <c:pt idx="3">
                  <c:v>11.3</c:v>
                </c:pt>
                <c:pt idx="4">
                  <c:v>8.74</c:v>
                </c:pt>
              </c:numCache>
            </c:numRef>
          </c:val>
          <c:extLst>
            <c:ext xmlns:c16="http://schemas.microsoft.com/office/drawing/2014/chart" uri="{C3380CC4-5D6E-409C-BE32-E72D297353CC}">
              <c16:uniqueId val="{00000000-9A89-4B95-8A72-F46A3D7BD9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9.27</c:v>
                </c:pt>
                <c:pt idx="1">
                  <c:v>7.88</c:v>
                </c:pt>
                <c:pt idx="2">
                  <c:v>7.66</c:v>
                </c:pt>
                <c:pt idx="3">
                  <c:v>4.34</c:v>
                </c:pt>
                <c:pt idx="4">
                  <c:v>8.77</c:v>
                </c:pt>
              </c:numCache>
            </c:numRef>
          </c:val>
          <c:extLst>
            <c:ext xmlns:c16="http://schemas.microsoft.com/office/drawing/2014/chart" uri="{C3380CC4-5D6E-409C-BE32-E72D297353CC}">
              <c16:uniqueId val="{00000001-9A89-4B95-8A72-F46A3D7BD9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0.83</c:v>
                </c:pt>
                <c:pt idx="1">
                  <c:v>-1.1399999999999999</c:v>
                </c:pt>
                <c:pt idx="2">
                  <c:v>-1.2</c:v>
                </c:pt>
                <c:pt idx="3">
                  <c:v>3</c:v>
                </c:pt>
                <c:pt idx="4">
                  <c:v>4.2</c:v>
                </c:pt>
              </c:numCache>
            </c:numRef>
          </c:val>
          <c:smooth val="0"/>
          <c:extLst>
            <c:ext xmlns:c16="http://schemas.microsoft.com/office/drawing/2014/chart" uri="{C3380CC4-5D6E-409C-BE32-E72D297353CC}">
              <c16:uniqueId val="{00000002-9A89-4B95-8A72-F46A3D7BD9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F56-4E0B-9704-EA3B1F2591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56-4E0B-9704-EA3B1F259141}"/>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F56-4E0B-9704-EA3B1F259141}"/>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F56-4E0B-9704-EA3B1F25914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4-AF56-4E0B-9704-EA3B1F25914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1.02</c:v>
                </c:pt>
                <c:pt idx="2">
                  <c:v>#N/A</c:v>
                </c:pt>
                <c:pt idx="3">
                  <c:v>0.42</c:v>
                </c:pt>
                <c:pt idx="4">
                  <c:v>#N/A</c:v>
                </c:pt>
                <c:pt idx="5">
                  <c:v>0.71</c:v>
                </c:pt>
                <c:pt idx="6">
                  <c:v>#N/A</c:v>
                </c:pt>
                <c:pt idx="7">
                  <c:v>7.0000000000000007E-2</c:v>
                </c:pt>
                <c:pt idx="8">
                  <c:v>#N/A</c:v>
                </c:pt>
                <c:pt idx="9">
                  <c:v>0.08</c:v>
                </c:pt>
              </c:numCache>
            </c:numRef>
          </c:val>
          <c:extLst>
            <c:ext xmlns:c16="http://schemas.microsoft.com/office/drawing/2014/chart" uri="{C3380CC4-5D6E-409C-BE32-E72D297353CC}">
              <c16:uniqueId val="{00000005-AF56-4E0B-9704-EA3B1F25914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1.02</c:v>
                </c:pt>
                <c:pt idx="2">
                  <c:v>#N/A</c:v>
                </c:pt>
                <c:pt idx="3">
                  <c:v>1.31</c:v>
                </c:pt>
                <c:pt idx="4">
                  <c:v>#N/A</c:v>
                </c:pt>
                <c:pt idx="5">
                  <c:v>0.97</c:v>
                </c:pt>
                <c:pt idx="6">
                  <c:v>#N/A</c:v>
                </c:pt>
                <c:pt idx="7">
                  <c:v>1.61</c:v>
                </c:pt>
                <c:pt idx="8">
                  <c:v>#N/A</c:v>
                </c:pt>
                <c:pt idx="9">
                  <c:v>1.48</c:v>
                </c:pt>
              </c:numCache>
            </c:numRef>
          </c:val>
          <c:extLst>
            <c:ext xmlns:c16="http://schemas.microsoft.com/office/drawing/2014/chart" uri="{C3380CC4-5D6E-409C-BE32-E72D297353CC}">
              <c16:uniqueId val="{00000006-AF56-4E0B-9704-EA3B1F25914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c:v>
                </c:pt>
                <c:pt idx="2">
                  <c:v>#N/A</c:v>
                </c:pt>
                <c:pt idx="3">
                  <c:v>5.51</c:v>
                </c:pt>
                <c:pt idx="4">
                  <c:v>#N/A</c:v>
                </c:pt>
                <c:pt idx="5">
                  <c:v>6.25</c:v>
                </c:pt>
                <c:pt idx="6">
                  <c:v>#N/A</c:v>
                </c:pt>
                <c:pt idx="7">
                  <c:v>6.31</c:v>
                </c:pt>
                <c:pt idx="8">
                  <c:v>#N/A</c:v>
                </c:pt>
                <c:pt idx="9">
                  <c:v>6.11</c:v>
                </c:pt>
              </c:numCache>
            </c:numRef>
          </c:val>
          <c:extLst>
            <c:ext xmlns:c16="http://schemas.microsoft.com/office/drawing/2014/chart" uri="{C3380CC4-5D6E-409C-BE32-E72D297353CC}">
              <c16:uniqueId val="{00000007-AF56-4E0B-9704-EA3B1F2591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6.31</c:v>
                </c:pt>
                <c:pt idx="2">
                  <c:v>#N/A</c:v>
                </c:pt>
                <c:pt idx="3">
                  <c:v>6.48</c:v>
                </c:pt>
                <c:pt idx="4">
                  <c:v>#N/A</c:v>
                </c:pt>
                <c:pt idx="5">
                  <c:v>5.33</c:v>
                </c:pt>
                <c:pt idx="6">
                  <c:v>#N/A</c:v>
                </c:pt>
                <c:pt idx="7">
                  <c:v>11.29</c:v>
                </c:pt>
                <c:pt idx="8">
                  <c:v>#N/A</c:v>
                </c:pt>
                <c:pt idx="9">
                  <c:v>8.73</c:v>
                </c:pt>
              </c:numCache>
            </c:numRef>
          </c:val>
          <c:extLst>
            <c:ext xmlns:c16="http://schemas.microsoft.com/office/drawing/2014/chart" uri="{C3380CC4-5D6E-409C-BE32-E72D297353CC}">
              <c16:uniqueId val="{00000008-AF56-4E0B-9704-EA3B1F2591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16.559999999999999</c:v>
                </c:pt>
                <c:pt idx="2">
                  <c:v>#N/A</c:v>
                </c:pt>
                <c:pt idx="3">
                  <c:v>17.34</c:v>
                </c:pt>
                <c:pt idx="4">
                  <c:v>#N/A</c:v>
                </c:pt>
                <c:pt idx="5">
                  <c:v>17.760000000000002</c:v>
                </c:pt>
                <c:pt idx="6">
                  <c:v>#N/A</c:v>
                </c:pt>
                <c:pt idx="7">
                  <c:v>16.48</c:v>
                </c:pt>
                <c:pt idx="8">
                  <c:v>#N/A</c:v>
                </c:pt>
                <c:pt idx="9">
                  <c:v>13.36</c:v>
                </c:pt>
              </c:numCache>
            </c:numRef>
          </c:val>
          <c:extLst>
            <c:ext xmlns:c16="http://schemas.microsoft.com/office/drawing/2014/chart" uri="{C3380CC4-5D6E-409C-BE32-E72D297353CC}">
              <c16:uniqueId val="{00000009-AF56-4E0B-9704-EA3B1F2591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7712</c:v>
                </c:pt>
                <c:pt idx="5">
                  <c:v>7760</c:v>
                </c:pt>
                <c:pt idx="8">
                  <c:v>7758</c:v>
                </c:pt>
                <c:pt idx="11">
                  <c:v>7321</c:v>
                </c:pt>
                <c:pt idx="14">
                  <c:v>7517</c:v>
                </c:pt>
              </c:numCache>
            </c:numRef>
          </c:val>
          <c:extLst>
            <c:ext xmlns:c16="http://schemas.microsoft.com/office/drawing/2014/chart" uri="{C3380CC4-5D6E-409C-BE32-E72D297353CC}">
              <c16:uniqueId val="{00000000-2A39-4E98-A904-A6FB0324F3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1-2A39-4E98-A904-A6FB0324F3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295</c:v>
                </c:pt>
                <c:pt idx="3">
                  <c:v>263</c:v>
                </c:pt>
                <c:pt idx="6">
                  <c:v>238</c:v>
                </c:pt>
                <c:pt idx="9">
                  <c:v>211</c:v>
                </c:pt>
                <c:pt idx="12">
                  <c:v>182</c:v>
                </c:pt>
              </c:numCache>
            </c:numRef>
          </c:val>
          <c:extLst>
            <c:ext xmlns:c16="http://schemas.microsoft.com/office/drawing/2014/chart" uri="{C3380CC4-5D6E-409C-BE32-E72D297353CC}">
              <c16:uniqueId val="{00000002-2A39-4E98-A904-A6FB0324F3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883</c:v>
                </c:pt>
                <c:pt idx="3">
                  <c:v>850</c:v>
                </c:pt>
                <c:pt idx="6">
                  <c:v>697</c:v>
                </c:pt>
                <c:pt idx="9">
                  <c:v>376</c:v>
                </c:pt>
                <c:pt idx="12">
                  <c:v>279</c:v>
                </c:pt>
              </c:numCache>
            </c:numRef>
          </c:val>
          <c:extLst>
            <c:ext xmlns:c16="http://schemas.microsoft.com/office/drawing/2014/chart" uri="{C3380CC4-5D6E-409C-BE32-E72D297353CC}">
              <c16:uniqueId val="{00000003-2A39-4E98-A904-A6FB0324F3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739</c:v>
                </c:pt>
                <c:pt idx="3">
                  <c:v>730</c:v>
                </c:pt>
                <c:pt idx="6">
                  <c:v>651</c:v>
                </c:pt>
                <c:pt idx="9">
                  <c:v>595</c:v>
                </c:pt>
                <c:pt idx="12">
                  <c:v>610</c:v>
                </c:pt>
              </c:numCache>
            </c:numRef>
          </c:val>
          <c:extLst>
            <c:ext xmlns:c16="http://schemas.microsoft.com/office/drawing/2014/chart" uri="{C3380CC4-5D6E-409C-BE32-E72D297353CC}">
              <c16:uniqueId val="{00000004-2A39-4E98-A904-A6FB0324F3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39-4E98-A904-A6FB0324F3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39-4E98-A904-A6FB0324F3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12814</c:v>
                </c:pt>
                <c:pt idx="3">
                  <c:v>12636</c:v>
                </c:pt>
                <c:pt idx="6">
                  <c:v>12062</c:v>
                </c:pt>
                <c:pt idx="9">
                  <c:v>11787</c:v>
                </c:pt>
                <c:pt idx="12">
                  <c:v>11624</c:v>
                </c:pt>
              </c:numCache>
            </c:numRef>
          </c:val>
          <c:extLst>
            <c:ext xmlns:c16="http://schemas.microsoft.com/office/drawing/2014/chart" uri="{C3380CC4-5D6E-409C-BE32-E72D297353CC}">
              <c16:uniqueId val="{00000007-2A39-4E98-A904-A6FB0324F3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7021</c:v>
                </c:pt>
                <c:pt idx="2">
                  <c:v>#N/A</c:v>
                </c:pt>
                <c:pt idx="3">
                  <c:v>#N/A</c:v>
                </c:pt>
                <c:pt idx="4">
                  <c:v>6719</c:v>
                </c:pt>
                <c:pt idx="5">
                  <c:v>#N/A</c:v>
                </c:pt>
                <c:pt idx="6">
                  <c:v>#N/A</c:v>
                </c:pt>
                <c:pt idx="7">
                  <c:v>5890</c:v>
                </c:pt>
                <c:pt idx="8">
                  <c:v>#N/A</c:v>
                </c:pt>
                <c:pt idx="9">
                  <c:v>#N/A</c:v>
                </c:pt>
                <c:pt idx="10">
                  <c:v>5648</c:v>
                </c:pt>
                <c:pt idx="11">
                  <c:v>#N/A</c:v>
                </c:pt>
                <c:pt idx="12">
                  <c:v>#N/A</c:v>
                </c:pt>
                <c:pt idx="13">
                  <c:v>5178</c:v>
                </c:pt>
                <c:pt idx="14">
                  <c:v>#N/A</c:v>
                </c:pt>
              </c:numCache>
            </c:numRef>
          </c:val>
          <c:smooth val="0"/>
          <c:extLst>
            <c:ext xmlns:c16="http://schemas.microsoft.com/office/drawing/2014/chart" uri="{C3380CC4-5D6E-409C-BE32-E72D297353CC}">
              <c16:uniqueId val="{00000008-2A39-4E98-A904-A6FB0324F3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77871</c:v>
                </c:pt>
                <c:pt idx="5">
                  <c:v>78441</c:v>
                </c:pt>
                <c:pt idx="8">
                  <c:v>79149</c:v>
                </c:pt>
                <c:pt idx="11">
                  <c:v>81430</c:v>
                </c:pt>
                <c:pt idx="14">
                  <c:v>82302</c:v>
                </c:pt>
              </c:numCache>
            </c:numRef>
          </c:val>
          <c:extLst>
            <c:ext xmlns:c16="http://schemas.microsoft.com/office/drawing/2014/chart" uri="{C3380CC4-5D6E-409C-BE32-E72D297353CC}">
              <c16:uniqueId val="{00000000-7626-445F-ADD1-EC73678AE8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20383</c:v>
                </c:pt>
                <c:pt idx="5">
                  <c:v>19998</c:v>
                </c:pt>
                <c:pt idx="8">
                  <c:v>19785</c:v>
                </c:pt>
                <c:pt idx="11">
                  <c:v>19613</c:v>
                </c:pt>
                <c:pt idx="14">
                  <c:v>19893</c:v>
                </c:pt>
              </c:numCache>
            </c:numRef>
          </c:val>
          <c:extLst>
            <c:ext xmlns:c16="http://schemas.microsoft.com/office/drawing/2014/chart" uri="{C3380CC4-5D6E-409C-BE32-E72D297353CC}">
              <c16:uniqueId val="{00000001-7626-445F-ADD1-EC73678AE8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19690</c:v>
                </c:pt>
                <c:pt idx="5">
                  <c:v>18158</c:v>
                </c:pt>
                <c:pt idx="8">
                  <c:v>21021</c:v>
                </c:pt>
                <c:pt idx="11">
                  <c:v>18871</c:v>
                </c:pt>
                <c:pt idx="14">
                  <c:v>24551</c:v>
                </c:pt>
              </c:numCache>
            </c:numRef>
          </c:val>
          <c:extLst>
            <c:ext xmlns:c16="http://schemas.microsoft.com/office/drawing/2014/chart" uri="{C3380CC4-5D6E-409C-BE32-E72D297353CC}">
              <c16:uniqueId val="{00000002-7626-445F-ADD1-EC73678AE8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26-445F-ADD1-EC73678AE8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26-445F-ADD1-EC73678AE8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c:v>
                </c:pt>
                <c:pt idx="3">
                  <c:v>3</c:v>
                </c:pt>
                <c:pt idx="6">
                  <c:v>3</c:v>
                </c:pt>
                <c:pt idx="9">
                  <c:v>2</c:v>
                </c:pt>
                <c:pt idx="12">
                  <c:v>0</c:v>
                </c:pt>
              </c:numCache>
            </c:numRef>
          </c:val>
          <c:extLst>
            <c:ext xmlns:c16="http://schemas.microsoft.com/office/drawing/2014/chart" uri="{C3380CC4-5D6E-409C-BE32-E72D297353CC}">
              <c16:uniqueId val="{00000005-7626-445F-ADD1-EC73678AE8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15315</c:v>
                </c:pt>
                <c:pt idx="3">
                  <c:v>15080</c:v>
                </c:pt>
                <c:pt idx="6">
                  <c:v>14853</c:v>
                </c:pt>
                <c:pt idx="9">
                  <c:v>14214</c:v>
                </c:pt>
                <c:pt idx="12">
                  <c:v>13543</c:v>
                </c:pt>
              </c:numCache>
            </c:numRef>
          </c:val>
          <c:extLst>
            <c:ext xmlns:c16="http://schemas.microsoft.com/office/drawing/2014/chart" uri="{C3380CC4-5D6E-409C-BE32-E72D297353CC}">
              <c16:uniqueId val="{00000006-7626-445F-ADD1-EC73678AE8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6192</c:v>
                </c:pt>
                <c:pt idx="3">
                  <c:v>5371</c:v>
                </c:pt>
                <c:pt idx="6">
                  <c:v>4815</c:v>
                </c:pt>
                <c:pt idx="9">
                  <c:v>4714</c:v>
                </c:pt>
                <c:pt idx="12">
                  <c:v>4377</c:v>
                </c:pt>
              </c:numCache>
            </c:numRef>
          </c:val>
          <c:extLst>
            <c:ext xmlns:c16="http://schemas.microsoft.com/office/drawing/2014/chart" uri="{C3380CC4-5D6E-409C-BE32-E72D297353CC}">
              <c16:uniqueId val="{00000007-7626-445F-ADD1-EC73678AE8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7653</c:v>
                </c:pt>
                <c:pt idx="3">
                  <c:v>7462</c:v>
                </c:pt>
                <c:pt idx="6">
                  <c:v>7242</c:v>
                </c:pt>
                <c:pt idx="9">
                  <c:v>6912</c:v>
                </c:pt>
                <c:pt idx="12">
                  <c:v>7004</c:v>
                </c:pt>
              </c:numCache>
            </c:numRef>
          </c:val>
          <c:extLst>
            <c:ext xmlns:c16="http://schemas.microsoft.com/office/drawing/2014/chart" uri="{C3380CC4-5D6E-409C-BE32-E72D297353CC}">
              <c16:uniqueId val="{00000008-7626-445F-ADD1-EC73678AE8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1129</c:v>
                </c:pt>
                <c:pt idx="3">
                  <c:v>890</c:v>
                </c:pt>
                <c:pt idx="6">
                  <c:v>669</c:v>
                </c:pt>
                <c:pt idx="9">
                  <c:v>471</c:v>
                </c:pt>
                <c:pt idx="12">
                  <c:v>297</c:v>
                </c:pt>
              </c:numCache>
            </c:numRef>
          </c:val>
          <c:extLst>
            <c:ext xmlns:c16="http://schemas.microsoft.com/office/drawing/2014/chart" uri="{C3380CC4-5D6E-409C-BE32-E72D297353CC}">
              <c16:uniqueId val="{00000009-7626-445F-ADD1-EC73678AE8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135733</c:v>
                </c:pt>
                <c:pt idx="3">
                  <c:v>134136</c:v>
                </c:pt>
                <c:pt idx="6">
                  <c:v>133436</c:v>
                </c:pt>
                <c:pt idx="9">
                  <c:v>136123</c:v>
                </c:pt>
                <c:pt idx="12">
                  <c:v>137114</c:v>
                </c:pt>
              </c:numCache>
            </c:numRef>
          </c:val>
          <c:extLst>
            <c:ext xmlns:c16="http://schemas.microsoft.com/office/drawing/2014/chart" uri="{C3380CC4-5D6E-409C-BE32-E72D297353CC}">
              <c16:uniqueId val="{0000000A-7626-445F-ADD1-EC73678AE8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48085</c:v>
                </c:pt>
                <c:pt idx="2">
                  <c:v>#N/A</c:v>
                </c:pt>
                <c:pt idx="3">
                  <c:v>#N/A</c:v>
                </c:pt>
                <c:pt idx="4">
                  <c:v>46343</c:v>
                </c:pt>
                <c:pt idx="5">
                  <c:v>#N/A</c:v>
                </c:pt>
                <c:pt idx="6">
                  <c:v>#N/A</c:v>
                </c:pt>
                <c:pt idx="7">
                  <c:v>41064</c:v>
                </c:pt>
                <c:pt idx="8">
                  <c:v>#N/A</c:v>
                </c:pt>
                <c:pt idx="9">
                  <c:v>#N/A</c:v>
                </c:pt>
                <c:pt idx="10">
                  <c:v>42521</c:v>
                </c:pt>
                <c:pt idx="11">
                  <c:v>#N/A</c:v>
                </c:pt>
                <c:pt idx="12">
                  <c:v>#N/A</c:v>
                </c:pt>
                <c:pt idx="13">
                  <c:v>35590</c:v>
                </c:pt>
                <c:pt idx="14">
                  <c:v>#N/A</c:v>
                </c:pt>
              </c:numCache>
            </c:numRef>
          </c:val>
          <c:smooth val="0"/>
          <c:extLst>
            <c:ext xmlns:c16="http://schemas.microsoft.com/office/drawing/2014/chart" uri="{C3380CC4-5D6E-409C-BE32-E72D297353CC}">
              <c16:uniqueId val="{0000000B-7626-445F-ADD1-EC73678AE8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5331</c:v>
                </c:pt>
                <c:pt idx="1">
                  <c:v>3105</c:v>
                </c:pt>
                <c:pt idx="2">
                  <c:v>6500</c:v>
                </c:pt>
              </c:numCache>
            </c:numRef>
          </c:val>
          <c:extLst>
            <c:ext xmlns:c16="http://schemas.microsoft.com/office/drawing/2014/chart" uri="{C3380CC4-5D6E-409C-BE32-E72D297353CC}">
              <c16:uniqueId val="{00000000-A549-459D-9CF7-5428EF5F33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5321</c:v>
                </c:pt>
                <c:pt idx="1">
                  <c:v>5322</c:v>
                </c:pt>
                <c:pt idx="2">
                  <c:v>7202</c:v>
                </c:pt>
              </c:numCache>
            </c:numRef>
          </c:val>
          <c:extLst>
            <c:ext xmlns:c16="http://schemas.microsoft.com/office/drawing/2014/chart" uri="{C3380CC4-5D6E-409C-BE32-E72D297353CC}">
              <c16:uniqueId val="{00000001-A549-459D-9CF7-5428EF5F33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8628</c:v>
                </c:pt>
                <c:pt idx="1">
                  <c:v>8238</c:v>
                </c:pt>
                <c:pt idx="2">
                  <c:v>8074</c:v>
                </c:pt>
              </c:numCache>
            </c:numRef>
          </c:val>
          <c:extLst>
            <c:ext xmlns:c16="http://schemas.microsoft.com/office/drawing/2014/chart" uri="{C3380CC4-5D6E-409C-BE32-E72D297353CC}">
              <c16:uniqueId val="{00000002-A549-459D-9CF7-5428EF5F33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3.5460917326776004E-3"/>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{E5C1FC0C-BE88-41F6-90CF-42E0CF7F1084}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E19-4A08-955F-323FF26249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{EE6BA4F3-91C3-44EF-AF5D-3F8DC6B109C5}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19-4A08-955F-323FF26249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{BEC99EF7-5EDD-4EAA-8A43-318078C132B3}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19-4A08-955F-323FF26249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{DB53D9ED-4D67-4F14-BFD9-4D08C60B08E1}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19-4A08-955F-323FF26249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{A11910F4-632E-4FFE-97ED-C82A4838B8FD}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19-4A08-955F-323FF262492F}"/>
                </c:ext>
              </c:extLst>
            </c:dLbl>
            <c:dLbl>
              <c:idx val="8"/>
              <c:layout>
                <c:manualLayout>
                  <c:x val="0"/>
                  <c:y val="-3.5460917326774351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{7F590005-FD6E-4AA4-BEA7-59153D4C9EF0}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E19-4A08-955F-323FF262492F}"/>
                </c:ext>
              </c:extLst>
            </c:dLbl>
            <c:dLbl>
              <c:idx val="16"/>
              <c:layout>
                <c:manualLayout>
                  <c:x val="0"/>
                  <c:y val="-1.913752796998725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{E6099925-1402-44D2-9296-7C396BC7CC54}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E19-4A08-955F-323FF262492F}"/>
                </c:ext>
              </c:extLst>
            </c:dLbl>
            <c:dLbl>
              <c:idx val="24"/>
              <c:layout>
                <c:manualLayout>
                  <c:x val="0"/>
                  <c:y val="1.913752796998725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{5D41C544-B2AA-4BD3-8F05-EE72CB063F03}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E19-4A08-955F-323FF262492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{83C92AA3-38E8-40F2-81BD-5B21D840DAC1}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E19-4A08-955F-323FF26249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41.4</c:v>
                </c:pt>
                <c:pt idx="8">
                  <c:v>41.6</c:v>
                </c:pt>
                <c:pt idx="16">
                  <c:v>42.4</c:v>
                </c:pt>
                <c:pt idx="24">
                  <c:v>42.8</c:v>
                </c:pt>
                <c:pt idx="32">
                  <c:v>41.4</c:v>
                </c:pt>
              </c:numCache>
            </c:numRef>
          </c:xVal>
          <c:yVal>
            <c:numRef>
              <c:f>公会計指標分析・財政指標組合せ分析表!$BP$51:$DC$51</c:f>
              <c:numCache>
                <c:formatCode>#,##0.0;"▲ "#,##0.0</c:formatCode>
                <c:ptCount val="40"/>
                <c:pt idx="0">
                  <c:v>77.5</c:v>
                </c:pt>
                <c:pt idx="8">
                  <c:v>74.2</c:v>
                </c:pt>
                <c:pt idx="16">
                  <c:v>64.900000000000006</c:v>
                </c:pt>
                <c:pt idx="24">
                  <c:v>65</c:v>
                </c:pt>
                <c:pt idx="32">
                  <c:v>52.4</c:v>
                </c:pt>
              </c:numCache>
            </c:numRef>
          </c:yVal>
          <c:smooth val="0"/>
          <c:extLst>
            <c:ext xmlns:c16="http://schemas.microsoft.com/office/drawing/2014/chart" uri="{C3380CC4-5D6E-409C-BE32-E72D297353CC}">
              <c16:uniqueId val="{00000009-FE19-4A08-955F-323FF26249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287034952616157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{A3A2D3DD-DC0D-4060-9872-3F4EA2CAD516}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E19-4A08-955F-323FF262492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{AC6E7BF3-1BEF-4901-B508-16CA5EB4D408}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19-4A08-955F-323FF26249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{DC546126-40E1-4A02-A2F5-A7C703E914CC}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19-4A08-955F-323FF26249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{93878190-43CF-4EFC-BACD-8AF8E09D47D5}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19-4A08-955F-323FF26249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{303F528A-E5A8-47AF-B049-DA240B69B18C}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19-4A08-955F-323FF262492F}"/>
                </c:ext>
              </c:extLst>
            </c:dLbl>
            <c:dLbl>
              <c:idx val="8"/>
              <c:layout>
                <c:manualLayout>
                  <c:x val="-3.4003365986528519E-2"/>
                  <c:y val="-3.6851290784495311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{B735DBB2-B8CC-4489-8008-BC8A23E745E0}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E19-4A08-955F-323FF262492F}"/>
                </c:ext>
              </c:extLst>
            </c:dLbl>
            <c:dLbl>
              <c:idx val="16"/>
              <c:layout>
                <c:manualLayout>
                  <c:x val="-3.2015750650234161E-2"/>
                  <c:y val="-7.07513238564853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{08BB2C70-B309-4066-B8C9-CA7D71838805}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E19-4A08-955F-323FF262492F}"/>
                </c:ext>
              </c:extLst>
            </c:dLbl>
            <c:dLbl>
              <c:idx val="24"/>
              <c:layout>
                <c:manualLayout>
                  <c:x val="-3.2015750650234161E-2"/>
                  <c:y val="-8.66138012149604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{99E37D11-B20F-4423-AB02-B5F0D9F38718}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E19-4A08-955F-323FF262492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{EC40CADC-A196-490B-8E8A-B6B9E8D70775}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E19-4A08-955F-323FF26249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FE19-4A08-955F-323FF262492F}"/>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{390CA77E-64F4-4F81-A83C-305693F1212E}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8AA-4DC3-A047-BE3D260C25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{4043C172-ECDA-4FD7-86DC-3A419372D9F0}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AA-4DC3-A047-BE3D260C25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{0A5BC753-5A4A-4648-8B68-F04B54A6F67E}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AA-4DC3-A047-BE3D260C25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{D412FC5F-13EA-4813-9286-7A807E5BE858}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AA-4DC3-A047-BE3D260C25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{381F95D6-1B37-4CEE-930D-E945E3073446}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AA-4DC3-A047-BE3D260C25B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{4B2A5E2C-2653-4C79-BFEA-8040438D438A}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8AA-4DC3-A047-BE3D260C25B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{14D5C8CA-B163-4C67-9D8F-C45CAF8589E0}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8AA-4DC3-A047-BE3D260C25B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{F4462E42-6C1B-4DEC-AFCA-1EC08A75B750}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8AA-4DC3-A047-BE3D260C25B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{10475DCE-FC6D-47EB-A6BC-977B676F23E7}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8AA-4DC3-A047-BE3D260C25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11.5</c:v>
                </c:pt>
                <c:pt idx="16">
                  <c:v>10.4</c:v>
                </c:pt>
                <c:pt idx="24">
                  <c:v>9.5</c:v>
                </c:pt>
                <c:pt idx="32">
                  <c:v>8.5</c:v>
                </c:pt>
              </c:numCache>
            </c:numRef>
          </c:xVal>
          <c:yVal>
            <c:numRef>
              <c:f>公会計指標分析・財政指標組合せ分析表!$BP$73:$DC$73</c:f>
              <c:numCache>
                <c:formatCode>#,##0.0;"▲ "#,##0.0</c:formatCode>
                <c:ptCount val="40"/>
                <c:pt idx="0">
                  <c:v>77.5</c:v>
                </c:pt>
                <c:pt idx="8">
                  <c:v>74.2</c:v>
                </c:pt>
                <c:pt idx="16">
                  <c:v>64.900000000000006</c:v>
                </c:pt>
                <c:pt idx="24">
                  <c:v>65</c:v>
                </c:pt>
                <c:pt idx="32">
                  <c:v>52.4</c:v>
                </c:pt>
              </c:numCache>
            </c:numRef>
          </c:yVal>
          <c:smooth val="0"/>
          <c:extLst>
            <c:ext xmlns:c16="http://schemas.microsoft.com/office/drawing/2014/chart" uri="{C3380CC4-5D6E-409C-BE32-E72D297353CC}">
              <c16:uniqueId val="{00000009-B8AA-4DC3-A047-BE3D260C25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269787445207E-2"/>
                  <c:y val="-6.102649004354387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{CF40ED7F-E013-47F7-832F-C781E1BA8888}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8AA-4DC3-A047-BE3D260C25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{D5C418B4-7FC9-464A-B51D-A0DFEAFF69B8}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AA-4DC3-A047-BE3D260C25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{402FACA8-1255-4E93-9978-046054DF6CF4}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AA-4DC3-A047-BE3D260C25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{34029EFF-E652-44F6-9B8A-9D2EA6196B6A}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AA-4DC3-A047-BE3D260C25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{F92BE10A-38F2-492E-8948-802BC8D9D59A}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AA-4DC3-A047-BE3D260C25BF}"/>
                </c:ext>
              </c:extLst>
            </c:dLbl>
            <c:dLbl>
              <c:idx val="8"/>
              <c:layout>
                <c:manualLayout>
                  <c:x val="-2.7652713450776058E-2"/>
                  <c:y val="-8.251946870588336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{5D6FCC99-B44C-481C-B0B3-9E99BE3C7A1E}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8AA-4DC3-A047-BE3D260C25BF}"/>
                </c:ext>
              </c:extLst>
            </c:dLbl>
            <c:dLbl>
              <c:idx val="16"/>
              <c:layout>
                <c:manualLayout>
                  <c:x val="-3.1570342725075584E-2"/>
                  <c:y val="-4.370398251395465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{DE7DB507-1C07-421E-9C93-A66A93E2C708}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8AA-4DC3-A047-BE3D260C25B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{460FCD56-5EA6-42AF-880C-713D0B715535}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8AA-4DC3-A047-BE3D260C25B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{768D9630-28D6-424C-B5A9-7ED9D9CFA5EB}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8AA-4DC3-A047-BE3D260C25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B8AA-4DC3-A047-BE3D260C25BF}"/>
            </c:ext>
          </c:extLst>
        </c:ser>
        <c:dLbls>
          <c:showLegendKey val="0"/>
          <c:showVal val="1"/>
          <c:showCatName val="0"/>
          <c:showSerName val="0"/>
          <c:showPercent val="0"/>
          <c:showBubbleSize val="0"/>
        </c:dLbls>
        <c:axId val="84219776"/>
        <c:axId val="84234240"/>
      </c:scatterChart>
      <c:valAx>
        <c:axId val="84219776"/>
        <c:scaling>
          <c:orientation val="maxMin"/>
          <c:max val="13"/>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地方債の元利償還金等が</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百万円減となったことに加え、一部事務組合の負担金の</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百万円減（ごみ処理施設事務組合の建設負担金の減）となったこと、公営住宅使用料や臨時財政対策債償還費の増により算入公債費等が</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百万円増となったことから、対前年度</a:t>
          </a:r>
          <a:r>
            <a:rPr kumimoji="1" lang="en-US" altLang="ja-JP" sz="1100">
              <a:solidFill>
                <a:schemeClr val="dk1"/>
              </a:solidFill>
              <a:effectLst/>
              <a:latin typeface="+mn-lt"/>
              <a:ea typeface="+mn-ea"/>
              <a:cs typeface="+mn-cs"/>
            </a:rPr>
            <a:t>470</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今後、新市民会館建設、市立病院の建替により、元利償還金増が予定されており、元金償還額範囲内での起債を行うなど、地方債発行抑制に努める必要がある。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市民会館建設事業の完了に伴い、将来負担額のうち一般会計等に係る地方債の現在高が増加したものの、財政調整基金や減債基金への積立による充当可能基金の増などにより、充当可能財源等が大きく増加したことから将来負担比率の分子は大きく減少した。</a:t>
          </a:r>
          <a:endParaRPr lang="ja-JP" altLang="ja-JP" sz="1400">
            <a:effectLst/>
          </a:endParaRPr>
        </a:p>
        <a:p>
          <a:r>
            <a:rPr kumimoji="1" lang="ja-JP" altLang="ja-JP" sz="1100">
              <a:solidFill>
                <a:schemeClr val="dk1"/>
              </a:solidFill>
              <a:effectLst/>
              <a:latin typeface="+mn-lt"/>
              <a:ea typeface="+mn-ea"/>
              <a:cs typeface="+mn-cs"/>
            </a:rPr>
            <a:t>　今後は新市民会館建設、市立病院の建替事業による地方債残高増から、比率上昇が予想されるため、事業厳選による地方債発行額抑制や充当可能基金積立金増など財源確保対策を図る。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沖縄県那覇市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２年度は新型コロナウィルス感染症対応のため財政調整基金から多く取崩したため基金全体で</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百万円の減となったが、令和３年度は市税、地方消費税交付金、地方交付税、決算剰余金等の増により財政調整金を約</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億円、減債基金を約</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億円積み立てる等、基金全体で</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新型コロナウイルス感染症への対応、生活保護費、障害福祉サービス等給付費、認定こども園施設型給付費など扶助費の増や、老朽化した公共施設の更新のため、減少傾向に転じる恐れがある。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今後も事業の見直しや必要経費の適正化を行い、歳出削減できるよう努める。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施設整備基金：那覇市有の施設（建物及びそれに付随するものに限る。）の整備資金に充てるための基金</a:t>
          </a:r>
          <a:endParaRPr lang="ja-JP" altLang="ja-JP" sz="1400">
            <a:effectLst/>
          </a:endParaRPr>
        </a:p>
        <a:p>
          <a:r>
            <a:rPr kumimoji="1" lang="ja-JP" altLang="ja-JP" sz="1100">
              <a:solidFill>
                <a:schemeClr val="dk1"/>
              </a:solidFill>
              <a:effectLst/>
              <a:latin typeface="+mn-lt"/>
              <a:ea typeface="+mn-ea"/>
              <a:cs typeface="+mn-cs"/>
            </a:rPr>
            <a:t>　市営住宅基金：那覇市営住宅及び共同施設の円滑な運営に資するための基金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新市民会館建設基金：新市民会館建設のための基金</a:t>
          </a:r>
          <a:endParaRPr lang="ja-JP" altLang="ja-JP" sz="1400">
            <a:effectLst/>
          </a:endParaRPr>
        </a:p>
        <a:p>
          <a:r>
            <a:rPr kumimoji="1" lang="ja-JP" altLang="ja-JP" sz="1100">
              <a:solidFill>
                <a:schemeClr val="dk1"/>
              </a:solidFill>
              <a:effectLst/>
              <a:latin typeface="+mn-lt"/>
              <a:ea typeface="+mn-ea"/>
              <a:cs typeface="+mn-cs"/>
            </a:rPr>
            <a:t>　地域福祉基金：地域における在宅福祉、健康及び生きがいづくり、民間活動の活発化等の施策を推進することにより高齢者等の保健福祉の向上を図るための基金</a:t>
          </a:r>
          <a:endParaRPr lang="ja-JP" altLang="ja-JP" sz="1400">
            <a:effectLst/>
          </a:endParaRPr>
        </a:p>
        <a:p>
          <a:r>
            <a:rPr kumimoji="1" lang="ja-JP" altLang="ja-JP" sz="1100">
              <a:solidFill>
                <a:schemeClr val="dk1"/>
              </a:solidFill>
              <a:effectLst/>
              <a:latin typeface="+mn-lt"/>
              <a:ea typeface="+mn-ea"/>
              <a:cs typeface="+mn-cs"/>
            </a:rPr>
            <a:t>　こどものみらい応援ﾌﾟﾛｼﾞｪｸﾄ推進基金：こどもの貧困対策を推進する事業の実施に資するための基金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主に新市民会館建設事業等に伴う基金取崩しによる減。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適宜、目的に沿った基金利用および取崩しを行い活用していく。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決算剰余金や市税、地方消費税交付金等が増となったため、約</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百万円の増となっている。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新型コロナウイルス感染症拡大や物価高騰の影響を受けた市民や事業者に向けた支援など新たな財政需要が想定され</a:t>
          </a:r>
          <a:r>
            <a:rPr kumimoji="1" lang="ja-JP" altLang="ja-JP" sz="1100">
              <a:solidFill>
                <a:schemeClr val="dk1"/>
              </a:solidFill>
              <a:effectLst/>
              <a:latin typeface="+mn-lt"/>
              <a:ea typeface="+mn-ea"/>
              <a:cs typeface="+mn-cs"/>
            </a:rPr>
            <a:t>、収支不足の際は基金を取り崩して対応する見込みである。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令和３年度補正予算（第１号）に伴う臨時財政対策債償還基金費</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千万円を含め、</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年度では基金へ</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千万円の増となっている。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公債費（元金）償還の財源として基金を取り崩して対応する見込みである。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2A98EB2-6A30-430D-ACA8-AB9FB5474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0D7B66F-0D05-4CA4-8F83-EA3C06C4D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31AF1BC-52C5-4CB9-85FE-1B150E1C95A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905DE55-316D-4DBF-A6E6-1ECEC37FF17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1E09576-2090-47D9-A45B-31188AB702A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BA7A2DC-A687-49F4-9673-FE99162945A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1EB8CC4-54F0-4AC4-BFA2-9ACA07DC434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BB9072C-B086-40EE-8553-A42704E6642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76C06FF-F1BC-4BCD-B79E-21297C6F39B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BF28886-B43F-4B24-B917-9DC607065AE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A6D9F14-7995-4B9E-86B4-FAAE625B5E3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CA5BF77-DF3F-4AEE-AFCE-B7DE444DAD6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318,339
313,761
41.42
182,556,310
171,159,091
6,478,256
74,090,639
136,672,177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003D0F7-9F72-4EC0-BDDD-7BD4EA0B3C1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983BB08-CEB4-4F15-AE48-BA7A599439B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930CC40-90D5-48D5-869A-A53A8D4E085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677F7C1-6172-404A-A191-AF4ED3636F8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D0977E4-DA50-4EFD-86E5-49339942EF6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5CDE267-ACD7-40FE-838B-C0179E77B4A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F65CA1D-8F89-4D3B-966C-8849E4C569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D127B84-1621-4E78-81AC-2A2F74F191E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869967F-4577-4CB8-9075-405CA86FC6A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A01E67B-C935-4A85-8362-627E25E8A71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B58304D-C8DA-4343-B297-2453000489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31EE1AC-4494-4F9B-93B8-20E78B0DD58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94133D2-C0C4-4DF3-8A19-759015B0B6B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5DB6BB9-3A68-40EA-AE92-4BA696EE2E1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F176240-E57D-4B1C-ADDB-31DEC5CFC5F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7356E86-43A3-4CBB-BB9F-9CEF786DE49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1E8E65F-CCDC-4D3B-97C3-56F8E240DC7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C79A847-4459-4AB9-8A51-DA33286ACDE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D62D79D-BA4A-46A2-9D55-B290BF695FF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93AC07A-9AED-4CEC-AFCF-FA2DA134F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257CBF2-FBDD-4301-ADE2-D48D5B746F6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9516352-6C8C-4231-9198-7E5AF164D59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EE20863-6AD8-4D14-808B-0CF4A80151A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8D79070-FBEC-4986-BAD1-6CE9786C624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AE343E7-A789-42D1-A475-5DFDA629398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D07E683-B61C-452A-9286-7B97DC95085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EC6974B-1507-4202-83BE-42B3D4CEEB8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3D3527A-3B6C-4958-B580-DB48821292A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76AA557-02D6-4972-9756-0839C0EF30C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E1C13E0-8E1D-4439-882B-A315CA2219A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19D3F0A-5CE2-41A9-B5B0-58653F3AF6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470AAC0-9B36-43C5-8F33-04E1F04C23C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82825B9-8293-41A0-A462-9FE844FA1D1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3BA1142-4BB3-4EC2-9069-9A7BFD42AC8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1C231A4-D92E-47E3-8633-D58E5041A39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市営住宅や学校の改築が進み、有形固定資産が増えている。</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年度は大型施設である那覇文化芸術劇場なはーとの完成により、事業用資産が大きく増加したことにより減価償却率が前年度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ポイント減少した。減価償却率は</a:t>
          </a:r>
          <a:r>
            <a:rPr kumimoji="1" lang="en-US" altLang="ja-JP" sz="1100">
              <a:solidFill>
                <a:schemeClr val="dk1"/>
              </a:solidFill>
              <a:effectLst/>
              <a:latin typeface="+mn-lt"/>
              <a:ea typeface="+mn-ea"/>
              <a:cs typeface="+mn-cs"/>
            </a:rPr>
            <a:t>41.4</a:t>
          </a:r>
          <a:r>
            <a:rPr kumimoji="1" lang="ja-JP" altLang="ja-JP" sz="1100">
              <a:solidFill>
                <a:schemeClr val="dk1"/>
              </a:solidFill>
              <a:effectLst/>
              <a:latin typeface="+mn-lt"/>
              <a:ea typeface="+mn-ea"/>
              <a:cs typeface="+mn-cs"/>
            </a:rPr>
            <a:t>％と、全国平均・県内平均と比べても低い数値となっているため、これを維持していくとともに、公共施設の更新に活用する。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2F77FC4-986D-43A5-B5F6-69CF66AC4C5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A5EAD54-0C1A-429E-91E3-05A237D8851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3897E07-AAC4-40FD-B3FE-E25E90B3182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6E69E50-AC13-489C-BA6A-D41FF297ABD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FCBB448-955F-4D47-90D2-D3BEF5A0AA9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96CAF5B-7ECF-4FAE-8B53-C73A83340E5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0B86345-B471-4297-89EE-65B3C676D5A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3064A9C-D32F-4BEE-A97C-A1818BE473F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4E9E5DC-AE66-41DE-A1F3-DFD64746D0D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1CBBDF9A-E1D4-40F2-AFCF-04C56BDA965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38F1A50-9819-4FD0-9681-151564992BF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CD4EB37-D28C-4BAA-AA02-3C3046BDA49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8940B1D-E7DB-4130-9F1A-FE2EB310086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361F2C4-45A9-47E3-915F-1A29BB2C415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8E63A0BA-09D6-47EF-826C-FE37FD37D2D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57E066A-4733-4D9D-A367-AF4733D1338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E43021CC-BEF9-4C39-8D9C-678D3FBC7B63}"/>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0DD95AB7-116D-44EB-B049-FBFE298C5DEE}"/>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B1D1E94F-FAD2-422C-B9CD-04EB3BA542C4}"/>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D6893327-A01C-4967-83CA-70B18C17516E}"/>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1A6D5ED2-3186-4C8B-B50E-5309621A8227}"/>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a:extLst>
            <a:ext uri="{FF2B5EF4-FFF2-40B4-BE49-F238E27FC236}">
              <a16:creationId xmlns:a16="http://schemas.microsoft.com/office/drawing/2014/main" id="{1D12FE7B-C271-4DB4-BB07-3D986E7CF77C}"/>
            </a:ext>
          </a:extLst>
        </xdr:cNvPr>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8FE15EEC-4288-4D6D-9EDD-25250DA6E03E}"/>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C70E2D30-3014-426B-9A38-AC3343EA0717}"/>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3E7C59D1-8C4B-49E8-BD80-43BA12E1BD46}"/>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D3681BB5-4DBA-4695-AB32-C18B2CD799EC}"/>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D6DB6AD9-8CA5-490D-927F-43C1D88A2354}"/>
            </a:ext>
          </a:extLst>
        </xdr:cNvPr>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091B4BC-D634-48A3-98F6-437D5C75D2E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21F35C0-B116-4C2A-9966-C8CEA5548C0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2840F46-ED65-4C5E-A7D4-6C6240AB381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ECFB3AB-01D6-4FA4-A97A-EE9D0A9F367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EAE7383-FB47-47B7-927C-AC78D19B50A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83185</xdr:rowOff>
    </xdr:from>
    <xdr:to>
      <xdr:col>23</xdr:col>
      <xdr:colOff>136525</xdr:colOff>
      <xdr:row>27</xdr:row>
      <xdr:rowOff>13335</xdr:rowOff>
    </xdr:to>
    <xdr:sp macro="" textlink="">
      <xdr:nvSpPr>
        <xdr:cNvPr id="81" name="楕円 80">
          <a:extLst>
            <a:ext uri="{FF2B5EF4-FFF2-40B4-BE49-F238E27FC236}">
              <a16:creationId xmlns:a16="http://schemas.microsoft.com/office/drawing/2014/main" id="{46862575-20BB-4B8D-BC6B-12555B0F5F34}"/>
            </a:ext>
          </a:extLst>
        </xdr:cNvPr>
        <xdr:cNvSpPr/>
      </xdr:nvSpPr>
      <xdr:spPr>
        <a:xfrm>
          <a:off x="47117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36212</xdr:rowOff>
    </xdr:from>
    <xdr:ext cx="405111" cy="259045"/>
    <xdr:sp macro="" textlink="">
      <xdr:nvSpPr>
        <xdr:cNvPr id="82" name="有形固定資産減価償却率該当値テキスト">
          <a:extLst>
            <a:ext uri="{FF2B5EF4-FFF2-40B4-BE49-F238E27FC236}">
              <a16:creationId xmlns:a16="http://schemas.microsoft.com/office/drawing/2014/main" id="{00CA3483-60CF-4743-835B-989130804CB0}"/>
            </a:ext>
          </a:extLst>
        </xdr:cNvPr>
        <xdr:cNvSpPr txBox="1"/>
      </xdr:nvSpPr>
      <xdr:spPr>
        <a:xfrm>
          <a:off x="4813300" y="526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133562</xdr:rowOff>
    </xdr:from>
    <xdr:to>
      <xdr:col>19</xdr:col>
      <xdr:colOff>187325</xdr:colOff>
      <xdr:row>27</xdr:row>
      <xdr:rowOff>63712</xdr:rowOff>
    </xdr:to>
    <xdr:sp macro="" textlink="">
      <xdr:nvSpPr>
        <xdr:cNvPr id="83" name="楕円 82">
          <a:extLst>
            <a:ext uri="{FF2B5EF4-FFF2-40B4-BE49-F238E27FC236}">
              <a16:creationId xmlns:a16="http://schemas.microsoft.com/office/drawing/2014/main" id="{FFA3EFC9-EA88-47DB-8F11-3B3614639A84}"/>
            </a:ext>
          </a:extLst>
        </xdr:cNvPr>
        <xdr:cNvSpPr/>
      </xdr:nvSpPr>
      <xdr:spPr>
        <a:xfrm>
          <a:off x="4000500" y="53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133985</xdr:rowOff>
    </xdr:from>
    <xdr:to>
      <xdr:col>23</xdr:col>
      <xdr:colOff>85725</xdr:colOff>
      <xdr:row>27</xdr:row>
      <xdr:rowOff>12912</xdr:rowOff>
    </xdr:to>
    <xdr:cxnSp macro="">
      <xdr:nvCxnSpPr>
        <xdr:cNvPr id="84" name="直線コネクタ 83">
          <a:extLst>
            <a:ext uri="{FF2B5EF4-FFF2-40B4-BE49-F238E27FC236}">
              <a16:creationId xmlns:a16="http://schemas.microsoft.com/office/drawing/2014/main" id="{908EAC4A-E2FF-43B0-839E-1765D370C337}"/>
            </a:ext>
          </a:extLst>
        </xdr:cNvPr>
        <xdr:cNvCxnSpPr/>
      </xdr:nvCxnSpPr>
      <xdr:spPr>
        <a:xfrm flipV="1">
          <a:off x="4051300" y="5363210"/>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119168</xdr:rowOff>
    </xdr:from>
    <xdr:to>
      <xdr:col>15</xdr:col>
      <xdr:colOff>187325</xdr:colOff>
      <xdr:row>27</xdr:row>
      <xdr:rowOff>49318</xdr:rowOff>
    </xdr:to>
    <xdr:sp macro="" textlink="">
      <xdr:nvSpPr>
        <xdr:cNvPr id="85" name="楕円 84">
          <a:extLst>
            <a:ext uri="{FF2B5EF4-FFF2-40B4-BE49-F238E27FC236}">
              <a16:creationId xmlns:a16="http://schemas.microsoft.com/office/drawing/2014/main" id="{3B8AD51F-46AB-4C9D-9DB9-15B4B2758E58}"/>
            </a:ext>
          </a:extLst>
        </xdr:cNvPr>
        <xdr:cNvSpPr/>
      </xdr:nvSpPr>
      <xdr:spPr>
        <a:xfrm>
          <a:off x="3238500" y="53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169968</xdr:rowOff>
    </xdr:from>
    <xdr:to>
      <xdr:col>19</xdr:col>
      <xdr:colOff>136525</xdr:colOff>
      <xdr:row>27</xdr:row>
      <xdr:rowOff>12912</xdr:rowOff>
    </xdr:to>
    <xdr:cxnSp macro="">
      <xdr:nvCxnSpPr>
        <xdr:cNvPr id="86" name="直線コネクタ 85">
          <a:extLst>
            <a:ext uri="{FF2B5EF4-FFF2-40B4-BE49-F238E27FC236}">
              <a16:creationId xmlns:a16="http://schemas.microsoft.com/office/drawing/2014/main" id="{FCAB48F2-2BA5-454D-B60E-8D9C4250B09F}"/>
            </a:ext>
          </a:extLst>
        </xdr:cNvPr>
        <xdr:cNvCxnSpPr/>
      </xdr:nvCxnSpPr>
      <xdr:spPr>
        <a:xfrm>
          <a:off x="3289300" y="539919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90382</xdr:rowOff>
    </xdr:from>
    <xdr:to>
      <xdr:col>11</xdr:col>
      <xdr:colOff>187325</xdr:colOff>
      <xdr:row>27</xdr:row>
      <xdr:rowOff>20532</xdr:rowOff>
    </xdr:to>
    <xdr:sp macro="" textlink="">
      <xdr:nvSpPr>
        <xdr:cNvPr id="87" name="楕円 86">
          <a:extLst>
            <a:ext uri="{FF2B5EF4-FFF2-40B4-BE49-F238E27FC236}">
              <a16:creationId xmlns:a16="http://schemas.microsoft.com/office/drawing/2014/main" id="{3213A974-F7FF-4778-A18E-9A5E96DB18A6}"/>
            </a:ext>
          </a:extLst>
        </xdr:cNvPr>
        <xdr:cNvSpPr/>
      </xdr:nvSpPr>
      <xdr:spPr>
        <a:xfrm>
          <a:off x="2476500" y="53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141182</xdr:rowOff>
    </xdr:from>
    <xdr:to>
      <xdr:col>15</xdr:col>
      <xdr:colOff>136525</xdr:colOff>
      <xdr:row>26</xdr:row>
      <xdr:rowOff>169968</xdr:rowOff>
    </xdr:to>
    <xdr:cxnSp macro="">
      <xdr:nvCxnSpPr>
        <xdr:cNvPr id="88" name="直線コネクタ 87">
          <a:extLst>
            <a:ext uri="{FF2B5EF4-FFF2-40B4-BE49-F238E27FC236}">
              <a16:creationId xmlns:a16="http://schemas.microsoft.com/office/drawing/2014/main" id="{7EA83A4C-9C68-45A5-B9F6-1643E9C8DE32}"/>
            </a:ext>
          </a:extLst>
        </xdr:cNvPr>
        <xdr:cNvCxnSpPr/>
      </xdr:nvCxnSpPr>
      <xdr:spPr>
        <a:xfrm>
          <a:off x="2527300" y="537040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83185</xdr:rowOff>
    </xdr:from>
    <xdr:to>
      <xdr:col>7</xdr:col>
      <xdr:colOff>187325</xdr:colOff>
      <xdr:row>27</xdr:row>
      <xdr:rowOff>13335</xdr:rowOff>
    </xdr:to>
    <xdr:sp macro="" textlink="">
      <xdr:nvSpPr>
        <xdr:cNvPr id="89" name="楕円 88">
          <a:extLst>
            <a:ext uri="{FF2B5EF4-FFF2-40B4-BE49-F238E27FC236}">
              <a16:creationId xmlns:a16="http://schemas.microsoft.com/office/drawing/2014/main" id="{D7DC2F55-8620-4299-8298-525F7791B884}"/>
            </a:ext>
          </a:extLst>
        </xdr:cNvPr>
        <xdr:cNvSpPr/>
      </xdr:nvSpPr>
      <xdr:spPr>
        <a:xfrm>
          <a:off x="17145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133985</xdr:rowOff>
    </xdr:from>
    <xdr:to>
      <xdr:col>11</xdr:col>
      <xdr:colOff>136525</xdr:colOff>
      <xdr:row>26</xdr:row>
      <xdr:rowOff>141182</xdr:rowOff>
    </xdr:to>
    <xdr:cxnSp macro="">
      <xdr:nvCxnSpPr>
        <xdr:cNvPr id="90" name="直線コネクタ 89">
          <a:extLst>
            <a:ext uri="{FF2B5EF4-FFF2-40B4-BE49-F238E27FC236}">
              <a16:creationId xmlns:a16="http://schemas.microsoft.com/office/drawing/2014/main" id="{7ED74BA1-BAEC-45A7-87F2-D852C372A86C}"/>
            </a:ext>
          </a:extLst>
        </xdr:cNvPr>
        <xdr:cNvCxnSpPr/>
      </xdr:nvCxnSpPr>
      <xdr:spPr>
        <a:xfrm>
          <a:off x="1765300" y="5363210"/>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a:extLst>
            <a:ext uri="{FF2B5EF4-FFF2-40B4-BE49-F238E27FC236}">
              <a16:creationId xmlns:a16="http://schemas.microsoft.com/office/drawing/2014/main" id="{0B71EA7A-D740-4193-9C00-8B859C45E662}"/>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a:extLst>
            <a:ext uri="{FF2B5EF4-FFF2-40B4-BE49-F238E27FC236}">
              <a16:creationId xmlns:a16="http://schemas.microsoft.com/office/drawing/2014/main" id="{1D876D8A-6826-47FA-B7F6-6D6FFD7150A6}"/>
            </a:ext>
          </a:extLst>
        </xdr:cNvPr>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a:extLst>
            <a:ext uri="{FF2B5EF4-FFF2-40B4-BE49-F238E27FC236}">
              <a16:creationId xmlns:a16="http://schemas.microsoft.com/office/drawing/2014/main" id="{DFF781A2-D57C-43EC-BDB6-CF25EBC86039}"/>
            </a:ext>
          </a:extLst>
        </xdr:cNvPr>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4" name="n_4aveValue有形固定資産減価償却率">
          <a:extLst>
            <a:ext uri="{FF2B5EF4-FFF2-40B4-BE49-F238E27FC236}">
              <a16:creationId xmlns:a16="http://schemas.microsoft.com/office/drawing/2014/main" id="{BA805365-C830-4AF4-A840-ECC0F3CA4783}"/>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80239</xdr:rowOff>
    </xdr:from>
    <xdr:ext cx="405111" cy="259045"/>
    <xdr:sp macro="" textlink="">
      <xdr:nvSpPr>
        <xdr:cNvPr id="95" name="n_1mainValue有形固定資産減価償却率">
          <a:extLst>
            <a:ext uri="{FF2B5EF4-FFF2-40B4-BE49-F238E27FC236}">
              <a16:creationId xmlns:a16="http://schemas.microsoft.com/office/drawing/2014/main" id="{B8D6BD85-7CBA-48FB-867E-BD8432E9FD5F}"/>
            </a:ext>
          </a:extLst>
        </xdr:cNvPr>
        <xdr:cNvSpPr txBox="1"/>
      </xdr:nvSpPr>
      <xdr:spPr>
        <a:xfrm>
          <a:off x="3836044" y="51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65845</xdr:rowOff>
    </xdr:from>
    <xdr:ext cx="405111" cy="259045"/>
    <xdr:sp macro="" textlink="">
      <xdr:nvSpPr>
        <xdr:cNvPr id="96" name="n_2mainValue有形固定資産減価償却率">
          <a:extLst>
            <a:ext uri="{FF2B5EF4-FFF2-40B4-BE49-F238E27FC236}">
              <a16:creationId xmlns:a16="http://schemas.microsoft.com/office/drawing/2014/main" id="{8E698CEB-95E5-4CDD-90DD-0D55B9292FA4}"/>
            </a:ext>
          </a:extLst>
        </xdr:cNvPr>
        <xdr:cNvSpPr txBox="1"/>
      </xdr:nvSpPr>
      <xdr:spPr>
        <a:xfrm>
          <a:off x="3086744" y="5123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37059</xdr:rowOff>
    </xdr:from>
    <xdr:ext cx="405111" cy="259045"/>
    <xdr:sp macro="" textlink="">
      <xdr:nvSpPr>
        <xdr:cNvPr id="97" name="n_3mainValue有形固定資産減価償却率">
          <a:extLst>
            <a:ext uri="{FF2B5EF4-FFF2-40B4-BE49-F238E27FC236}">
              <a16:creationId xmlns:a16="http://schemas.microsoft.com/office/drawing/2014/main" id="{D9C388E0-2097-4020-A3F3-2E73F2A11627}"/>
            </a:ext>
          </a:extLst>
        </xdr:cNvPr>
        <xdr:cNvSpPr txBox="1"/>
      </xdr:nvSpPr>
      <xdr:spPr>
        <a:xfrm>
          <a:off x="2324744" y="5094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29862</xdr:rowOff>
    </xdr:from>
    <xdr:ext cx="405111" cy="259045"/>
    <xdr:sp macro="" textlink="">
      <xdr:nvSpPr>
        <xdr:cNvPr id="98" name="n_4mainValue有形固定資産減価償却率">
          <a:extLst>
            <a:ext uri="{FF2B5EF4-FFF2-40B4-BE49-F238E27FC236}">
              <a16:creationId xmlns:a16="http://schemas.microsoft.com/office/drawing/2014/main" id="{CD072A8D-B3D9-410C-AF9F-284F25E46E88}"/>
            </a:ext>
          </a:extLst>
        </xdr:cNvPr>
        <xdr:cNvSpPr txBox="1"/>
      </xdr:nvSpPr>
      <xdr:spPr>
        <a:xfrm>
          <a:off x="1562744" y="508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68B7FF0-5193-467B-814B-0761C450377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75B3DE73-6C85-4A2D-86D6-1FCCD315322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C009ED5-AFC9-4B89-80F6-96D349B0707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BFCF23C-3FEC-4CA1-8F80-EE9A347EA46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C3EAEFE-DD6F-425B-8F78-88C91B0EF3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936618A-FA88-4A8D-90AD-E5180766A49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4267241-F65F-48B8-93C9-CA067709990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314C83CA-90D9-4F76-99D8-90909A4875A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8C80709-C4A5-4BD7-A0AB-20A9A41181E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C2E476B-5B59-40B6-AAB7-63104AE9A96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BCA83645-038E-42BD-8F0A-1363803197C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9B911D9-1227-43A0-9C08-780AEF59E16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1B729B6-191A-4F46-952F-1C049E41658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％、県内平均に比べると</a:t>
          </a:r>
          <a:r>
            <a:rPr kumimoji="1" lang="en-US" altLang="ja-JP" sz="1100">
              <a:solidFill>
                <a:schemeClr val="dk1"/>
              </a:solidFill>
              <a:effectLst/>
              <a:latin typeface="+mn-lt"/>
              <a:ea typeface="+mn-ea"/>
              <a:cs typeface="+mn-cs"/>
            </a:rPr>
            <a:t>139.7</a:t>
          </a:r>
          <a:r>
            <a:rPr kumimoji="1" lang="ja-JP" altLang="ja-JP" sz="1100">
              <a:solidFill>
                <a:schemeClr val="dk1"/>
              </a:solidFill>
              <a:effectLst/>
              <a:latin typeface="+mn-lt"/>
              <a:ea typeface="+mn-ea"/>
              <a:cs typeface="+mn-cs"/>
            </a:rPr>
            <a:t>％高い。前年度より</a:t>
          </a:r>
          <a:r>
            <a:rPr kumimoji="1" lang="en-US" altLang="ja-JP" sz="1100">
              <a:solidFill>
                <a:schemeClr val="dk1"/>
              </a:solidFill>
              <a:effectLst/>
              <a:latin typeface="+mn-lt"/>
              <a:ea typeface="+mn-ea"/>
              <a:cs typeface="+mn-cs"/>
            </a:rPr>
            <a:t>24.2</a:t>
          </a:r>
          <a:r>
            <a:rPr kumimoji="1" lang="ja-JP" altLang="ja-JP" sz="1100">
              <a:solidFill>
                <a:schemeClr val="dk1"/>
              </a:solidFill>
              <a:effectLst/>
              <a:latin typeface="+mn-lt"/>
              <a:ea typeface="+mn-ea"/>
              <a:cs typeface="+mn-cs"/>
            </a:rPr>
            <a:t>％改善した要因としては、充当可能財源として基金積立が増加した影響がある。今後も財源の確保および起債圧縮を検討する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1CFBA64-CF61-4726-BDD7-DB2F2028ADF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8FDC8E4-A112-4D26-9FBE-C754837C6F9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515A4F5-2D9D-4A63-A292-9E8F60BAFA3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11CE1595-2061-4EF4-86FC-C4B493881DA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5D6794C6-BE58-4788-9F52-54E65FD9536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209A953-3CC8-46E0-9C8D-7627CCCEADC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E9201428-63E8-47FB-A067-D86DDD12800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4594C95A-312C-4A14-93AE-CC703EDAF33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4017B67A-F76F-4583-A7E4-E86389F4A0F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365BA55D-5CEC-48B8-808E-81B9B80E433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78E8928-DCAA-4142-81C2-BDDCC81F56E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D53FB11D-4E16-4304-9D6E-1F1CDCBE2F2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9B607FF6-0317-4D4D-968F-46F32EC0618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CEAFDF4E-EC6E-4552-A586-1F9887B98C8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F5BA906-5609-4F26-8C12-A6EA43DD349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6A3F6D8-F6DB-414B-856E-2FFA041C248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3044AE14-10AA-42C8-9552-DFC820456E3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25CF648E-925C-4B1F-A5C6-2259B5C24611}"/>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1939B165-1F6C-4D83-BB2F-6118DFC7EA22}"/>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DA79E960-9C28-4904-B401-4D7CCB4B7A21}"/>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B9E67214-7C5B-4CB0-8C08-1909523074B8}"/>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EDF4DC25-E9CE-444F-AA8F-71D37A4EBF5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a:extLst>
            <a:ext uri="{FF2B5EF4-FFF2-40B4-BE49-F238E27FC236}">
              <a16:creationId xmlns:a16="http://schemas.microsoft.com/office/drawing/2014/main" id="{FBB9E604-5549-46ED-A9BB-2A5EABD00C18}"/>
            </a:ext>
          </a:extLst>
        </xdr:cNvPr>
        <xdr:cNvSpPr txBox="1"/>
      </xdr:nvSpPr>
      <xdr:spPr>
        <a:xfrm>
          <a:off x="14846300" y="5842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9CE94F93-6BE4-4076-B558-CCF389FAD503}"/>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a:extLst>
            <a:ext uri="{FF2B5EF4-FFF2-40B4-BE49-F238E27FC236}">
              <a16:creationId xmlns:a16="http://schemas.microsoft.com/office/drawing/2014/main" id="{41608062-D21C-4B82-B723-08CDB829BB43}"/>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a:extLst>
            <a:ext uri="{FF2B5EF4-FFF2-40B4-BE49-F238E27FC236}">
              <a16:creationId xmlns:a16="http://schemas.microsoft.com/office/drawing/2014/main" id="{F42BA17E-3D04-46C8-AB76-00D7AEBEEF84}"/>
            </a:ext>
          </a:extLst>
        </xdr:cNvPr>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407A3097-A418-4B78-BEE7-015609EDACE4}"/>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a:extLst>
            <a:ext uri="{FF2B5EF4-FFF2-40B4-BE49-F238E27FC236}">
              <a16:creationId xmlns:a16="http://schemas.microsoft.com/office/drawing/2014/main" id="{8BE2E9EE-6080-4C2C-B824-5DE415C704A3}"/>
            </a:ext>
          </a:extLst>
        </xdr:cNvPr>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32DC7F4-BAE1-44E5-ADF1-1BD8643093F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F959F18-0756-4D40-8CDB-78A7692719D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F8A74CC-B3E0-4A92-9A2E-1AA6C353EBD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51F0FF7-E561-4EC2-BE22-9B8848DBEEA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85FDBE8-C18A-4AAE-92A4-DBC560B697B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89807</xdr:rowOff>
    </xdr:from>
    <xdr:to>
      <xdr:col>76</xdr:col>
      <xdr:colOff>73025</xdr:colOff>
      <xdr:row>31</xdr:row>
      <xdr:rowOff>19957</xdr:rowOff>
    </xdr:to>
    <xdr:sp macro="" textlink="">
      <xdr:nvSpPr>
        <xdr:cNvPr id="145" name="楕円 144">
          <a:extLst>
            <a:ext uri="{FF2B5EF4-FFF2-40B4-BE49-F238E27FC236}">
              <a16:creationId xmlns:a16="http://schemas.microsoft.com/office/drawing/2014/main" id="{510C6900-FA20-4D15-AE3C-5581420D38E9}"/>
            </a:ext>
          </a:extLst>
        </xdr:cNvPr>
        <xdr:cNvSpPr/>
      </xdr:nvSpPr>
      <xdr:spPr>
        <a:xfrm>
          <a:off x="14744700" y="60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68234</xdr:rowOff>
    </xdr:from>
    <xdr:ext cx="469744" cy="259045"/>
    <xdr:sp macro="" textlink="">
      <xdr:nvSpPr>
        <xdr:cNvPr id="146" name="債務償還比率該当値テキスト">
          <a:extLst>
            <a:ext uri="{FF2B5EF4-FFF2-40B4-BE49-F238E27FC236}">
              <a16:creationId xmlns:a16="http://schemas.microsoft.com/office/drawing/2014/main" id="{2A971824-C0BE-45CF-9DA9-17D0BE79A483}"/>
            </a:ext>
          </a:extLst>
        </xdr:cNvPr>
        <xdr:cNvSpPr txBox="1"/>
      </xdr:nvSpPr>
      <xdr:spPr>
        <a:xfrm>
          <a:off x="14846300" y="598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18170</xdr:rowOff>
    </xdr:from>
    <xdr:to>
      <xdr:col>72</xdr:col>
      <xdr:colOff>123825</xdr:colOff>
      <xdr:row>32</xdr:row>
      <xdr:rowOff>119770</xdr:rowOff>
    </xdr:to>
    <xdr:sp macro="" textlink="">
      <xdr:nvSpPr>
        <xdr:cNvPr id="147" name="楕円 146">
          <a:extLst>
            <a:ext uri="{FF2B5EF4-FFF2-40B4-BE49-F238E27FC236}">
              <a16:creationId xmlns:a16="http://schemas.microsoft.com/office/drawing/2014/main" id="{E8FAE4A9-59E2-4213-9438-D524B7662163}"/>
            </a:ext>
          </a:extLst>
        </xdr:cNvPr>
        <xdr:cNvSpPr/>
      </xdr:nvSpPr>
      <xdr:spPr>
        <a:xfrm>
          <a:off x="14033500" y="62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140607</xdr:rowOff>
    </xdr:from>
    <xdr:to>
      <xdr:col>76</xdr:col>
      <xdr:colOff>22225</xdr:colOff>
      <xdr:row>32</xdr:row>
      <xdr:rowOff>68970</xdr:rowOff>
    </xdr:to>
    <xdr:cxnSp macro="">
      <xdr:nvCxnSpPr>
        <xdr:cNvPr id="148" name="直線コネクタ 147">
          <a:extLst>
            <a:ext uri="{FF2B5EF4-FFF2-40B4-BE49-F238E27FC236}">
              <a16:creationId xmlns:a16="http://schemas.microsoft.com/office/drawing/2014/main" id="{39FC9CB1-D577-43E2-90F5-89456A52416A}"/>
            </a:ext>
          </a:extLst>
        </xdr:cNvPr>
        <xdr:cNvCxnSpPr/>
      </xdr:nvCxnSpPr>
      <xdr:spPr>
        <a:xfrm flipV="1">
          <a:off x="14084300" y="6055632"/>
          <a:ext cx="711200" cy="27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155539</xdr:rowOff>
    </xdr:from>
    <xdr:to>
      <xdr:col>68</xdr:col>
      <xdr:colOff>123825</xdr:colOff>
      <xdr:row>32</xdr:row>
      <xdr:rowOff>85689</xdr:rowOff>
    </xdr:to>
    <xdr:sp macro="" textlink="">
      <xdr:nvSpPr>
        <xdr:cNvPr id="149" name="楕円 148">
          <a:extLst>
            <a:ext uri="{FF2B5EF4-FFF2-40B4-BE49-F238E27FC236}">
              <a16:creationId xmlns:a16="http://schemas.microsoft.com/office/drawing/2014/main" id="{D81C7F35-6007-4412-9499-1ED100F81AB9}"/>
            </a:ext>
          </a:extLst>
        </xdr:cNvPr>
        <xdr:cNvSpPr/>
      </xdr:nvSpPr>
      <xdr:spPr>
        <a:xfrm>
          <a:off x="13271500" y="624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34889</xdr:rowOff>
    </xdr:from>
    <xdr:to>
      <xdr:col>72</xdr:col>
      <xdr:colOff>73025</xdr:colOff>
      <xdr:row>32</xdr:row>
      <xdr:rowOff>68970</xdr:rowOff>
    </xdr:to>
    <xdr:cxnSp macro="">
      <xdr:nvCxnSpPr>
        <xdr:cNvPr id="150" name="直線コネクタ 149">
          <a:extLst>
            <a:ext uri="{FF2B5EF4-FFF2-40B4-BE49-F238E27FC236}">
              <a16:creationId xmlns:a16="http://schemas.microsoft.com/office/drawing/2014/main" id="{BC36C2E6-6E55-455A-878F-1122B5B6DAFF}"/>
            </a:ext>
          </a:extLst>
        </xdr:cNvPr>
        <xdr:cNvCxnSpPr/>
      </xdr:nvCxnSpPr>
      <xdr:spPr>
        <a:xfrm>
          <a:off x="13322300" y="6292814"/>
          <a:ext cx="762000" cy="3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62275</xdr:rowOff>
    </xdr:from>
    <xdr:to>
      <xdr:col>64</xdr:col>
      <xdr:colOff>123825</xdr:colOff>
      <xdr:row>32</xdr:row>
      <xdr:rowOff>163875</xdr:rowOff>
    </xdr:to>
    <xdr:sp macro="" textlink="">
      <xdr:nvSpPr>
        <xdr:cNvPr id="151" name="楕円 150">
          <a:extLst>
            <a:ext uri="{FF2B5EF4-FFF2-40B4-BE49-F238E27FC236}">
              <a16:creationId xmlns:a16="http://schemas.microsoft.com/office/drawing/2014/main" id="{3BCD112C-8B36-4AA3-BC56-5A245FE57FDA}"/>
            </a:ext>
          </a:extLst>
        </xdr:cNvPr>
        <xdr:cNvSpPr/>
      </xdr:nvSpPr>
      <xdr:spPr>
        <a:xfrm>
          <a:off x="12509500" y="63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34889</xdr:rowOff>
    </xdr:from>
    <xdr:to>
      <xdr:col>68</xdr:col>
      <xdr:colOff>73025</xdr:colOff>
      <xdr:row>32</xdr:row>
      <xdr:rowOff>113075</xdr:rowOff>
    </xdr:to>
    <xdr:cxnSp macro="">
      <xdr:nvCxnSpPr>
        <xdr:cNvPr id="152" name="直線コネクタ 151">
          <a:extLst>
            <a:ext uri="{FF2B5EF4-FFF2-40B4-BE49-F238E27FC236}">
              <a16:creationId xmlns:a16="http://schemas.microsoft.com/office/drawing/2014/main" id="{BB9D07C2-AC4F-4768-ABFD-6DE42AEE8ADE}"/>
            </a:ext>
          </a:extLst>
        </xdr:cNvPr>
        <xdr:cNvCxnSpPr/>
      </xdr:nvCxnSpPr>
      <xdr:spPr>
        <a:xfrm flipV="1">
          <a:off x="12560300" y="6292814"/>
          <a:ext cx="762000" cy="7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110971</xdr:rowOff>
    </xdr:from>
    <xdr:to>
      <xdr:col>60</xdr:col>
      <xdr:colOff>123825</xdr:colOff>
      <xdr:row>32</xdr:row>
      <xdr:rowOff>41121</xdr:rowOff>
    </xdr:to>
    <xdr:sp macro="" textlink="">
      <xdr:nvSpPr>
        <xdr:cNvPr id="153" name="楕円 152">
          <a:extLst>
            <a:ext uri="{FF2B5EF4-FFF2-40B4-BE49-F238E27FC236}">
              <a16:creationId xmlns:a16="http://schemas.microsoft.com/office/drawing/2014/main" id="{86B25A6F-B919-4619-98C7-847FE99C5D44}"/>
            </a:ext>
          </a:extLst>
        </xdr:cNvPr>
        <xdr:cNvSpPr/>
      </xdr:nvSpPr>
      <xdr:spPr>
        <a:xfrm>
          <a:off x="11747500" y="61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161771</xdr:rowOff>
    </xdr:from>
    <xdr:to>
      <xdr:col>64</xdr:col>
      <xdr:colOff>73025</xdr:colOff>
      <xdr:row>32</xdr:row>
      <xdr:rowOff>113075</xdr:rowOff>
    </xdr:to>
    <xdr:cxnSp macro="">
      <xdr:nvCxnSpPr>
        <xdr:cNvPr id="154" name="直線コネクタ 153">
          <a:extLst>
            <a:ext uri="{FF2B5EF4-FFF2-40B4-BE49-F238E27FC236}">
              <a16:creationId xmlns:a16="http://schemas.microsoft.com/office/drawing/2014/main" id="{9B52C5DD-675C-49BF-8CC3-C9568FC5EA54}"/>
            </a:ext>
          </a:extLst>
        </xdr:cNvPr>
        <xdr:cNvCxnSpPr/>
      </xdr:nvCxnSpPr>
      <xdr:spPr>
        <a:xfrm>
          <a:off x="11798300" y="6248246"/>
          <a:ext cx="762000" cy="1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a:extLst>
            <a:ext uri="{FF2B5EF4-FFF2-40B4-BE49-F238E27FC236}">
              <a16:creationId xmlns:a16="http://schemas.microsoft.com/office/drawing/2014/main" id="{7ED4F776-2B35-4449-A0EA-ECD559B4BAF7}"/>
            </a:ext>
          </a:extLst>
        </xdr:cNvPr>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a:extLst>
            <a:ext uri="{FF2B5EF4-FFF2-40B4-BE49-F238E27FC236}">
              <a16:creationId xmlns:a16="http://schemas.microsoft.com/office/drawing/2014/main" id="{6E1DEBC6-A541-4E6E-93B5-7012F1166D93}"/>
            </a:ext>
          </a:extLst>
        </xdr:cNvPr>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1A3B974C-03C5-4607-B8D9-64839A746713}"/>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58" name="n_4aveValue債務償還比率">
          <a:extLst>
            <a:ext uri="{FF2B5EF4-FFF2-40B4-BE49-F238E27FC236}">
              <a16:creationId xmlns:a16="http://schemas.microsoft.com/office/drawing/2014/main" id="{AE751C8A-6D24-45CC-8CD6-A4AED093C763}"/>
            </a:ext>
          </a:extLst>
        </xdr:cNvPr>
        <xdr:cNvSpPr txBox="1"/>
      </xdr:nvSpPr>
      <xdr:spPr>
        <a:xfrm>
          <a:off x="11563427" y="63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110897</xdr:rowOff>
    </xdr:from>
    <xdr:ext cx="469744" cy="259045"/>
    <xdr:sp macro="" textlink="">
      <xdr:nvSpPr>
        <xdr:cNvPr id="159" name="n_1mainValue債務償還比率">
          <a:extLst>
            <a:ext uri="{FF2B5EF4-FFF2-40B4-BE49-F238E27FC236}">
              <a16:creationId xmlns:a16="http://schemas.microsoft.com/office/drawing/2014/main" id="{D18CF62E-14BC-4F1C-B92C-2F8A7462293D}"/>
            </a:ext>
          </a:extLst>
        </xdr:cNvPr>
        <xdr:cNvSpPr txBox="1"/>
      </xdr:nvSpPr>
      <xdr:spPr>
        <a:xfrm>
          <a:off x="13836727" y="63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76816</xdr:rowOff>
    </xdr:from>
    <xdr:ext cx="469744" cy="259045"/>
    <xdr:sp macro="" textlink="">
      <xdr:nvSpPr>
        <xdr:cNvPr id="160" name="n_2mainValue債務償還比率">
          <a:extLst>
            <a:ext uri="{FF2B5EF4-FFF2-40B4-BE49-F238E27FC236}">
              <a16:creationId xmlns:a16="http://schemas.microsoft.com/office/drawing/2014/main" id="{1A7C3803-165E-401C-8D88-1679AD123CF3}"/>
            </a:ext>
          </a:extLst>
        </xdr:cNvPr>
        <xdr:cNvSpPr txBox="1"/>
      </xdr:nvSpPr>
      <xdr:spPr>
        <a:xfrm>
          <a:off x="13087427" y="633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155002</xdr:rowOff>
    </xdr:from>
    <xdr:ext cx="469744" cy="259045"/>
    <xdr:sp macro="" textlink="">
      <xdr:nvSpPr>
        <xdr:cNvPr id="161" name="n_3mainValue債務償還比率">
          <a:extLst>
            <a:ext uri="{FF2B5EF4-FFF2-40B4-BE49-F238E27FC236}">
              <a16:creationId xmlns:a16="http://schemas.microsoft.com/office/drawing/2014/main" id="{18ADE16B-4F4B-4C45-92AD-88C30703D610}"/>
            </a:ext>
          </a:extLst>
        </xdr:cNvPr>
        <xdr:cNvSpPr txBox="1"/>
      </xdr:nvSpPr>
      <xdr:spPr>
        <a:xfrm>
          <a:off x="12325427" y="641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57648</xdr:rowOff>
    </xdr:from>
    <xdr:ext cx="469744" cy="259045"/>
    <xdr:sp macro="" textlink="">
      <xdr:nvSpPr>
        <xdr:cNvPr id="162" name="n_4mainValue債務償還比率">
          <a:extLst>
            <a:ext uri="{FF2B5EF4-FFF2-40B4-BE49-F238E27FC236}">
              <a16:creationId xmlns:a16="http://schemas.microsoft.com/office/drawing/2014/main" id="{BE8863D9-5CBB-4B84-B46F-4E7B864F3A69}"/>
            </a:ext>
          </a:extLst>
        </xdr:cNvPr>
        <xdr:cNvSpPr txBox="1"/>
      </xdr:nvSpPr>
      <xdr:spPr>
        <a:xfrm>
          <a:off x="11563427" y="59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AB0AF849-F735-4E92-BAF1-C7C002B85A1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35664D4-D3DA-41FF-94B5-4AD6C2B7EBE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931436EF-9557-4546-AEB0-34EBBE65062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CC4B5D34-12FC-455D-983D-D7E3B9B72A0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AC850DA-275C-45F7-BC99-8A804824482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171DC9DF-8225-41CA-9325-F837C5BCB5E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405722-9967-4F00-93EC-D62A3C7F64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2B6604F-36D8-4471-B3D2-8A1001E58B3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866A8A-0CE9-4C97-85F9-6325CD5410A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AA0A5C-77C8-4751-BFA9-E3639B10EB4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33B7444-A830-4A80-B753-BBEAC6E3D06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067E81-C8B7-4C45-BB36-3A4331E4D6A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B71F017-C209-4FA0-8E5F-A06E175DADC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01F9E6B-0B73-4B38-81D9-86EE616011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DB8A2E-27C6-43B7-8240-00C9687883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B96494-043B-4FCA-9CF6-6A52CEC971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318,339
313,761
41.42
182,556,310
171,159,091
6,478,256
74,090,639
136,672,177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454DC34-CE45-4AF5-B2BD-1AA96A2443D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CAF97F-32EF-40C1-90BB-F3176175C39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E0A8BD-DD9D-4665-92A3-40975E57B5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AC096F-C30F-4E77-90C6-7629CBC587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156BA1-15F3-4BF3-AF4A-62EEBD86D3A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B7A2ED1-D0DD-4226-A341-B08127B5123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B12F24-879B-4D57-9B31-311CD1C34C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954D7C-118C-4683-842E-FEC5E27103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C7F198-015B-496E-8946-D93A8A6129C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D312E4D-F1A3-425E-96E7-DC98CA0A6D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DA06A50-A352-4953-9416-35217D0F0B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1F84CD2-8B21-4FA7-9F66-97B661D5633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A6A990-089C-4104-958C-8225AC2E282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2D5B6DE-93A5-497F-A2C7-6F3ED76100B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E724FA-36D8-4FB6-BA17-C99D12E5231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E7FAB6B-7157-4B36-AD46-89B6E47D8EB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5DED87B-FF95-4D3D-A2B3-11D42F84CD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4A8ABC-052A-437D-9B0B-508AE96484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8429C02-F6DD-4563-9C98-D75D24A93D0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36659DF-6C62-4B9F-8328-0FC221AB1A8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B3B7D1A-89A8-4D9F-B4FE-377AE06ECB7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82FDD29-9F2F-449C-B148-09F024D814C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E43E133-9991-40E5-A533-6C9590C86D8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82E21A-A088-4ABB-A555-FF1A80ABEBB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D02F3F4-4DD8-4258-A980-FEE75420857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003BC3D-E762-4E75-B6B7-6498AD00D5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DDB25B3-E0A6-4F9B-A780-CF63B34D00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D30F7D-7BE9-4649-B2C0-94EA2341FF8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81A2FDB-E7DE-4BA2-BE40-2C92CF6A583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FA2B151-BE1D-476D-8DF5-2AF47DE3B4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798873A-0D6A-43A9-ACB8-C6C5DCC3CA6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9A55247-E6BE-499C-B4FB-4358DF4E608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36232CE-60BE-4F1C-A734-3DBEAD80FFF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68EE6763-AD1C-44F1-96AD-D8285B589068}"/>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7BA2BE2-022F-488B-8000-817A05DCA6B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67F3A9E-3CF1-46A7-A3C7-1372A1A1EEC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18634E2-9422-44ED-9D61-46FDBB71295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19089A1-38F6-4F54-990A-F0FC77CE98A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CE934E97-40F9-4D53-B328-863487BB4A6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735A778-66F5-4259-817E-0179E93152FF}"/>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0F2E84D-6A68-4F5F-BB24-62DE8A3A6B2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AFDF0449-AD83-4202-B568-1504BA7EF27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FF2E714E-4606-4C15-B9C7-97335CBF4F6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605467D7-E510-4D31-BC34-ACBD335171E0}"/>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1C90429A-CA51-4BD1-BFF7-9F6858FE3135}"/>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AC2D7D89-64EE-461C-BC2E-19880F22DEEA}"/>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1CBD1EBD-CAD5-4AC1-AB8A-F8609A5AF7D6}"/>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BD1B5FF4-0EA8-42C9-B0A6-B992A373B5FD}"/>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D608D49C-3283-46F7-AA18-64BE1E1ACF86}"/>
            </a:ext>
          </a:extLst>
        </xdr:cNvPr>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DCA758ED-FD85-46E9-BCAF-918CEE69210D}"/>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7290C3DF-E16F-41E9-B4CA-AA327D0E1505}"/>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88A663E5-6B14-4A5B-960E-77DAB1ABDC87}"/>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8438076D-4BD6-4A9C-8483-1000333B123B}"/>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A31C258B-8440-4D32-8F16-C3C73E24EE6C}"/>
            </a:ext>
          </a:extLst>
        </xdr:cNvPr>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C1B9BC2-8CCF-423A-A538-AE1F05F8CC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FC9A3D9-1490-433A-9D8F-9D9691EDC3B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EEEBE0A-E49F-4670-8063-C15E610D6D8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13557C0-7941-47D3-8168-8DDD168047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EEF66E6-03F3-466A-A4B6-605BB057CF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41402</xdr:rowOff>
    </xdr:from>
    <xdr:to>
      <xdr:col>24</xdr:col>
      <xdr:colOff>114300</xdr:colOff>
      <xdr:row>34</xdr:row>
      <xdr:rowOff>143002</xdr:rowOff>
    </xdr:to>
    <xdr:sp macro="" textlink="">
      <xdr:nvSpPr>
        <xdr:cNvPr id="71" name="楕円 70">
          <a:extLst>
            <a:ext uri="{FF2B5EF4-FFF2-40B4-BE49-F238E27FC236}">
              <a16:creationId xmlns:a16="http://schemas.microsoft.com/office/drawing/2014/main" id="{EC302871-43B7-4D41-9DE7-A05D0337D0A0}"/>
            </a:ext>
          </a:extLst>
        </xdr:cNvPr>
        <xdr:cNvSpPr/>
      </xdr:nvSpPr>
      <xdr:spPr>
        <a:xfrm>
          <a:off x="4584700" y="58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64279</xdr:rowOff>
    </xdr:from>
    <xdr:ext cx="405111" cy="259045"/>
    <xdr:sp macro="" textlink="">
      <xdr:nvSpPr>
        <xdr:cNvPr id="72" name="【道路】&#10;有形固定資産減価償却率該当値テキスト">
          <a:extLst>
            <a:ext uri="{FF2B5EF4-FFF2-40B4-BE49-F238E27FC236}">
              <a16:creationId xmlns:a16="http://schemas.microsoft.com/office/drawing/2014/main" id="{E8D89F08-F9AB-4CEA-B9D1-C40322B1ED41}"/>
            </a:ext>
          </a:extLst>
        </xdr:cNvPr>
        <xdr:cNvSpPr txBox="1"/>
      </xdr:nvSpPr>
      <xdr:spPr>
        <a:xfrm>
          <a:off x="4673600" y="572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25400</xdr:rowOff>
    </xdr:from>
    <xdr:to>
      <xdr:col>20</xdr:col>
      <xdr:colOff>38100</xdr:colOff>
      <xdr:row>34</xdr:row>
      <xdr:rowOff>127000</xdr:rowOff>
    </xdr:to>
    <xdr:sp macro="" textlink="">
      <xdr:nvSpPr>
        <xdr:cNvPr id="73" name="楕円 72">
          <a:extLst>
            <a:ext uri="{FF2B5EF4-FFF2-40B4-BE49-F238E27FC236}">
              <a16:creationId xmlns:a16="http://schemas.microsoft.com/office/drawing/2014/main" id="{08E8B32E-17B6-4375-90DE-C482A8327B61}"/>
            </a:ext>
          </a:extLst>
        </xdr:cNvPr>
        <xdr:cNvSpPr/>
      </xdr:nvSpPr>
      <xdr:spPr>
        <a:xfrm>
          <a:off x="3746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76200</xdr:rowOff>
    </xdr:from>
    <xdr:to>
      <xdr:col>24</xdr:col>
      <xdr:colOff>63500</xdr:colOff>
      <xdr:row>34</xdr:row>
      <xdr:rowOff>92202</xdr:rowOff>
    </xdr:to>
    <xdr:cxnSp macro="">
      <xdr:nvCxnSpPr>
        <xdr:cNvPr id="74" name="直線コネクタ 73">
          <a:extLst>
            <a:ext uri="{FF2B5EF4-FFF2-40B4-BE49-F238E27FC236}">
              <a16:creationId xmlns:a16="http://schemas.microsoft.com/office/drawing/2014/main" id="{3DBE3BFE-4EA3-47EC-AACF-F879AA88499C}"/>
            </a:ext>
          </a:extLst>
        </xdr:cNvPr>
        <xdr:cNvCxnSpPr/>
      </xdr:nvCxnSpPr>
      <xdr:spPr>
        <a:xfrm>
          <a:off x="3797300" y="590550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11684</xdr:rowOff>
    </xdr:from>
    <xdr:to>
      <xdr:col>15</xdr:col>
      <xdr:colOff>101600</xdr:colOff>
      <xdr:row>34</xdr:row>
      <xdr:rowOff>113284</xdr:rowOff>
    </xdr:to>
    <xdr:sp macro="" textlink="">
      <xdr:nvSpPr>
        <xdr:cNvPr id="75" name="楕円 74">
          <a:extLst>
            <a:ext uri="{FF2B5EF4-FFF2-40B4-BE49-F238E27FC236}">
              <a16:creationId xmlns:a16="http://schemas.microsoft.com/office/drawing/2014/main" id="{03B3A0C6-39DF-4B7B-AD68-279BE53A50EA}"/>
            </a:ext>
          </a:extLst>
        </xdr:cNvPr>
        <xdr:cNvSpPr/>
      </xdr:nvSpPr>
      <xdr:spPr>
        <a:xfrm>
          <a:off x="2857500" y="58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62484</xdr:rowOff>
    </xdr:from>
    <xdr:to>
      <xdr:col>19</xdr:col>
      <xdr:colOff>177800</xdr:colOff>
      <xdr:row>34</xdr:row>
      <xdr:rowOff>76200</xdr:rowOff>
    </xdr:to>
    <xdr:cxnSp macro="">
      <xdr:nvCxnSpPr>
        <xdr:cNvPr id="76" name="直線コネクタ 75">
          <a:extLst>
            <a:ext uri="{FF2B5EF4-FFF2-40B4-BE49-F238E27FC236}">
              <a16:creationId xmlns:a16="http://schemas.microsoft.com/office/drawing/2014/main" id="{4C2894AC-648F-4F07-9A80-0A7C635EB0D7}"/>
            </a:ext>
          </a:extLst>
        </xdr:cNvPr>
        <xdr:cNvCxnSpPr/>
      </xdr:nvCxnSpPr>
      <xdr:spPr>
        <a:xfrm>
          <a:off x="2908300" y="5891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164846</xdr:rowOff>
    </xdr:from>
    <xdr:to>
      <xdr:col>10</xdr:col>
      <xdr:colOff>165100</xdr:colOff>
      <xdr:row>34</xdr:row>
      <xdr:rowOff>94996</xdr:rowOff>
    </xdr:to>
    <xdr:sp macro="" textlink="">
      <xdr:nvSpPr>
        <xdr:cNvPr id="77" name="楕円 76">
          <a:extLst>
            <a:ext uri="{FF2B5EF4-FFF2-40B4-BE49-F238E27FC236}">
              <a16:creationId xmlns:a16="http://schemas.microsoft.com/office/drawing/2014/main" id="{9E77B430-1746-46CA-BC2A-EF1C33A12470}"/>
            </a:ext>
          </a:extLst>
        </xdr:cNvPr>
        <xdr:cNvSpPr/>
      </xdr:nvSpPr>
      <xdr:spPr>
        <a:xfrm>
          <a:off x="1968500" y="582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44196</xdr:rowOff>
    </xdr:from>
    <xdr:to>
      <xdr:col>15</xdr:col>
      <xdr:colOff>50800</xdr:colOff>
      <xdr:row>34</xdr:row>
      <xdr:rowOff>62484</xdr:rowOff>
    </xdr:to>
    <xdr:cxnSp macro="">
      <xdr:nvCxnSpPr>
        <xdr:cNvPr id="78" name="直線コネクタ 77">
          <a:extLst>
            <a:ext uri="{FF2B5EF4-FFF2-40B4-BE49-F238E27FC236}">
              <a16:creationId xmlns:a16="http://schemas.microsoft.com/office/drawing/2014/main" id="{E1831914-0A70-4AE3-8069-AE45EBBF0CD0}"/>
            </a:ext>
          </a:extLst>
        </xdr:cNvPr>
        <xdr:cNvCxnSpPr/>
      </xdr:nvCxnSpPr>
      <xdr:spPr>
        <a:xfrm>
          <a:off x="2019300" y="5873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148844</xdr:rowOff>
    </xdr:from>
    <xdr:to>
      <xdr:col>6</xdr:col>
      <xdr:colOff>38100</xdr:colOff>
      <xdr:row>34</xdr:row>
      <xdr:rowOff>78994</xdr:rowOff>
    </xdr:to>
    <xdr:sp macro="" textlink="">
      <xdr:nvSpPr>
        <xdr:cNvPr id="79" name="楕円 78">
          <a:extLst>
            <a:ext uri="{FF2B5EF4-FFF2-40B4-BE49-F238E27FC236}">
              <a16:creationId xmlns:a16="http://schemas.microsoft.com/office/drawing/2014/main" id="{E1749BB6-A2A8-403B-B6E6-698A984FA575}"/>
            </a:ext>
          </a:extLst>
        </xdr:cNvPr>
        <xdr:cNvSpPr/>
      </xdr:nvSpPr>
      <xdr:spPr>
        <a:xfrm>
          <a:off x="1079500" y="58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28194</xdr:rowOff>
    </xdr:from>
    <xdr:to>
      <xdr:col>10</xdr:col>
      <xdr:colOff>114300</xdr:colOff>
      <xdr:row>34</xdr:row>
      <xdr:rowOff>44196</xdr:rowOff>
    </xdr:to>
    <xdr:cxnSp macro="">
      <xdr:nvCxnSpPr>
        <xdr:cNvPr id="80" name="直線コネクタ 79">
          <a:extLst>
            <a:ext uri="{FF2B5EF4-FFF2-40B4-BE49-F238E27FC236}">
              <a16:creationId xmlns:a16="http://schemas.microsoft.com/office/drawing/2014/main" id="{73FC3C8B-4B07-4E48-9F88-132D5F1EE026}"/>
            </a:ext>
          </a:extLst>
        </xdr:cNvPr>
        <xdr:cNvCxnSpPr/>
      </xdr:nvCxnSpPr>
      <xdr:spPr>
        <a:xfrm>
          <a:off x="1130300" y="58574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9E135956-9F65-4332-974F-A6DF261FCD3B}"/>
            </a:ext>
          </a:extLst>
        </xdr:cNvPr>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a:extLst>
            <a:ext uri="{FF2B5EF4-FFF2-40B4-BE49-F238E27FC236}">
              <a16:creationId xmlns:a16="http://schemas.microsoft.com/office/drawing/2014/main" id="{00E32172-DDDC-4312-8FDB-12A6B80ECCD7}"/>
            </a:ext>
          </a:extLst>
        </xdr:cNvPr>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D68A8366-DA81-4FFD-860C-10B9ECEFB615}"/>
            </a:ext>
          </a:extLst>
        </xdr:cNvPr>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F58E86AF-0701-4B1D-9B84-62FA13314437}"/>
            </a:ext>
          </a:extLst>
        </xdr:cNvPr>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143527</xdr:rowOff>
    </xdr:from>
    <xdr:ext cx="405111" cy="259045"/>
    <xdr:sp macro="" textlink="">
      <xdr:nvSpPr>
        <xdr:cNvPr id="85" name="n_1mainValue【道路】&#10;有形固定資産減価償却率">
          <a:extLst>
            <a:ext uri="{FF2B5EF4-FFF2-40B4-BE49-F238E27FC236}">
              <a16:creationId xmlns:a16="http://schemas.microsoft.com/office/drawing/2014/main" id="{505F216E-1D6B-4DAA-80CB-4D309E9F9024}"/>
            </a:ext>
          </a:extLst>
        </xdr:cNvPr>
        <xdr:cNvSpPr txBox="1"/>
      </xdr:nvSpPr>
      <xdr:spPr>
        <a:xfrm>
          <a:off x="35820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129811</xdr:rowOff>
    </xdr:from>
    <xdr:ext cx="405111" cy="259045"/>
    <xdr:sp macro="" textlink="">
      <xdr:nvSpPr>
        <xdr:cNvPr id="86" name="n_2mainValue【道路】&#10;有形固定資産減価償却率">
          <a:extLst>
            <a:ext uri="{FF2B5EF4-FFF2-40B4-BE49-F238E27FC236}">
              <a16:creationId xmlns:a16="http://schemas.microsoft.com/office/drawing/2014/main" id="{FD0631CA-7DF5-48D6-9C07-0C63869AA96B}"/>
            </a:ext>
          </a:extLst>
        </xdr:cNvPr>
        <xdr:cNvSpPr txBox="1"/>
      </xdr:nvSpPr>
      <xdr:spPr>
        <a:xfrm>
          <a:off x="2705744" y="56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111523</xdr:rowOff>
    </xdr:from>
    <xdr:ext cx="405111" cy="259045"/>
    <xdr:sp macro="" textlink="">
      <xdr:nvSpPr>
        <xdr:cNvPr id="87" name="n_3mainValue【道路】&#10;有形固定資産減価償却率">
          <a:extLst>
            <a:ext uri="{FF2B5EF4-FFF2-40B4-BE49-F238E27FC236}">
              <a16:creationId xmlns:a16="http://schemas.microsoft.com/office/drawing/2014/main" id="{EB866042-D545-42BD-8721-3C3EFF9FFC02}"/>
            </a:ext>
          </a:extLst>
        </xdr:cNvPr>
        <xdr:cNvSpPr txBox="1"/>
      </xdr:nvSpPr>
      <xdr:spPr>
        <a:xfrm>
          <a:off x="1816744" y="559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95521</xdr:rowOff>
    </xdr:from>
    <xdr:ext cx="405111" cy="259045"/>
    <xdr:sp macro="" textlink="">
      <xdr:nvSpPr>
        <xdr:cNvPr id="88" name="n_4mainValue【道路】&#10;有形固定資産減価償却率">
          <a:extLst>
            <a:ext uri="{FF2B5EF4-FFF2-40B4-BE49-F238E27FC236}">
              <a16:creationId xmlns:a16="http://schemas.microsoft.com/office/drawing/2014/main" id="{F3EA4DD8-7ED8-4774-A7A9-B1BEAB680AFE}"/>
            </a:ext>
          </a:extLst>
        </xdr:cNvPr>
        <xdr:cNvSpPr txBox="1"/>
      </xdr:nvSpPr>
      <xdr:spPr>
        <a:xfrm>
          <a:off x="927744" y="55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CDE318C-83B9-43DA-96B5-F600284FF0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6AD63C9-0F36-459E-A0EE-705B3B491D3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A67E96C-74EE-4E64-A829-CC018276763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975B3E9-E2F5-4771-9F26-6244EB1243D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6A59F9E-DB9C-45AC-883C-C12838E90E2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F99CD16-F4B4-405C-A952-3AF7A54056B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80A1223-6780-4EC3-8A7C-E548BCB7ACC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7A1AAC8-8FDB-43A0-89BD-302F03061BC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3E3E334-4E2D-42B2-8C9D-7C7E90C13B6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98C755E-AD52-482F-8139-F5DD3F9D4E7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9304A3D-0B18-4DB4-B027-A7FAEBD1AAF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9782C71-1FD7-4AC8-B816-582C3557F32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7D5AE46-D4AA-4B6F-921F-3922E5FD573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29751DF6-4E25-49E1-97E4-9398FCDCE5C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34355DCD-B765-43D7-A1C7-7404A5F1423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2AA4663-47AC-4E20-B882-4A851F75C56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FC94431-17BC-499D-AB82-E817A81C910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DA36E847-1027-4EA6-AC24-84F2F126CA3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691F4D5F-63AC-4BC4-A1EE-74A06D186CD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F50B4768-D1B8-48EF-8587-A287186DADC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5627CB5-3A2F-4B4F-91B9-7CCC282657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E9EA55B-1B7D-491F-A5CF-339689A3BAF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99D2B8C-1EA9-4046-B401-2491A02A129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78821E6C-E286-4A5C-A630-D385DA90E85F}"/>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4E2D2AEE-C588-41EE-95D7-0CABE80461AB}"/>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DABEEA8D-B084-47A6-930E-5B1450B6FA0F}"/>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EBDFC60F-0F52-40D5-9380-46547274CA22}"/>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9AB19121-C201-4ADB-BE79-AD2221E26FD5}"/>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403D609F-39F8-4319-91E6-DB78DDDF3531}"/>
            </a:ext>
          </a:extLst>
        </xdr:cNvPr>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8F4E9902-C083-4EA9-B879-D9B028EFCCDC}"/>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E1B3E715-346E-4BDC-BC65-EE889DB492B0}"/>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5733A508-BFB8-4FCB-A9FF-D251F503AB8C}"/>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F2F9B6E6-42EF-4153-BCE9-DDCB610430EC}"/>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D83FF069-AA6C-4F99-B623-ECD1FE95ECB7}"/>
            </a:ext>
          </a:extLst>
        </xdr:cNvPr>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4E9D662-94EC-4DF7-8BB2-C1F538603C1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989EB91-1FCC-4DAC-A13C-265E0CBB4A9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950DB5A-A092-4D03-B6CC-DCA967C3B9E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3D16D7-57CB-4016-B820-6650F0874D6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007AD61-0BDE-47D6-94CF-05C843F41CA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144564</xdr:rowOff>
    </xdr:from>
    <xdr:to>
      <xdr:col>55</xdr:col>
      <xdr:colOff>50800</xdr:colOff>
      <xdr:row>42</xdr:row>
      <xdr:rowOff>74714</xdr:rowOff>
    </xdr:to>
    <xdr:sp macro="" textlink="">
      <xdr:nvSpPr>
        <xdr:cNvPr id="128" name="楕円 127">
          <a:extLst>
            <a:ext uri="{FF2B5EF4-FFF2-40B4-BE49-F238E27FC236}">
              <a16:creationId xmlns:a16="http://schemas.microsoft.com/office/drawing/2014/main" id="{4F63723E-7CA0-4BC6-ACC9-807AAB1AF51D}"/>
            </a:ext>
          </a:extLst>
        </xdr:cNvPr>
        <xdr:cNvSpPr/>
      </xdr:nvSpPr>
      <xdr:spPr>
        <a:xfrm>
          <a:off x="10426700" y="71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59491</xdr:rowOff>
    </xdr:from>
    <xdr:ext cx="469744" cy="259045"/>
    <xdr:sp macro="" textlink="">
      <xdr:nvSpPr>
        <xdr:cNvPr id="129" name="【道路】&#10;一人当たり延長該当値テキスト">
          <a:extLst>
            <a:ext uri="{FF2B5EF4-FFF2-40B4-BE49-F238E27FC236}">
              <a16:creationId xmlns:a16="http://schemas.microsoft.com/office/drawing/2014/main" id="{187CB8D7-7D44-49D4-9C34-A2E1A3D992AC}"/>
            </a:ext>
          </a:extLst>
        </xdr:cNvPr>
        <xdr:cNvSpPr txBox="1"/>
      </xdr:nvSpPr>
      <xdr:spPr>
        <a:xfrm>
          <a:off x="10515600" y="708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144666</xdr:rowOff>
    </xdr:from>
    <xdr:to>
      <xdr:col>50</xdr:col>
      <xdr:colOff>165100</xdr:colOff>
      <xdr:row>42</xdr:row>
      <xdr:rowOff>74816</xdr:rowOff>
    </xdr:to>
    <xdr:sp macro="" textlink="">
      <xdr:nvSpPr>
        <xdr:cNvPr id="130" name="楕円 129">
          <a:extLst>
            <a:ext uri="{FF2B5EF4-FFF2-40B4-BE49-F238E27FC236}">
              <a16:creationId xmlns:a16="http://schemas.microsoft.com/office/drawing/2014/main" id="{746E98FA-6733-4C90-91E6-CD2115F99A70}"/>
            </a:ext>
          </a:extLst>
        </xdr:cNvPr>
        <xdr:cNvSpPr/>
      </xdr:nvSpPr>
      <xdr:spPr>
        <a:xfrm>
          <a:off x="9588500" y="71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23914</xdr:rowOff>
    </xdr:from>
    <xdr:to>
      <xdr:col>55</xdr:col>
      <xdr:colOff>0</xdr:colOff>
      <xdr:row>42</xdr:row>
      <xdr:rowOff>24016</xdr:rowOff>
    </xdr:to>
    <xdr:cxnSp macro="">
      <xdr:nvCxnSpPr>
        <xdr:cNvPr id="131" name="直線コネクタ 130">
          <a:extLst>
            <a:ext uri="{FF2B5EF4-FFF2-40B4-BE49-F238E27FC236}">
              <a16:creationId xmlns:a16="http://schemas.microsoft.com/office/drawing/2014/main" id="{52396455-4B12-4497-9A46-9D6DA4227A14}"/>
            </a:ext>
          </a:extLst>
        </xdr:cNvPr>
        <xdr:cNvCxnSpPr/>
      </xdr:nvCxnSpPr>
      <xdr:spPr>
        <a:xfrm flipV="1">
          <a:off x="9639300" y="7224814"/>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144729</xdr:rowOff>
    </xdr:from>
    <xdr:to>
      <xdr:col>46</xdr:col>
      <xdr:colOff>38100</xdr:colOff>
      <xdr:row>42</xdr:row>
      <xdr:rowOff>74879</xdr:rowOff>
    </xdr:to>
    <xdr:sp macro="" textlink="">
      <xdr:nvSpPr>
        <xdr:cNvPr id="132" name="楕円 131">
          <a:extLst>
            <a:ext uri="{FF2B5EF4-FFF2-40B4-BE49-F238E27FC236}">
              <a16:creationId xmlns:a16="http://schemas.microsoft.com/office/drawing/2014/main" id="{76EAE97C-63FF-4D19-B8C0-2259DCF8A3C3}"/>
            </a:ext>
          </a:extLst>
        </xdr:cNvPr>
        <xdr:cNvSpPr/>
      </xdr:nvSpPr>
      <xdr:spPr>
        <a:xfrm>
          <a:off x="8699500" y="717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24016</xdr:rowOff>
    </xdr:from>
    <xdr:to>
      <xdr:col>50</xdr:col>
      <xdr:colOff>114300</xdr:colOff>
      <xdr:row>42</xdr:row>
      <xdr:rowOff>24079</xdr:rowOff>
    </xdr:to>
    <xdr:cxnSp macro="">
      <xdr:nvCxnSpPr>
        <xdr:cNvPr id="133" name="直線コネクタ 132">
          <a:extLst>
            <a:ext uri="{FF2B5EF4-FFF2-40B4-BE49-F238E27FC236}">
              <a16:creationId xmlns:a16="http://schemas.microsoft.com/office/drawing/2014/main" id="{7FEF2C82-D9A4-4C82-BC62-4E48B9B89D7B}"/>
            </a:ext>
          </a:extLst>
        </xdr:cNvPr>
        <xdr:cNvCxnSpPr/>
      </xdr:nvCxnSpPr>
      <xdr:spPr>
        <a:xfrm flipV="1">
          <a:off x="8750300" y="7224916"/>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144755</xdr:rowOff>
    </xdr:from>
    <xdr:to>
      <xdr:col>41</xdr:col>
      <xdr:colOff>101600</xdr:colOff>
      <xdr:row>42</xdr:row>
      <xdr:rowOff>74905</xdr:rowOff>
    </xdr:to>
    <xdr:sp macro="" textlink="">
      <xdr:nvSpPr>
        <xdr:cNvPr id="134" name="楕円 133">
          <a:extLst>
            <a:ext uri="{FF2B5EF4-FFF2-40B4-BE49-F238E27FC236}">
              <a16:creationId xmlns:a16="http://schemas.microsoft.com/office/drawing/2014/main" id="{118F5021-0215-4484-ADD2-BD5500405F26}"/>
            </a:ext>
          </a:extLst>
        </xdr:cNvPr>
        <xdr:cNvSpPr/>
      </xdr:nvSpPr>
      <xdr:spPr>
        <a:xfrm>
          <a:off x="7810500" y="71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24079</xdr:rowOff>
    </xdr:from>
    <xdr:to>
      <xdr:col>45</xdr:col>
      <xdr:colOff>177800</xdr:colOff>
      <xdr:row>42</xdr:row>
      <xdr:rowOff>24105</xdr:rowOff>
    </xdr:to>
    <xdr:cxnSp macro="">
      <xdr:nvCxnSpPr>
        <xdr:cNvPr id="135" name="直線コネクタ 134">
          <a:extLst>
            <a:ext uri="{FF2B5EF4-FFF2-40B4-BE49-F238E27FC236}">
              <a16:creationId xmlns:a16="http://schemas.microsoft.com/office/drawing/2014/main" id="{60068D92-0AD9-4CDA-91D4-D96D0E94F0F4}"/>
            </a:ext>
          </a:extLst>
        </xdr:cNvPr>
        <xdr:cNvCxnSpPr/>
      </xdr:nvCxnSpPr>
      <xdr:spPr>
        <a:xfrm flipV="1">
          <a:off x="7861300" y="7224979"/>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144793</xdr:rowOff>
    </xdr:from>
    <xdr:to>
      <xdr:col>36</xdr:col>
      <xdr:colOff>165100</xdr:colOff>
      <xdr:row>42</xdr:row>
      <xdr:rowOff>74943</xdr:rowOff>
    </xdr:to>
    <xdr:sp macro="" textlink="">
      <xdr:nvSpPr>
        <xdr:cNvPr id="136" name="楕円 135">
          <a:extLst>
            <a:ext uri="{FF2B5EF4-FFF2-40B4-BE49-F238E27FC236}">
              <a16:creationId xmlns:a16="http://schemas.microsoft.com/office/drawing/2014/main" id="{727A9889-D570-4374-86C6-A53D18E73A69}"/>
            </a:ext>
          </a:extLst>
        </xdr:cNvPr>
        <xdr:cNvSpPr/>
      </xdr:nvSpPr>
      <xdr:spPr>
        <a:xfrm>
          <a:off x="6921500" y="71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24105</xdr:rowOff>
    </xdr:from>
    <xdr:to>
      <xdr:col>41</xdr:col>
      <xdr:colOff>50800</xdr:colOff>
      <xdr:row>42</xdr:row>
      <xdr:rowOff>24143</xdr:rowOff>
    </xdr:to>
    <xdr:cxnSp macro="">
      <xdr:nvCxnSpPr>
        <xdr:cNvPr id="137" name="直線コネクタ 136">
          <a:extLst>
            <a:ext uri="{FF2B5EF4-FFF2-40B4-BE49-F238E27FC236}">
              <a16:creationId xmlns:a16="http://schemas.microsoft.com/office/drawing/2014/main" id="{80D4E2BB-1681-4397-B126-10FC7A54B845}"/>
            </a:ext>
          </a:extLst>
        </xdr:cNvPr>
        <xdr:cNvCxnSpPr/>
      </xdr:nvCxnSpPr>
      <xdr:spPr>
        <a:xfrm flipV="1">
          <a:off x="6972300" y="72250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2DDBD61D-AD86-49F6-A068-B2D53C4EF8D2}"/>
            </a:ext>
          </a:extLst>
        </xdr:cNvPr>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701AF214-5EFC-42B0-A02A-3965BE96530F}"/>
            </a:ext>
          </a:extLst>
        </xdr:cNvPr>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a:extLst>
            <a:ext uri="{FF2B5EF4-FFF2-40B4-BE49-F238E27FC236}">
              <a16:creationId xmlns:a16="http://schemas.microsoft.com/office/drawing/2014/main" id="{D597088D-E317-459D-A983-6161BEC87B37}"/>
            </a:ext>
          </a:extLst>
        </xdr:cNvPr>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a:extLst>
            <a:ext uri="{FF2B5EF4-FFF2-40B4-BE49-F238E27FC236}">
              <a16:creationId xmlns:a16="http://schemas.microsoft.com/office/drawing/2014/main" id="{42EFF20D-429D-4277-9F8A-A2711EB52ADD}"/>
            </a:ext>
          </a:extLst>
        </xdr:cNvPr>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65943</xdr:rowOff>
    </xdr:from>
    <xdr:ext cx="469744" cy="259045"/>
    <xdr:sp macro="" textlink="">
      <xdr:nvSpPr>
        <xdr:cNvPr id="142" name="n_1mainValue【道路】&#10;一人当たり延長">
          <a:extLst>
            <a:ext uri="{FF2B5EF4-FFF2-40B4-BE49-F238E27FC236}">
              <a16:creationId xmlns:a16="http://schemas.microsoft.com/office/drawing/2014/main" id="{7552B865-3AFA-45DA-8503-D3A13F12A118}"/>
            </a:ext>
          </a:extLst>
        </xdr:cNvPr>
        <xdr:cNvSpPr txBox="1"/>
      </xdr:nvSpPr>
      <xdr:spPr>
        <a:xfrm>
          <a:off x="9391727" y="726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66006</xdr:rowOff>
    </xdr:from>
    <xdr:ext cx="469744" cy="259045"/>
    <xdr:sp macro="" textlink="">
      <xdr:nvSpPr>
        <xdr:cNvPr id="143" name="n_2mainValue【道路】&#10;一人当たり延長">
          <a:extLst>
            <a:ext uri="{FF2B5EF4-FFF2-40B4-BE49-F238E27FC236}">
              <a16:creationId xmlns:a16="http://schemas.microsoft.com/office/drawing/2014/main" id="{50338BF0-0491-402B-85D4-3737C89581B1}"/>
            </a:ext>
          </a:extLst>
        </xdr:cNvPr>
        <xdr:cNvSpPr txBox="1"/>
      </xdr:nvSpPr>
      <xdr:spPr>
        <a:xfrm>
          <a:off x="8515427" y="726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66032</xdr:rowOff>
    </xdr:from>
    <xdr:ext cx="469744" cy="259045"/>
    <xdr:sp macro="" textlink="">
      <xdr:nvSpPr>
        <xdr:cNvPr id="144" name="n_3mainValue【道路】&#10;一人当たり延長">
          <a:extLst>
            <a:ext uri="{FF2B5EF4-FFF2-40B4-BE49-F238E27FC236}">
              <a16:creationId xmlns:a16="http://schemas.microsoft.com/office/drawing/2014/main" id="{1E5ADD9D-E628-487D-92CF-E17A742D5485}"/>
            </a:ext>
          </a:extLst>
        </xdr:cNvPr>
        <xdr:cNvSpPr txBox="1"/>
      </xdr:nvSpPr>
      <xdr:spPr>
        <a:xfrm>
          <a:off x="7626427" y="726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66070</xdr:rowOff>
    </xdr:from>
    <xdr:ext cx="469744" cy="259045"/>
    <xdr:sp macro="" textlink="">
      <xdr:nvSpPr>
        <xdr:cNvPr id="145" name="n_4mainValue【道路】&#10;一人当たり延長">
          <a:extLst>
            <a:ext uri="{FF2B5EF4-FFF2-40B4-BE49-F238E27FC236}">
              <a16:creationId xmlns:a16="http://schemas.microsoft.com/office/drawing/2014/main" id="{73683C2B-02A2-4A83-80BD-C9ED2E5907D8}"/>
            </a:ext>
          </a:extLst>
        </xdr:cNvPr>
        <xdr:cNvSpPr txBox="1"/>
      </xdr:nvSpPr>
      <xdr:spPr>
        <a:xfrm>
          <a:off x="6737427" y="726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BE3C0D6-21AA-45B0-8A29-AF9524EE6C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227E03B-813C-4255-AA7E-0B14B11CBE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3F2E7E8-89B4-4A10-B985-01438F641C8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2C78AFB-614E-4142-AC0F-A241425F3EC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FEB96CA-3928-4245-BDE6-7EF52E8531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335B4AF-06C9-4D47-A976-D82BD98F3D0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66BB8DB-0C44-4D3A-AA74-CDB27C23CA3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4C4840F-811A-4550-918D-5788AD2C30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1C376731-64D1-46D0-B886-DEE6EFC38B7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A30E83B-FC88-49A4-B48F-9E63B861D2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3DEE2D4-199B-4262-B1CF-DD89F0C831B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6256EF8-C33E-4AEE-93C1-C96499246FA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B71793F0-2AB5-4A96-8E3F-868EDD5B1BD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B47FF3CF-01E8-4958-ABC2-FBBE09A6A6B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384B9395-1E17-4502-8493-8BB87D32E4B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6A052C20-762A-4BEE-A59C-96B49627177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1B72833B-CCA2-424A-97ED-6E2EECD0CBE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825CC70D-2765-47CE-BA85-D5C201E824C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5E8134F5-B011-420A-B102-8CCEA09BA74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C1A8613-5017-480F-95ED-2CF47555C6F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D08C3729-06D4-4438-BC8A-EBF5B7422F0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C1D0F07A-37B9-488A-8BD4-461DF523EF2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2F869144-78FC-4CF7-8BF4-76F3F0DE2D7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0B56C94-6F5A-402C-90B4-65288BDE985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2D03E69-DD9A-4F68-BD4C-7636833265A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F5A53E6F-A3F2-4E37-B868-78DFAD5089A9}"/>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C7AE78C-41F1-4021-8E93-B3372A1990A4}"/>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9369D6C8-E637-45A9-BA3C-D43211084EE3}"/>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399B2A2C-B4E1-4582-91FF-8535A9B1E0F3}"/>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D48CACF5-8066-4F25-848C-92D45AC746D9}"/>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4150E1A6-3395-4DFB-B528-C0CF1E4E7433}"/>
            </a:ext>
          </a:extLst>
        </xdr:cNvPr>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16DCFE53-35C3-41A6-A746-B6768C956408}"/>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B65AA716-672B-4303-8702-5F3F96C68EE3}"/>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DF251A7C-6A8C-4E03-8E51-71FFC90CB38C}"/>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D8EACDA8-9752-47ED-828D-5FCF188C2654}"/>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80EE5956-2C9D-4C06-9FEA-2881A591037E}"/>
            </a:ext>
          </a:extLst>
        </xdr:cNvPr>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92A30A6-AE53-473D-B8C3-7D12F80D7B9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1243CAC-62AB-4D9F-9A75-A05E8F6366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9CAC6BF-193E-4C45-A269-DCC122784B4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88064D3-D516-466E-837E-090AB95E3FB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BBB59F2-438B-4B32-BEF1-B00E71ADF51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91259</xdr:rowOff>
    </xdr:from>
    <xdr:to>
      <xdr:col>24</xdr:col>
      <xdr:colOff>114300</xdr:colOff>
      <xdr:row>60</xdr:row>
      <xdr:rowOff>21409</xdr:rowOff>
    </xdr:to>
    <xdr:sp macro="" textlink="">
      <xdr:nvSpPr>
        <xdr:cNvPr id="187" name="楕円 186">
          <a:extLst>
            <a:ext uri="{FF2B5EF4-FFF2-40B4-BE49-F238E27FC236}">
              <a16:creationId xmlns:a16="http://schemas.microsoft.com/office/drawing/2014/main" id="{3D7626DB-6BDC-44AD-A58C-CD803D49ECDC}"/>
            </a:ext>
          </a:extLst>
        </xdr:cNvPr>
        <xdr:cNvSpPr/>
      </xdr:nvSpPr>
      <xdr:spPr>
        <a:xfrm>
          <a:off x="4584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114136</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854BABB-5902-41EC-93E6-2AEFE325DB1E}"/>
            </a:ext>
          </a:extLst>
        </xdr:cNvPr>
        <xdr:cNvSpPr txBox="1"/>
      </xdr:nvSpPr>
      <xdr:spPr>
        <a:xfrm>
          <a:off x="4673600" y="1005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65133</xdr:rowOff>
    </xdr:from>
    <xdr:to>
      <xdr:col>20</xdr:col>
      <xdr:colOff>38100</xdr:colOff>
      <xdr:row>59</xdr:row>
      <xdr:rowOff>166733</xdr:rowOff>
    </xdr:to>
    <xdr:sp macro="" textlink="">
      <xdr:nvSpPr>
        <xdr:cNvPr id="189" name="楕円 188">
          <a:extLst>
            <a:ext uri="{FF2B5EF4-FFF2-40B4-BE49-F238E27FC236}">
              <a16:creationId xmlns:a16="http://schemas.microsoft.com/office/drawing/2014/main" id="{B79C77B9-19BF-4319-84D7-67C09A804C00}"/>
            </a:ext>
          </a:extLst>
        </xdr:cNvPr>
        <xdr:cNvSpPr/>
      </xdr:nvSpPr>
      <xdr:spPr>
        <a:xfrm>
          <a:off x="3746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115933</xdr:rowOff>
    </xdr:from>
    <xdr:to>
      <xdr:col>24</xdr:col>
      <xdr:colOff>63500</xdr:colOff>
      <xdr:row>59</xdr:row>
      <xdr:rowOff>142059</xdr:rowOff>
    </xdr:to>
    <xdr:cxnSp macro="">
      <xdr:nvCxnSpPr>
        <xdr:cNvPr id="190" name="直線コネクタ 189">
          <a:extLst>
            <a:ext uri="{FF2B5EF4-FFF2-40B4-BE49-F238E27FC236}">
              <a16:creationId xmlns:a16="http://schemas.microsoft.com/office/drawing/2014/main" id="{D740ACB9-CD87-4DFA-BF04-6C20143DD80E}"/>
            </a:ext>
          </a:extLst>
        </xdr:cNvPr>
        <xdr:cNvCxnSpPr/>
      </xdr:nvCxnSpPr>
      <xdr:spPr>
        <a:xfrm>
          <a:off x="3797300" y="102314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39007</xdr:rowOff>
    </xdr:from>
    <xdr:to>
      <xdr:col>15</xdr:col>
      <xdr:colOff>101600</xdr:colOff>
      <xdr:row>59</xdr:row>
      <xdr:rowOff>140607</xdr:rowOff>
    </xdr:to>
    <xdr:sp macro="" textlink="">
      <xdr:nvSpPr>
        <xdr:cNvPr id="191" name="楕円 190">
          <a:extLst>
            <a:ext uri="{FF2B5EF4-FFF2-40B4-BE49-F238E27FC236}">
              <a16:creationId xmlns:a16="http://schemas.microsoft.com/office/drawing/2014/main" id="{E4201796-32A3-4234-BCEC-47723ECFF925}"/>
            </a:ext>
          </a:extLst>
        </xdr:cNvPr>
        <xdr:cNvSpPr/>
      </xdr:nvSpPr>
      <xdr:spPr>
        <a:xfrm>
          <a:off x="2857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89807</xdr:rowOff>
    </xdr:from>
    <xdr:to>
      <xdr:col>19</xdr:col>
      <xdr:colOff>177800</xdr:colOff>
      <xdr:row>59</xdr:row>
      <xdr:rowOff>115933</xdr:rowOff>
    </xdr:to>
    <xdr:cxnSp macro="">
      <xdr:nvCxnSpPr>
        <xdr:cNvPr id="192" name="直線コネクタ 191">
          <a:extLst>
            <a:ext uri="{FF2B5EF4-FFF2-40B4-BE49-F238E27FC236}">
              <a16:creationId xmlns:a16="http://schemas.microsoft.com/office/drawing/2014/main" id="{4180DE48-E82D-43A4-9F06-D5F46729FE5A}"/>
            </a:ext>
          </a:extLst>
        </xdr:cNvPr>
        <xdr:cNvCxnSpPr/>
      </xdr:nvCxnSpPr>
      <xdr:spPr>
        <a:xfrm>
          <a:off x="2908300" y="102053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12881</xdr:rowOff>
    </xdr:from>
    <xdr:to>
      <xdr:col>10</xdr:col>
      <xdr:colOff>165100</xdr:colOff>
      <xdr:row>59</xdr:row>
      <xdr:rowOff>114481</xdr:rowOff>
    </xdr:to>
    <xdr:sp macro="" textlink="">
      <xdr:nvSpPr>
        <xdr:cNvPr id="193" name="楕円 192">
          <a:extLst>
            <a:ext uri="{FF2B5EF4-FFF2-40B4-BE49-F238E27FC236}">
              <a16:creationId xmlns:a16="http://schemas.microsoft.com/office/drawing/2014/main" id="{89C56094-4BAE-48C0-8DD8-574D38DBCA3A}"/>
            </a:ext>
          </a:extLst>
        </xdr:cNvPr>
        <xdr:cNvSpPr/>
      </xdr:nvSpPr>
      <xdr:spPr>
        <a:xfrm>
          <a:off x="1968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63681</xdr:rowOff>
    </xdr:from>
    <xdr:to>
      <xdr:col>15</xdr:col>
      <xdr:colOff>50800</xdr:colOff>
      <xdr:row>59</xdr:row>
      <xdr:rowOff>89807</xdr:rowOff>
    </xdr:to>
    <xdr:cxnSp macro="">
      <xdr:nvCxnSpPr>
        <xdr:cNvPr id="194" name="直線コネクタ 193">
          <a:extLst>
            <a:ext uri="{FF2B5EF4-FFF2-40B4-BE49-F238E27FC236}">
              <a16:creationId xmlns:a16="http://schemas.microsoft.com/office/drawing/2014/main" id="{D6B27DCE-F88F-432A-9DDB-93CA07D70D69}"/>
            </a:ext>
          </a:extLst>
        </xdr:cNvPr>
        <xdr:cNvCxnSpPr/>
      </xdr:nvCxnSpPr>
      <xdr:spPr>
        <a:xfrm>
          <a:off x="2019300" y="101792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158206</xdr:rowOff>
    </xdr:from>
    <xdr:to>
      <xdr:col>6</xdr:col>
      <xdr:colOff>38100</xdr:colOff>
      <xdr:row>59</xdr:row>
      <xdr:rowOff>88356</xdr:rowOff>
    </xdr:to>
    <xdr:sp macro="" textlink="">
      <xdr:nvSpPr>
        <xdr:cNvPr id="195" name="楕円 194">
          <a:extLst>
            <a:ext uri="{FF2B5EF4-FFF2-40B4-BE49-F238E27FC236}">
              <a16:creationId xmlns:a16="http://schemas.microsoft.com/office/drawing/2014/main" id="{E2010810-7A35-427B-AF99-B0BAAB9B8CAF}"/>
            </a:ext>
          </a:extLst>
        </xdr:cNvPr>
        <xdr:cNvSpPr/>
      </xdr:nvSpPr>
      <xdr:spPr>
        <a:xfrm>
          <a:off x="1079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37556</xdr:rowOff>
    </xdr:from>
    <xdr:to>
      <xdr:col>10</xdr:col>
      <xdr:colOff>114300</xdr:colOff>
      <xdr:row>59</xdr:row>
      <xdr:rowOff>63681</xdr:rowOff>
    </xdr:to>
    <xdr:cxnSp macro="">
      <xdr:nvCxnSpPr>
        <xdr:cNvPr id="196" name="直線コネクタ 195">
          <a:extLst>
            <a:ext uri="{FF2B5EF4-FFF2-40B4-BE49-F238E27FC236}">
              <a16:creationId xmlns:a16="http://schemas.microsoft.com/office/drawing/2014/main" id="{306AC67B-CF07-4329-B825-58623C173F45}"/>
            </a:ext>
          </a:extLst>
        </xdr:cNvPr>
        <xdr:cNvCxnSpPr/>
      </xdr:nvCxnSpPr>
      <xdr:spPr>
        <a:xfrm>
          <a:off x="1130300" y="101531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0EB74DE-23E2-4CC1-A538-6BCC386BEDEC}"/>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809D8F98-AABF-403E-A8E3-B7AA5AD20A5F}"/>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D909BA88-3DFB-43CF-A4C4-3361C336F24D}"/>
            </a:ext>
          </a:extLst>
        </xdr:cNvPr>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C4B830B-1B51-47B6-9B12-CCCA59D55EBD}"/>
            </a:ext>
          </a:extLst>
        </xdr:cNvPr>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11810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AD5859B-454C-4471-8B2B-195C20B877DE}"/>
            </a:ext>
          </a:extLst>
        </xdr:cNvPr>
        <xdr:cNvSpPr txBox="1"/>
      </xdr:nvSpPr>
      <xdr:spPr>
        <a:xfrm>
          <a:off x="3582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157134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98CC7166-81F1-4111-BB3E-532E3930BDDC}"/>
            </a:ext>
          </a:extLst>
        </xdr:cNvPr>
        <xdr:cNvSpPr txBox="1"/>
      </xdr:nvSpPr>
      <xdr:spPr>
        <a:xfrm>
          <a:off x="2705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131008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741F5BC0-3286-40FB-A44E-B821C2F3B834}"/>
            </a:ext>
          </a:extLst>
        </xdr:cNvPr>
        <xdr:cNvSpPr txBox="1"/>
      </xdr:nvSpPr>
      <xdr:spPr>
        <a:xfrm>
          <a:off x="1816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104883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9CF3DE8-B465-4138-91F9-3417578FA88E}"/>
            </a:ext>
          </a:extLst>
        </xdr:cNvPr>
        <xdr:cNvSpPr txBox="1"/>
      </xdr:nvSpPr>
      <xdr:spPr>
        <a:xfrm>
          <a:off x="927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EDF144D-D417-4127-97D5-307C4384AB2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EC67D70-0CFF-4C48-8B87-EDB19079CC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2E47866-7590-4465-AEE7-F748D1DAFCC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BFC789C-D392-42A6-AB10-CBE9573861D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A937C4C-5011-4442-A181-5B281CCB50A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A867DE0-AADC-4CCA-882B-2903C91B6DA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F623391-E913-4E88-B527-117F98A8134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C75EEBF-3ADD-4CD7-BEC0-5375F98054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8C548CC-6E01-48C0-A9AE-D65CE67CC2B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DEDC18F-E528-4591-8765-B4F25DCDE3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D449C82-EEBF-4C14-A52A-8ABBAC978F1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D5292A6A-B561-4ADD-970C-77988083AA3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767EF0F-1162-4266-9049-65151DA006A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3571E0D1-6A66-497B-A476-555D5B16259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C2F4F95F-7A5D-40E8-AB6F-FBFD832242B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2B6564EB-FE22-4642-8FD1-F9AC169F31F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B501348-E750-4BE1-A131-9984F83719E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DA540CB4-473B-45BD-9E14-28913130C32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367B9EA-698E-4F2F-9DBE-532962DC159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3A1BAA2C-4135-4879-92CC-A33B122FF9EE}"/>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7DBC198-88BC-4816-96D8-C3B2E799966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1076901B-0CE2-4F97-B7F4-F6F086B09B8F}"/>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331F00F-30D6-4C15-BC5E-20FFF4E51A7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CD1E7036-5FC4-487A-9F35-22D9FEF4C732}"/>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3686B34F-1D21-4210-8AE2-7908945C4C00}"/>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6991C726-BF0C-4546-A0A5-AFE9D51F6C65}"/>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504A0B0-B3D5-4CE9-A1E6-06CFA55137C5}"/>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B550E2C6-8F25-44E3-B855-BFC20C395F81}"/>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D9EA4EC9-E994-4B6D-8CB7-8C980B754D9D}"/>
            </a:ext>
          </a:extLst>
        </xdr:cNvPr>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FA0F9A33-408E-4806-841D-24804526F7C9}"/>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47ABD5BD-9C5A-4834-9621-2852CC9FD7E1}"/>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59851E7F-7F9D-4FFC-B19C-C65AA4BC12D9}"/>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7586A33A-6191-4A22-A0E0-07D046B1EAC2}"/>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738420AA-650E-403A-B27A-C277C2314F7E}"/>
            </a:ext>
          </a:extLst>
        </xdr:cNvPr>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16D39EA-AA02-4FDF-884E-667F37E5C40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140AF50-7C48-4872-94B7-E64FB85912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E479522-62F8-4526-B80E-222461FBBAD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41CEBF0-2BFF-49C1-B3B4-25BAB5EF4D6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9E1BFE9-DF26-40A3-897B-9EA0BE6315F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82576</xdr:rowOff>
    </xdr:from>
    <xdr:to>
      <xdr:col>55</xdr:col>
      <xdr:colOff>50800</xdr:colOff>
      <xdr:row>64</xdr:row>
      <xdr:rowOff>12726</xdr:rowOff>
    </xdr:to>
    <xdr:sp macro="" textlink="">
      <xdr:nvSpPr>
        <xdr:cNvPr id="244" name="楕円 243">
          <a:extLst>
            <a:ext uri="{FF2B5EF4-FFF2-40B4-BE49-F238E27FC236}">
              <a16:creationId xmlns:a16="http://schemas.microsoft.com/office/drawing/2014/main" id="{ACAD17B2-3CF0-49A0-B300-DB561096EA72}"/>
            </a:ext>
          </a:extLst>
        </xdr:cNvPr>
        <xdr:cNvSpPr/>
      </xdr:nvSpPr>
      <xdr:spPr>
        <a:xfrm>
          <a:off x="10426700" y="108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168953</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61860791-A487-4F5B-8D06-2CBC03F06D16}"/>
            </a:ext>
          </a:extLst>
        </xdr:cNvPr>
        <xdr:cNvSpPr txBox="1"/>
      </xdr:nvSpPr>
      <xdr:spPr>
        <a:xfrm>
          <a:off x="10515600" y="107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83335</xdr:rowOff>
    </xdr:from>
    <xdr:to>
      <xdr:col>50</xdr:col>
      <xdr:colOff>165100</xdr:colOff>
      <xdr:row>64</xdr:row>
      <xdr:rowOff>13485</xdr:rowOff>
    </xdr:to>
    <xdr:sp macro="" textlink="">
      <xdr:nvSpPr>
        <xdr:cNvPr id="246" name="楕円 245">
          <a:extLst>
            <a:ext uri="{FF2B5EF4-FFF2-40B4-BE49-F238E27FC236}">
              <a16:creationId xmlns:a16="http://schemas.microsoft.com/office/drawing/2014/main" id="{C987F31A-2D67-46FA-BD8D-F0CEA2F50B64}"/>
            </a:ext>
          </a:extLst>
        </xdr:cNvPr>
        <xdr:cNvSpPr/>
      </xdr:nvSpPr>
      <xdr:spPr>
        <a:xfrm>
          <a:off x="9588500" y="1088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133376</xdr:rowOff>
    </xdr:from>
    <xdr:to>
      <xdr:col>55</xdr:col>
      <xdr:colOff>0</xdr:colOff>
      <xdr:row>63</xdr:row>
      <xdr:rowOff>134135</xdr:rowOff>
    </xdr:to>
    <xdr:cxnSp macro="">
      <xdr:nvCxnSpPr>
        <xdr:cNvPr id="247" name="直線コネクタ 246">
          <a:extLst>
            <a:ext uri="{FF2B5EF4-FFF2-40B4-BE49-F238E27FC236}">
              <a16:creationId xmlns:a16="http://schemas.microsoft.com/office/drawing/2014/main" id="{50914D59-71F0-408E-8EAC-828084553EBE}"/>
            </a:ext>
          </a:extLst>
        </xdr:cNvPr>
        <xdr:cNvCxnSpPr/>
      </xdr:nvCxnSpPr>
      <xdr:spPr>
        <a:xfrm flipV="1">
          <a:off x="9639300" y="10934726"/>
          <a:ext cx="8382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83879</xdr:rowOff>
    </xdr:from>
    <xdr:to>
      <xdr:col>46</xdr:col>
      <xdr:colOff>38100</xdr:colOff>
      <xdr:row>64</xdr:row>
      <xdr:rowOff>14029</xdr:rowOff>
    </xdr:to>
    <xdr:sp macro="" textlink="">
      <xdr:nvSpPr>
        <xdr:cNvPr id="248" name="楕円 247">
          <a:extLst>
            <a:ext uri="{FF2B5EF4-FFF2-40B4-BE49-F238E27FC236}">
              <a16:creationId xmlns:a16="http://schemas.microsoft.com/office/drawing/2014/main" id="{405FEC3E-5E23-4F7E-A7E5-99B95326A507}"/>
            </a:ext>
          </a:extLst>
        </xdr:cNvPr>
        <xdr:cNvSpPr/>
      </xdr:nvSpPr>
      <xdr:spPr>
        <a:xfrm>
          <a:off x="8699500" y="108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134135</xdr:rowOff>
    </xdr:from>
    <xdr:to>
      <xdr:col>50</xdr:col>
      <xdr:colOff>114300</xdr:colOff>
      <xdr:row>63</xdr:row>
      <xdr:rowOff>134679</xdr:rowOff>
    </xdr:to>
    <xdr:cxnSp macro="">
      <xdr:nvCxnSpPr>
        <xdr:cNvPr id="249" name="直線コネクタ 248">
          <a:extLst>
            <a:ext uri="{FF2B5EF4-FFF2-40B4-BE49-F238E27FC236}">
              <a16:creationId xmlns:a16="http://schemas.microsoft.com/office/drawing/2014/main" id="{DE5B37D9-96C2-4D92-83BC-D99D95E88B89}"/>
            </a:ext>
          </a:extLst>
        </xdr:cNvPr>
        <xdr:cNvCxnSpPr/>
      </xdr:nvCxnSpPr>
      <xdr:spPr>
        <a:xfrm flipV="1">
          <a:off x="8750300" y="10935485"/>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84420</xdr:rowOff>
    </xdr:from>
    <xdr:to>
      <xdr:col>41</xdr:col>
      <xdr:colOff>101600</xdr:colOff>
      <xdr:row>64</xdr:row>
      <xdr:rowOff>14570</xdr:rowOff>
    </xdr:to>
    <xdr:sp macro="" textlink="">
      <xdr:nvSpPr>
        <xdr:cNvPr id="250" name="楕円 249">
          <a:extLst>
            <a:ext uri="{FF2B5EF4-FFF2-40B4-BE49-F238E27FC236}">
              <a16:creationId xmlns:a16="http://schemas.microsoft.com/office/drawing/2014/main" id="{45B73B40-4DCB-4190-8C99-7E1E4BB91A5B}"/>
            </a:ext>
          </a:extLst>
        </xdr:cNvPr>
        <xdr:cNvSpPr/>
      </xdr:nvSpPr>
      <xdr:spPr>
        <a:xfrm>
          <a:off x="7810500" y="108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134679</xdr:rowOff>
    </xdr:from>
    <xdr:to>
      <xdr:col>45</xdr:col>
      <xdr:colOff>177800</xdr:colOff>
      <xdr:row>63</xdr:row>
      <xdr:rowOff>135220</xdr:rowOff>
    </xdr:to>
    <xdr:cxnSp macro="">
      <xdr:nvCxnSpPr>
        <xdr:cNvPr id="251" name="直線コネクタ 250">
          <a:extLst>
            <a:ext uri="{FF2B5EF4-FFF2-40B4-BE49-F238E27FC236}">
              <a16:creationId xmlns:a16="http://schemas.microsoft.com/office/drawing/2014/main" id="{6EC7DCEF-88F6-439D-BEE0-C0FD5421FFB5}"/>
            </a:ext>
          </a:extLst>
        </xdr:cNvPr>
        <xdr:cNvCxnSpPr/>
      </xdr:nvCxnSpPr>
      <xdr:spPr>
        <a:xfrm flipV="1">
          <a:off x="7861300" y="10936029"/>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84653</xdr:rowOff>
    </xdr:from>
    <xdr:to>
      <xdr:col>36</xdr:col>
      <xdr:colOff>165100</xdr:colOff>
      <xdr:row>64</xdr:row>
      <xdr:rowOff>14803</xdr:rowOff>
    </xdr:to>
    <xdr:sp macro="" textlink="">
      <xdr:nvSpPr>
        <xdr:cNvPr id="252" name="楕円 251">
          <a:extLst>
            <a:ext uri="{FF2B5EF4-FFF2-40B4-BE49-F238E27FC236}">
              <a16:creationId xmlns:a16="http://schemas.microsoft.com/office/drawing/2014/main" id="{88ECF47E-5F43-4944-B3AB-FE9C16D9D80D}"/>
            </a:ext>
          </a:extLst>
        </xdr:cNvPr>
        <xdr:cNvSpPr/>
      </xdr:nvSpPr>
      <xdr:spPr>
        <a:xfrm>
          <a:off x="6921500" y="108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135220</xdr:rowOff>
    </xdr:from>
    <xdr:to>
      <xdr:col>41</xdr:col>
      <xdr:colOff>50800</xdr:colOff>
      <xdr:row>63</xdr:row>
      <xdr:rowOff>135453</xdr:rowOff>
    </xdr:to>
    <xdr:cxnSp macro="">
      <xdr:nvCxnSpPr>
        <xdr:cNvPr id="253" name="直線コネクタ 252">
          <a:extLst>
            <a:ext uri="{FF2B5EF4-FFF2-40B4-BE49-F238E27FC236}">
              <a16:creationId xmlns:a16="http://schemas.microsoft.com/office/drawing/2014/main" id="{806A9212-87FD-4232-972F-830FBC0D0F05}"/>
            </a:ext>
          </a:extLst>
        </xdr:cNvPr>
        <xdr:cNvCxnSpPr/>
      </xdr:nvCxnSpPr>
      <xdr:spPr>
        <a:xfrm flipV="1">
          <a:off x="6972300" y="10936570"/>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A894CDB6-4028-4030-B497-1BE777A2140A}"/>
            </a:ext>
          </a:extLst>
        </xdr:cNvPr>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58D0E703-1025-4636-8D60-2AC750B13737}"/>
            </a:ext>
          </a:extLst>
        </xdr:cNvPr>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69B32829-4C24-4EFF-B32F-D72D15BB5835}"/>
            </a:ext>
          </a:extLst>
        </xdr:cNvPr>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910A232E-9CCD-4C46-8B52-72FD5C5D17FB}"/>
            </a:ext>
          </a:extLst>
        </xdr:cNvPr>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4612</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35319DC5-5A74-480C-A0B0-E5228236D8C2}"/>
            </a:ext>
          </a:extLst>
        </xdr:cNvPr>
        <xdr:cNvSpPr txBox="1"/>
      </xdr:nvSpPr>
      <xdr:spPr>
        <a:xfrm>
          <a:off x="9359411" y="1097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5156</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6D8A7295-4B2B-48B8-B455-CA9C16BC92E0}"/>
            </a:ext>
          </a:extLst>
        </xdr:cNvPr>
        <xdr:cNvSpPr txBox="1"/>
      </xdr:nvSpPr>
      <xdr:spPr>
        <a:xfrm>
          <a:off x="8483111" y="1097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5697</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A94EE7F4-B924-4995-B80F-12208EAA2A7D}"/>
            </a:ext>
          </a:extLst>
        </xdr:cNvPr>
        <xdr:cNvSpPr txBox="1"/>
      </xdr:nvSpPr>
      <xdr:spPr>
        <a:xfrm>
          <a:off x="7594111" y="1097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5930</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A4A98585-B11E-4916-9623-08D0EE585FA1}"/>
            </a:ext>
          </a:extLst>
        </xdr:cNvPr>
        <xdr:cNvSpPr txBox="1"/>
      </xdr:nvSpPr>
      <xdr:spPr>
        <a:xfrm>
          <a:off x="6705111" y="109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76478D1-E73B-456A-B8DA-9E67F48B6BC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F6A1286-4552-4F28-B2DD-3CEC2A5C04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0400606-DBDE-4C9E-83DB-6C4EC04685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9D190BB6-D5B8-4FE5-BBC3-21DE096D8E1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F8E769C-71E2-468B-8408-3B32A3ABD1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25CF9F2-E8E5-409C-9229-A976AE3303D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0DFEE3D-019B-471F-BE1E-CF0757508A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C7D4F2C4-2310-4163-81A7-8384858A0A9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A1096BC-9294-4CB1-B29B-7F62369BE8E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882A6BA-C486-4FF7-B4DF-78BFE081D9A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44BB698-F4FA-4F60-9DA4-9BAAF5C19AA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8A907281-F810-4595-B1F9-B1A8826E00C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3A35353-12B0-4817-B96D-CDB0BA0D9F25}"/>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1A1AE55D-8645-44AE-9824-58050A44356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71E5E4B9-146C-4A8A-B200-30CE8D34BA8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80CD7301-BC85-4A6C-B8AF-9720355A54E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A30862C2-0C36-4C9A-9A78-DA288F6147E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8A97BFE2-543E-4BEF-82B5-5E58BE09A40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BF9F7693-511B-4DAD-802A-9230CA96CEF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5B7E9B9B-673B-4CB3-A3D2-5A0FD05F252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10B8098B-7417-4D39-B6DB-CE7F4D8A4D3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52296DE5-8C0C-437A-8B1F-1F93E5D9303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489F126D-8A9F-4A3F-A8AD-DE01F5BCD9AD}"/>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472AA85F-C0D7-4EEE-810B-4C4350BA3F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16DF47B0-D35A-481E-8753-C8A2044A94C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D86973D-0436-4800-8779-5000DC246F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CAF5728C-BDD7-41E1-94F3-00B0E6C0A6C3}"/>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57E6869C-53D0-470C-B809-23A0EE478264}"/>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FAD3A4D5-C636-49C6-A40B-5BD281A2370C}"/>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9833AE6-42D8-4F01-8D87-CDF708650A4E}"/>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FD75BBED-01D1-4225-942B-1EC464CB7335}"/>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8BA1EB77-0958-4EE8-A09A-0D5E7EC678E9}"/>
            </a:ext>
          </a:extLst>
        </xdr:cNvPr>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2DD56C2D-5C06-4216-8ABA-C60ABF59AF2D}"/>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5B6739B7-72BF-463C-AE12-700F5DFD3D82}"/>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CA468766-B71B-40DA-ABA0-B7D3CFE9B773}"/>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9211FE21-88DD-4223-AA18-96D3E85516A5}"/>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F01AE3DF-68BD-403E-BDC5-5EDAB2644922}"/>
            </a:ext>
          </a:extLst>
        </xdr:cNvPr>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26F053C-5C65-4E9B-B6E7-3B27F4ECEA3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BF0ED03-F254-4D4C-8748-621AD30D1D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29C67C1-23E1-489A-BE83-92A50432C03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1863853-690D-41D1-8328-4F7C9678FAC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E71C5D2-665F-4D1B-88E7-2016DAB6CD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73842</xdr:rowOff>
    </xdr:from>
    <xdr:to>
      <xdr:col>24</xdr:col>
      <xdr:colOff>114300</xdr:colOff>
      <xdr:row>78</xdr:row>
      <xdr:rowOff>3992</xdr:rowOff>
    </xdr:to>
    <xdr:sp macro="" textlink="">
      <xdr:nvSpPr>
        <xdr:cNvPr id="304" name="楕円 303">
          <a:extLst>
            <a:ext uri="{FF2B5EF4-FFF2-40B4-BE49-F238E27FC236}">
              <a16:creationId xmlns:a16="http://schemas.microsoft.com/office/drawing/2014/main" id="{41CBD630-00C6-4FA8-B11C-E475972A27C4}"/>
            </a:ext>
          </a:extLst>
        </xdr:cNvPr>
        <xdr:cNvSpPr/>
      </xdr:nvSpPr>
      <xdr:spPr>
        <a:xfrm>
          <a:off x="45847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26869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AC69FA1-C959-4076-BBCA-B4E0F8AEEF19}"/>
            </a:ext>
          </a:extLst>
        </xdr:cNvPr>
        <xdr:cNvSpPr txBox="1"/>
      </xdr:nvSpPr>
      <xdr:spPr>
        <a:xfrm>
          <a:off x="4673600" y="1322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113030</xdr:rowOff>
    </xdr:from>
    <xdr:to>
      <xdr:col>20</xdr:col>
      <xdr:colOff>38100</xdr:colOff>
      <xdr:row>78</xdr:row>
      <xdr:rowOff>43180</xdr:rowOff>
    </xdr:to>
    <xdr:sp macro="" textlink="">
      <xdr:nvSpPr>
        <xdr:cNvPr id="306" name="楕円 305">
          <a:extLst>
            <a:ext uri="{FF2B5EF4-FFF2-40B4-BE49-F238E27FC236}">
              <a16:creationId xmlns:a16="http://schemas.microsoft.com/office/drawing/2014/main" id="{1157F2C7-746D-4D59-BCC2-1212BFD62952}"/>
            </a:ext>
          </a:extLst>
        </xdr:cNvPr>
        <xdr:cNvSpPr/>
      </xdr:nvSpPr>
      <xdr:spPr>
        <a:xfrm>
          <a:off x="3746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124642</xdr:rowOff>
    </xdr:from>
    <xdr:to>
      <xdr:col>24</xdr:col>
      <xdr:colOff>63500</xdr:colOff>
      <xdr:row>77</xdr:row>
      <xdr:rowOff>163830</xdr:rowOff>
    </xdr:to>
    <xdr:cxnSp macro="">
      <xdr:nvCxnSpPr>
        <xdr:cNvPr id="307" name="直線コネクタ 306">
          <a:extLst>
            <a:ext uri="{FF2B5EF4-FFF2-40B4-BE49-F238E27FC236}">
              <a16:creationId xmlns:a16="http://schemas.microsoft.com/office/drawing/2014/main" id="{F080820B-5B8E-4839-B469-524B471BB3B5}"/>
            </a:ext>
          </a:extLst>
        </xdr:cNvPr>
        <xdr:cNvCxnSpPr/>
      </xdr:nvCxnSpPr>
      <xdr:spPr>
        <a:xfrm flipV="1">
          <a:off x="3797300" y="1332629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41184</xdr:rowOff>
    </xdr:from>
    <xdr:to>
      <xdr:col>15</xdr:col>
      <xdr:colOff>101600</xdr:colOff>
      <xdr:row>77</xdr:row>
      <xdr:rowOff>142784</xdr:rowOff>
    </xdr:to>
    <xdr:sp macro="" textlink="">
      <xdr:nvSpPr>
        <xdr:cNvPr id="308" name="楕円 307">
          <a:extLst>
            <a:ext uri="{FF2B5EF4-FFF2-40B4-BE49-F238E27FC236}">
              <a16:creationId xmlns:a16="http://schemas.microsoft.com/office/drawing/2014/main" id="{7EDDA73C-722A-4ECE-A7C7-9448A2509B6E}"/>
            </a:ext>
          </a:extLst>
        </xdr:cNvPr>
        <xdr:cNvSpPr/>
      </xdr:nvSpPr>
      <xdr:spPr>
        <a:xfrm>
          <a:off x="2857500" y="132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91984</xdr:rowOff>
    </xdr:from>
    <xdr:to>
      <xdr:col>19</xdr:col>
      <xdr:colOff>177800</xdr:colOff>
      <xdr:row>77</xdr:row>
      <xdr:rowOff>163830</xdr:rowOff>
    </xdr:to>
    <xdr:cxnSp macro="">
      <xdr:nvCxnSpPr>
        <xdr:cNvPr id="309" name="直線コネクタ 308">
          <a:extLst>
            <a:ext uri="{FF2B5EF4-FFF2-40B4-BE49-F238E27FC236}">
              <a16:creationId xmlns:a16="http://schemas.microsoft.com/office/drawing/2014/main" id="{758369F8-D254-4EAB-9126-7F28063A809B}"/>
            </a:ext>
          </a:extLst>
        </xdr:cNvPr>
        <xdr:cNvCxnSpPr/>
      </xdr:nvCxnSpPr>
      <xdr:spPr>
        <a:xfrm>
          <a:off x="2908300" y="132936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11793</xdr:rowOff>
    </xdr:from>
    <xdr:to>
      <xdr:col>10</xdr:col>
      <xdr:colOff>165100</xdr:colOff>
      <xdr:row>77</xdr:row>
      <xdr:rowOff>113393</xdr:rowOff>
    </xdr:to>
    <xdr:sp macro="" textlink="">
      <xdr:nvSpPr>
        <xdr:cNvPr id="310" name="楕円 309">
          <a:extLst>
            <a:ext uri="{FF2B5EF4-FFF2-40B4-BE49-F238E27FC236}">
              <a16:creationId xmlns:a16="http://schemas.microsoft.com/office/drawing/2014/main" id="{2FBDCF7E-4A9D-4371-9787-59E02C01328E}"/>
            </a:ext>
          </a:extLst>
        </xdr:cNvPr>
        <xdr:cNvSpPr/>
      </xdr:nvSpPr>
      <xdr:spPr>
        <a:xfrm>
          <a:off x="1968500" y="132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62593</xdr:rowOff>
    </xdr:from>
    <xdr:to>
      <xdr:col>15</xdr:col>
      <xdr:colOff>50800</xdr:colOff>
      <xdr:row>77</xdr:row>
      <xdr:rowOff>91984</xdr:rowOff>
    </xdr:to>
    <xdr:cxnSp macro="">
      <xdr:nvCxnSpPr>
        <xdr:cNvPr id="311" name="直線コネクタ 310">
          <a:extLst>
            <a:ext uri="{FF2B5EF4-FFF2-40B4-BE49-F238E27FC236}">
              <a16:creationId xmlns:a16="http://schemas.microsoft.com/office/drawing/2014/main" id="{BD76BBCB-9892-40FA-BA7F-928F6DD6306E}"/>
            </a:ext>
          </a:extLst>
        </xdr:cNvPr>
        <xdr:cNvCxnSpPr/>
      </xdr:nvCxnSpPr>
      <xdr:spPr>
        <a:xfrm>
          <a:off x="2019300" y="132642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76</xdr:row>
      <xdr:rowOff>153851</xdr:rowOff>
    </xdr:from>
    <xdr:to>
      <xdr:col>6</xdr:col>
      <xdr:colOff>38100</xdr:colOff>
      <xdr:row>77</xdr:row>
      <xdr:rowOff>84001</xdr:rowOff>
    </xdr:to>
    <xdr:sp macro="" textlink="">
      <xdr:nvSpPr>
        <xdr:cNvPr id="312" name="楕円 311">
          <a:extLst>
            <a:ext uri="{FF2B5EF4-FFF2-40B4-BE49-F238E27FC236}">
              <a16:creationId xmlns:a16="http://schemas.microsoft.com/office/drawing/2014/main" id="{075A02F3-4CBC-406A-914D-9EA29949880B}"/>
            </a:ext>
          </a:extLst>
        </xdr:cNvPr>
        <xdr:cNvSpPr/>
      </xdr:nvSpPr>
      <xdr:spPr>
        <a:xfrm>
          <a:off x="1079500" y="131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33201</xdr:rowOff>
    </xdr:from>
    <xdr:to>
      <xdr:col>10</xdr:col>
      <xdr:colOff>114300</xdr:colOff>
      <xdr:row>77</xdr:row>
      <xdr:rowOff>62593</xdr:rowOff>
    </xdr:to>
    <xdr:cxnSp macro="">
      <xdr:nvCxnSpPr>
        <xdr:cNvPr id="313" name="直線コネクタ 312">
          <a:extLst>
            <a:ext uri="{FF2B5EF4-FFF2-40B4-BE49-F238E27FC236}">
              <a16:creationId xmlns:a16="http://schemas.microsoft.com/office/drawing/2014/main" id="{DEC46C21-C504-49EE-A21C-F5CB34051939}"/>
            </a:ext>
          </a:extLst>
        </xdr:cNvPr>
        <xdr:cNvCxnSpPr/>
      </xdr:nvCxnSpPr>
      <xdr:spPr>
        <a:xfrm>
          <a:off x="1130300" y="132348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a:extLst>
            <a:ext uri="{FF2B5EF4-FFF2-40B4-BE49-F238E27FC236}">
              <a16:creationId xmlns:a16="http://schemas.microsoft.com/office/drawing/2014/main" id="{18813B03-0C71-4E8F-A6AA-EAABFFFC666F}"/>
            </a:ext>
          </a:extLst>
        </xdr:cNvPr>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a:extLst>
            <a:ext uri="{FF2B5EF4-FFF2-40B4-BE49-F238E27FC236}">
              <a16:creationId xmlns:a16="http://schemas.microsoft.com/office/drawing/2014/main" id="{B5635DF1-46AA-41F0-968B-945AF4621EDB}"/>
            </a:ext>
          </a:extLst>
        </xdr:cNvPr>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a:extLst>
            <a:ext uri="{FF2B5EF4-FFF2-40B4-BE49-F238E27FC236}">
              <a16:creationId xmlns:a16="http://schemas.microsoft.com/office/drawing/2014/main" id="{CED2F462-4056-43C4-8D04-726CC7C5731E}"/>
            </a:ext>
          </a:extLst>
        </xdr:cNvPr>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a:extLst>
            <a:ext uri="{FF2B5EF4-FFF2-40B4-BE49-F238E27FC236}">
              <a16:creationId xmlns:a16="http://schemas.microsoft.com/office/drawing/2014/main" id="{CAB00FE3-9831-4FAE-A0A5-AD7C94D22D21}"/>
            </a:ext>
          </a:extLst>
        </xdr:cNvPr>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59707</xdr:rowOff>
    </xdr:from>
    <xdr:ext cx="405111" cy="259045"/>
    <xdr:sp macro="" textlink="">
      <xdr:nvSpPr>
        <xdr:cNvPr id="318" name="n_1mainValue【公営住宅】&#10;有形固定資産減価償却率">
          <a:extLst>
            <a:ext uri="{FF2B5EF4-FFF2-40B4-BE49-F238E27FC236}">
              <a16:creationId xmlns:a16="http://schemas.microsoft.com/office/drawing/2014/main" id="{1E9A224E-ACD9-4869-AAB8-17EBE8264DCE}"/>
            </a:ext>
          </a:extLst>
        </xdr:cNvPr>
        <xdr:cNvSpPr txBox="1"/>
      </xdr:nvSpPr>
      <xdr:spPr>
        <a:xfrm>
          <a:off x="35820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159311</xdr:rowOff>
    </xdr:from>
    <xdr:ext cx="405111" cy="259045"/>
    <xdr:sp macro="" textlink="">
      <xdr:nvSpPr>
        <xdr:cNvPr id="319" name="n_2mainValue【公営住宅】&#10;有形固定資産減価償却率">
          <a:extLst>
            <a:ext uri="{FF2B5EF4-FFF2-40B4-BE49-F238E27FC236}">
              <a16:creationId xmlns:a16="http://schemas.microsoft.com/office/drawing/2014/main" id="{B06F2A70-ACDC-4AED-A335-7585B2CADDB4}"/>
            </a:ext>
          </a:extLst>
        </xdr:cNvPr>
        <xdr:cNvSpPr txBox="1"/>
      </xdr:nvSpPr>
      <xdr:spPr>
        <a:xfrm>
          <a:off x="2705744" y="1301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129920</xdr:rowOff>
    </xdr:from>
    <xdr:ext cx="405111" cy="259045"/>
    <xdr:sp macro="" textlink="">
      <xdr:nvSpPr>
        <xdr:cNvPr id="320" name="n_3mainValue【公営住宅】&#10;有形固定資産減価償却率">
          <a:extLst>
            <a:ext uri="{FF2B5EF4-FFF2-40B4-BE49-F238E27FC236}">
              <a16:creationId xmlns:a16="http://schemas.microsoft.com/office/drawing/2014/main" id="{726B2DE3-67B6-49E8-8CF4-74941AF745F7}"/>
            </a:ext>
          </a:extLst>
        </xdr:cNvPr>
        <xdr:cNvSpPr txBox="1"/>
      </xdr:nvSpPr>
      <xdr:spPr>
        <a:xfrm>
          <a:off x="1816744" y="1298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100528</xdr:rowOff>
    </xdr:from>
    <xdr:ext cx="405111" cy="259045"/>
    <xdr:sp macro="" textlink="">
      <xdr:nvSpPr>
        <xdr:cNvPr id="321" name="n_4mainValue【公営住宅】&#10;有形固定資産減価償却率">
          <a:extLst>
            <a:ext uri="{FF2B5EF4-FFF2-40B4-BE49-F238E27FC236}">
              <a16:creationId xmlns:a16="http://schemas.microsoft.com/office/drawing/2014/main" id="{54AAE245-886E-439B-B72E-047080623C19}"/>
            </a:ext>
          </a:extLst>
        </xdr:cNvPr>
        <xdr:cNvSpPr txBox="1"/>
      </xdr:nvSpPr>
      <xdr:spPr>
        <a:xfrm>
          <a:off x="927744" y="1295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6E7A8FB-87C2-4A7F-BD6D-944D0371A57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D6EFE30-BBA9-425C-9408-F4A0041FAEA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9D3BFF3-2521-4608-8601-5F3A5D593D6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22CE5CA-1615-4603-97BF-DACE612521D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85BBEF1-BB35-49EC-9BB0-3CD39ACBBF1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C66FDB5-229B-43A3-847E-187DEA62B8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DC7F7B3-7975-4DD8-BD4A-1C5B8FFCB53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28423A0-0EF2-44E5-A41B-00C2954D33B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ADD3D27-73B3-43F5-9D4E-F7A852780E4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949FC28-6653-4659-BEE8-20FA00B535B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2A62F6ED-A0F0-47D0-810F-2E1369830CC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C4E509BC-4E8A-4D57-954C-8B13742708D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EDB0FCEA-F09B-40AC-97ED-B9FA3E55A84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ACDEB524-508C-4CDE-BBB1-F4AB53EA5B6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0B9FDC9-D46F-4490-8A1C-DB8763E4C52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DD6DB8E9-9E89-44E3-8E75-92EA2FF7B55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6F59B8A5-07D1-4FFF-9874-6DF9552CB77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CAE5CCAF-E477-495C-8B48-506DDB37E3A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67BFA849-0985-4B94-BE6E-FAE6E30C80C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57750DD6-1239-4591-91D8-1004CBBD288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C23AEFF-306D-4CB1-8996-2A3BA97E466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82A1C33-D19A-4B0D-9B8D-EB788288F82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2F564089-4091-4334-A4F3-8EBDBCCDBD0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BD370B06-846D-46D6-88FE-6D0D92D8299D}"/>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927A3A7F-D406-4AE8-A942-539DB4FBC158}"/>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6A44EA7E-811A-4869-8BE5-8A55470C099B}"/>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8C084BCF-5618-4AD3-80B7-DBA3C59EBD2E}"/>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962BCE49-731E-4DA1-A7A9-BF3AD3E601E1}"/>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a:extLst>
            <a:ext uri="{FF2B5EF4-FFF2-40B4-BE49-F238E27FC236}">
              <a16:creationId xmlns:a16="http://schemas.microsoft.com/office/drawing/2014/main" id="{A487AAF4-47E4-4981-91FE-987FCDBAA0DC}"/>
            </a:ext>
          </a:extLst>
        </xdr:cNvPr>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063A054F-7B60-40E6-B26B-B2C6FC3F7D56}"/>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5C20E467-D9F7-4785-9290-715AC8A7022C}"/>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35526A42-4E1D-482C-B2A1-2A614A847B49}"/>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E392D566-3D03-40AC-B7C7-AD491603857C}"/>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67AFE6B5-723C-48E0-9478-A430E5054DEF}"/>
            </a:ext>
          </a:extLst>
        </xdr:cNvPr>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A9E7841-63DF-46DD-90A5-165858E36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07B2CBF-75D1-411B-82D8-D478437272D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1241F46-CC68-402A-8197-C3D5B9578BF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0227A15-1BAE-43CF-8929-9FF9185785F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FE6B5DC-8571-451A-B609-3418625A480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90170</xdr:rowOff>
    </xdr:from>
    <xdr:to>
      <xdr:col>55</xdr:col>
      <xdr:colOff>50800</xdr:colOff>
      <xdr:row>80</xdr:row>
      <xdr:rowOff>20320</xdr:rowOff>
    </xdr:to>
    <xdr:sp macro="" textlink="">
      <xdr:nvSpPr>
        <xdr:cNvPr id="361" name="楕円 360">
          <a:extLst>
            <a:ext uri="{FF2B5EF4-FFF2-40B4-BE49-F238E27FC236}">
              <a16:creationId xmlns:a16="http://schemas.microsoft.com/office/drawing/2014/main" id="{E8CB526D-600D-408E-8E5D-D32CC2D410B6}"/>
            </a:ext>
          </a:extLst>
        </xdr:cNvPr>
        <xdr:cNvSpPr/>
      </xdr:nvSpPr>
      <xdr:spPr>
        <a:xfrm>
          <a:off x="10426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113047</xdr:rowOff>
    </xdr:from>
    <xdr:ext cx="469744" cy="259045"/>
    <xdr:sp macro="" textlink="">
      <xdr:nvSpPr>
        <xdr:cNvPr id="362" name="【公営住宅】&#10;一人当たり面積該当値テキスト">
          <a:extLst>
            <a:ext uri="{FF2B5EF4-FFF2-40B4-BE49-F238E27FC236}">
              <a16:creationId xmlns:a16="http://schemas.microsoft.com/office/drawing/2014/main" id="{9954532F-64D0-4A97-B235-B9782B2E6D93}"/>
            </a:ext>
          </a:extLst>
        </xdr:cNvPr>
        <xdr:cNvSpPr txBox="1"/>
      </xdr:nvSpPr>
      <xdr:spPr>
        <a:xfrm>
          <a:off x="10515600"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114554</xdr:rowOff>
    </xdr:from>
    <xdr:to>
      <xdr:col>50</xdr:col>
      <xdr:colOff>165100</xdr:colOff>
      <xdr:row>80</xdr:row>
      <xdr:rowOff>44704</xdr:rowOff>
    </xdr:to>
    <xdr:sp macro="" textlink="">
      <xdr:nvSpPr>
        <xdr:cNvPr id="363" name="楕円 362">
          <a:extLst>
            <a:ext uri="{FF2B5EF4-FFF2-40B4-BE49-F238E27FC236}">
              <a16:creationId xmlns:a16="http://schemas.microsoft.com/office/drawing/2014/main" id="{B88FA24E-34BE-4682-B444-A1657DA9ED82}"/>
            </a:ext>
          </a:extLst>
        </xdr:cNvPr>
        <xdr:cNvSpPr/>
      </xdr:nvSpPr>
      <xdr:spPr>
        <a:xfrm>
          <a:off x="9588500" y="136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140970</xdr:rowOff>
    </xdr:from>
    <xdr:to>
      <xdr:col>55</xdr:col>
      <xdr:colOff>0</xdr:colOff>
      <xdr:row>79</xdr:row>
      <xdr:rowOff>165354</xdr:rowOff>
    </xdr:to>
    <xdr:cxnSp macro="">
      <xdr:nvCxnSpPr>
        <xdr:cNvPr id="364" name="直線コネクタ 363">
          <a:extLst>
            <a:ext uri="{FF2B5EF4-FFF2-40B4-BE49-F238E27FC236}">
              <a16:creationId xmlns:a16="http://schemas.microsoft.com/office/drawing/2014/main" id="{4CF550A6-6B9B-4D18-8C93-710ED8D81EC6}"/>
            </a:ext>
          </a:extLst>
        </xdr:cNvPr>
        <xdr:cNvCxnSpPr/>
      </xdr:nvCxnSpPr>
      <xdr:spPr>
        <a:xfrm flipV="1">
          <a:off x="9639300" y="13685520"/>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152654</xdr:rowOff>
    </xdr:from>
    <xdr:to>
      <xdr:col>46</xdr:col>
      <xdr:colOff>38100</xdr:colOff>
      <xdr:row>80</xdr:row>
      <xdr:rowOff>82804</xdr:rowOff>
    </xdr:to>
    <xdr:sp macro="" textlink="">
      <xdr:nvSpPr>
        <xdr:cNvPr id="365" name="楕円 364">
          <a:extLst>
            <a:ext uri="{FF2B5EF4-FFF2-40B4-BE49-F238E27FC236}">
              <a16:creationId xmlns:a16="http://schemas.microsoft.com/office/drawing/2014/main" id="{412C2DD0-D5F8-4BA7-8CCF-D215A9FA33F9}"/>
            </a:ext>
          </a:extLst>
        </xdr:cNvPr>
        <xdr:cNvSpPr/>
      </xdr:nvSpPr>
      <xdr:spPr>
        <a:xfrm>
          <a:off x="8699500" y="136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165354</xdr:rowOff>
    </xdr:from>
    <xdr:to>
      <xdr:col>50</xdr:col>
      <xdr:colOff>114300</xdr:colOff>
      <xdr:row>80</xdr:row>
      <xdr:rowOff>32004</xdr:rowOff>
    </xdr:to>
    <xdr:cxnSp macro="">
      <xdr:nvCxnSpPr>
        <xdr:cNvPr id="366" name="直線コネクタ 365">
          <a:extLst>
            <a:ext uri="{FF2B5EF4-FFF2-40B4-BE49-F238E27FC236}">
              <a16:creationId xmlns:a16="http://schemas.microsoft.com/office/drawing/2014/main" id="{3D9AB0D4-D04C-4A1A-B50B-9B234F56CE04}"/>
            </a:ext>
          </a:extLst>
        </xdr:cNvPr>
        <xdr:cNvCxnSpPr/>
      </xdr:nvCxnSpPr>
      <xdr:spPr>
        <a:xfrm flipV="1">
          <a:off x="8750300" y="1370990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166370</xdr:rowOff>
    </xdr:from>
    <xdr:to>
      <xdr:col>41</xdr:col>
      <xdr:colOff>101600</xdr:colOff>
      <xdr:row>80</xdr:row>
      <xdr:rowOff>96520</xdr:rowOff>
    </xdr:to>
    <xdr:sp macro="" textlink="">
      <xdr:nvSpPr>
        <xdr:cNvPr id="367" name="楕円 366">
          <a:extLst>
            <a:ext uri="{FF2B5EF4-FFF2-40B4-BE49-F238E27FC236}">
              <a16:creationId xmlns:a16="http://schemas.microsoft.com/office/drawing/2014/main" id="{230BBA7A-4066-44A3-AFDA-4698D1CED651}"/>
            </a:ext>
          </a:extLst>
        </xdr:cNvPr>
        <xdr:cNvSpPr/>
      </xdr:nvSpPr>
      <xdr:spPr>
        <a:xfrm>
          <a:off x="7810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32004</xdr:rowOff>
    </xdr:from>
    <xdr:to>
      <xdr:col>45</xdr:col>
      <xdr:colOff>177800</xdr:colOff>
      <xdr:row>80</xdr:row>
      <xdr:rowOff>45720</xdr:rowOff>
    </xdr:to>
    <xdr:cxnSp macro="">
      <xdr:nvCxnSpPr>
        <xdr:cNvPr id="368" name="直線コネクタ 367">
          <a:extLst>
            <a:ext uri="{FF2B5EF4-FFF2-40B4-BE49-F238E27FC236}">
              <a16:creationId xmlns:a16="http://schemas.microsoft.com/office/drawing/2014/main" id="{FD70B3F9-FC45-4A0B-BA0B-D88C670AEAC1}"/>
            </a:ext>
          </a:extLst>
        </xdr:cNvPr>
        <xdr:cNvCxnSpPr/>
      </xdr:nvCxnSpPr>
      <xdr:spPr>
        <a:xfrm flipV="1">
          <a:off x="7861300" y="137480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21589</xdr:rowOff>
    </xdr:from>
    <xdr:to>
      <xdr:col>36</xdr:col>
      <xdr:colOff>165100</xdr:colOff>
      <xdr:row>80</xdr:row>
      <xdr:rowOff>123189</xdr:rowOff>
    </xdr:to>
    <xdr:sp macro="" textlink="">
      <xdr:nvSpPr>
        <xdr:cNvPr id="369" name="楕円 368">
          <a:extLst>
            <a:ext uri="{FF2B5EF4-FFF2-40B4-BE49-F238E27FC236}">
              <a16:creationId xmlns:a16="http://schemas.microsoft.com/office/drawing/2014/main" id="{B00661FE-6D76-47FD-936A-E80DB3D5D386}"/>
            </a:ext>
          </a:extLst>
        </xdr:cNvPr>
        <xdr:cNvSpPr/>
      </xdr:nvSpPr>
      <xdr:spPr>
        <a:xfrm>
          <a:off x="6921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45720</xdr:rowOff>
    </xdr:from>
    <xdr:to>
      <xdr:col>41</xdr:col>
      <xdr:colOff>50800</xdr:colOff>
      <xdr:row>80</xdr:row>
      <xdr:rowOff>72389</xdr:rowOff>
    </xdr:to>
    <xdr:cxnSp macro="">
      <xdr:nvCxnSpPr>
        <xdr:cNvPr id="370" name="直線コネクタ 369">
          <a:extLst>
            <a:ext uri="{FF2B5EF4-FFF2-40B4-BE49-F238E27FC236}">
              <a16:creationId xmlns:a16="http://schemas.microsoft.com/office/drawing/2014/main" id="{AEF35ECA-FA73-465E-BD55-FBEB68838A08}"/>
            </a:ext>
          </a:extLst>
        </xdr:cNvPr>
        <xdr:cNvCxnSpPr/>
      </xdr:nvCxnSpPr>
      <xdr:spPr>
        <a:xfrm flipV="1">
          <a:off x="6972300" y="137617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a:extLst>
            <a:ext uri="{FF2B5EF4-FFF2-40B4-BE49-F238E27FC236}">
              <a16:creationId xmlns:a16="http://schemas.microsoft.com/office/drawing/2014/main" id="{5B7FDF69-8643-45D9-82F7-CE197CCA66B4}"/>
            </a:ext>
          </a:extLst>
        </xdr:cNvPr>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a:extLst>
            <a:ext uri="{FF2B5EF4-FFF2-40B4-BE49-F238E27FC236}">
              <a16:creationId xmlns:a16="http://schemas.microsoft.com/office/drawing/2014/main" id="{2B94BFBE-A465-496E-A779-19248790A411}"/>
            </a:ext>
          </a:extLst>
        </xdr:cNvPr>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a:extLst>
            <a:ext uri="{FF2B5EF4-FFF2-40B4-BE49-F238E27FC236}">
              <a16:creationId xmlns:a16="http://schemas.microsoft.com/office/drawing/2014/main" id="{DDDD0B71-11B8-417C-9006-0CA37FF4D07A}"/>
            </a:ext>
          </a:extLst>
        </xdr:cNvPr>
        <xdr:cNvSpPr txBox="1"/>
      </xdr:nvSpPr>
      <xdr:spPr>
        <a:xfrm>
          <a:off x="7626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a:extLst>
            <a:ext uri="{FF2B5EF4-FFF2-40B4-BE49-F238E27FC236}">
              <a16:creationId xmlns:a16="http://schemas.microsoft.com/office/drawing/2014/main" id="{39C11B95-FD56-4407-9B5E-B1079693F376}"/>
            </a:ext>
          </a:extLst>
        </xdr:cNvPr>
        <xdr:cNvSpPr txBox="1"/>
      </xdr:nvSpPr>
      <xdr:spPr>
        <a:xfrm>
          <a:off x="6737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61231</xdr:rowOff>
    </xdr:from>
    <xdr:ext cx="469744" cy="259045"/>
    <xdr:sp macro="" textlink="">
      <xdr:nvSpPr>
        <xdr:cNvPr id="375" name="n_1mainValue【公営住宅】&#10;一人当たり面積">
          <a:extLst>
            <a:ext uri="{FF2B5EF4-FFF2-40B4-BE49-F238E27FC236}">
              <a16:creationId xmlns:a16="http://schemas.microsoft.com/office/drawing/2014/main" id="{184CA40D-E0DF-4626-A07E-D13A00B06AC8}"/>
            </a:ext>
          </a:extLst>
        </xdr:cNvPr>
        <xdr:cNvSpPr txBox="1"/>
      </xdr:nvSpPr>
      <xdr:spPr>
        <a:xfrm>
          <a:off x="9391727" y="1343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99331</xdr:rowOff>
    </xdr:from>
    <xdr:ext cx="469744" cy="259045"/>
    <xdr:sp macro="" textlink="">
      <xdr:nvSpPr>
        <xdr:cNvPr id="376" name="n_2mainValue【公営住宅】&#10;一人当たり面積">
          <a:extLst>
            <a:ext uri="{FF2B5EF4-FFF2-40B4-BE49-F238E27FC236}">
              <a16:creationId xmlns:a16="http://schemas.microsoft.com/office/drawing/2014/main" id="{C400A37C-D9FE-4A5C-8D06-50E7768F1F70}"/>
            </a:ext>
          </a:extLst>
        </xdr:cNvPr>
        <xdr:cNvSpPr txBox="1"/>
      </xdr:nvSpPr>
      <xdr:spPr>
        <a:xfrm>
          <a:off x="8515427" y="1347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113047</xdr:rowOff>
    </xdr:from>
    <xdr:ext cx="469744" cy="259045"/>
    <xdr:sp macro="" textlink="">
      <xdr:nvSpPr>
        <xdr:cNvPr id="377" name="n_3mainValue【公営住宅】&#10;一人当たり面積">
          <a:extLst>
            <a:ext uri="{FF2B5EF4-FFF2-40B4-BE49-F238E27FC236}">
              <a16:creationId xmlns:a16="http://schemas.microsoft.com/office/drawing/2014/main" id="{F9297EDD-918A-4000-B8F5-A35206522623}"/>
            </a:ext>
          </a:extLst>
        </xdr:cNvPr>
        <xdr:cNvSpPr txBox="1"/>
      </xdr:nvSpPr>
      <xdr:spPr>
        <a:xfrm>
          <a:off x="7626427"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139716</xdr:rowOff>
    </xdr:from>
    <xdr:ext cx="469744" cy="259045"/>
    <xdr:sp macro="" textlink="">
      <xdr:nvSpPr>
        <xdr:cNvPr id="378" name="n_4mainValue【公営住宅】&#10;一人当たり面積">
          <a:extLst>
            <a:ext uri="{FF2B5EF4-FFF2-40B4-BE49-F238E27FC236}">
              <a16:creationId xmlns:a16="http://schemas.microsoft.com/office/drawing/2014/main" id="{30D43FB8-9D9E-4698-94D9-D95EFAB44D4E}"/>
            </a:ext>
          </a:extLst>
        </xdr:cNvPr>
        <xdr:cNvSpPr txBox="1"/>
      </xdr:nvSpPr>
      <xdr:spPr>
        <a:xfrm>
          <a:off x="6737427" y="1351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9792654-C33A-49CB-A58A-FF8C5BE6382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F3936FD-29D9-4AE4-9D9E-35931604D3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101DBF79-55CA-44B0-81E6-EA2D3D9282C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D3AFDB9-996C-41F8-AA0C-0DD6222135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2E681F0-F485-472A-93EC-DAE86E0F72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165869F2-7889-4552-B3AA-8A23E1BC059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7875F5D-D481-4EC3-AC8C-68027765755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49EC31A3-EBA9-4CBC-BF4C-D720F64750C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749CF322-55CB-4713-849B-17E644C522C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8B0998A-59D1-4787-B6F1-F7D91885F2D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9B273A8C-694E-4E88-B0D6-257962F1277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F8EE7AEE-26B5-43EB-8F39-E9579F555B2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6A7ECF77-F4B3-4CBA-9FD2-5354BD3B306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110FC5FB-5696-483D-A10C-4CAE1EE09C9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E09BDC20-E698-443D-A90E-1FDB3986153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529DD006-B5C5-486F-BDA3-1B3D60F5AA5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4CCB6C47-29AC-4F9A-B51D-3C86F62F20D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58A163E9-823F-41D2-A896-C28CA1E03C4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AB29BACE-2BBA-4A35-9430-C3D3ECC0153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CBB43ED8-BE8A-48D5-B5AE-365819A5E62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77596B74-550B-432E-80C6-D1D21E92052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C5C671AB-CFE5-4E73-A03A-95B7B82AF9B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0663AC71-50B5-4819-8943-4DEA5DFD83D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4DAD1E8D-AE9C-4B43-89D4-0B59C5B4B45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a:extLst>
            <a:ext uri="{FF2B5EF4-FFF2-40B4-BE49-F238E27FC236}">
              <a16:creationId xmlns:a16="http://schemas.microsoft.com/office/drawing/2014/main" id="{AA39DFA7-1103-47E9-8792-C018B3630337}"/>
            </a:ext>
          </a:extLst>
        </xdr:cNvPr>
        <xdr:cNvCxnSpPr/>
      </xdr:nvCxnSpPr>
      <xdr:spPr>
        <a:xfrm flipV="1">
          <a:off x="4634865" y="170878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BD6BAE5C-D7A9-4768-B1FF-837FCB15D1CD}"/>
            </a:ext>
          </a:extLst>
        </xdr:cNvPr>
        <xdr:cNvSpPr txBox="1"/>
      </xdr:nvSpPr>
      <xdr:spPr>
        <a:xfrm>
          <a:off x="4673600"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a:extLst>
            <a:ext uri="{FF2B5EF4-FFF2-40B4-BE49-F238E27FC236}">
              <a16:creationId xmlns:a16="http://schemas.microsoft.com/office/drawing/2014/main" id="{B79BC64D-F7B4-48FA-9CA5-1A1F08609D51}"/>
            </a:ext>
          </a:extLst>
        </xdr:cNvPr>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5AD5D584-30F3-44DD-8B1B-7153C424B79E}"/>
            </a:ext>
          </a:extLst>
        </xdr:cNvPr>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a:extLst>
            <a:ext uri="{FF2B5EF4-FFF2-40B4-BE49-F238E27FC236}">
              <a16:creationId xmlns:a16="http://schemas.microsoft.com/office/drawing/2014/main" id="{BF42A122-2C8E-4FFE-ACE8-9EB079ED9DEE}"/>
            </a:ext>
          </a:extLst>
        </xdr:cNvPr>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366B2FDC-0D4E-4950-A5F6-E9B58A48D2A8}"/>
            </a:ext>
          </a:extLst>
        </xdr:cNvPr>
        <xdr:cNvSpPr txBox="1"/>
      </xdr:nvSpPr>
      <xdr:spPr>
        <a:xfrm>
          <a:off x="467360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a:extLst>
            <a:ext uri="{FF2B5EF4-FFF2-40B4-BE49-F238E27FC236}">
              <a16:creationId xmlns:a16="http://schemas.microsoft.com/office/drawing/2014/main" id="{E09B53E8-6B44-4720-8850-1F7AE544D5D0}"/>
            </a:ext>
          </a:extLst>
        </xdr:cNvPr>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a:extLst>
            <a:ext uri="{FF2B5EF4-FFF2-40B4-BE49-F238E27FC236}">
              <a16:creationId xmlns:a16="http://schemas.microsoft.com/office/drawing/2014/main" id="{D4D81963-E576-4B4E-B781-7098A1F43DE5}"/>
            </a:ext>
          </a:extLst>
        </xdr:cNvPr>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a:extLst>
            <a:ext uri="{FF2B5EF4-FFF2-40B4-BE49-F238E27FC236}">
              <a16:creationId xmlns:a16="http://schemas.microsoft.com/office/drawing/2014/main" id="{A328702E-76C6-46DE-A94D-B18285520FE1}"/>
            </a:ext>
          </a:extLst>
        </xdr:cNvPr>
        <xdr:cNvSpPr/>
      </xdr:nvSpPr>
      <xdr:spPr>
        <a:xfrm>
          <a:off x="2857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a:extLst>
            <a:ext uri="{FF2B5EF4-FFF2-40B4-BE49-F238E27FC236}">
              <a16:creationId xmlns:a16="http://schemas.microsoft.com/office/drawing/2014/main" id="{BAD97BDB-0B16-45BC-8B56-6E6A661D19B6}"/>
            </a:ext>
          </a:extLst>
        </xdr:cNvPr>
        <xdr:cNvSpPr/>
      </xdr:nvSpPr>
      <xdr:spPr>
        <a:xfrm>
          <a:off x="19685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a:extLst>
            <a:ext uri="{FF2B5EF4-FFF2-40B4-BE49-F238E27FC236}">
              <a16:creationId xmlns:a16="http://schemas.microsoft.com/office/drawing/2014/main" id="{F23FB8CE-55FF-44AB-B765-3E3625A62F5F}"/>
            </a:ext>
          </a:extLst>
        </xdr:cNvPr>
        <xdr:cNvSpPr/>
      </xdr:nvSpPr>
      <xdr:spPr>
        <a:xfrm>
          <a:off x="1079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18687C0-627A-46D7-867F-BD6FDCF9851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1E0CB08-A332-4E4B-945F-709C7DD5553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9D8B770-9DAC-4BFF-9A37-2086474DF9B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82D52A1-8E8D-436F-8468-96B380D23D0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CED06DC-2BF4-4D96-BF82-0033DA306C4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149225</xdr:rowOff>
    </xdr:from>
    <xdr:to>
      <xdr:col>24</xdr:col>
      <xdr:colOff>114300</xdr:colOff>
      <xdr:row>105</xdr:row>
      <xdr:rowOff>79375</xdr:rowOff>
    </xdr:to>
    <xdr:sp macro="" textlink="">
      <xdr:nvSpPr>
        <xdr:cNvPr id="419" name="楕円 418">
          <a:extLst>
            <a:ext uri="{FF2B5EF4-FFF2-40B4-BE49-F238E27FC236}">
              <a16:creationId xmlns:a16="http://schemas.microsoft.com/office/drawing/2014/main" id="{3C68A639-1BB3-44E5-AAB2-CDC4297A6AAF}"/>
            </a:ext>
          </a:extLst>
        </xdr:cNvPr>
        <xdr:cNvSpPr/>
      </xdr:nvSpPr>
      <xdr:spPr>
        <a:xfrm>
          <a:off x="4584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652</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E1BED24D-A41D-4CCF-A202-EDBEE4911A2A}"/>
            </a:ext>
          </a:extLst>
        </xdr:cNvPr>
        <xdr:cNvSpPr txBox="1"/>
      </xdr:nvSpPr>
      <xdr:spPr>
        <a:xfrm>
          <a:off x="4673600"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111125</xdr:rowOff>
    </xdr:from>
    <xdr:to>
      <xdr:col>20</xdr:col>
      <xdr:colOff>38100</xdr:colOff>
      <xdr:row>105</xdr:row>
      <xdr:rowOff>41275</xdr:rowOff>
    </xdr:to>
    <xdr:sp macro="" textlink="">
      <xdr:nvSpPr>
        <xdr:cNvPr id="421" name="楕円 420">
          <a:extLst>
            <a:ext uri="{FF2B5EF4-FFF2-40B4-BE49-F238E27FC236}">
              <a16:creationId xmlns:a16="http://schemas.microsoft.com/office/drawing/2014/main" id="{D88ACCB3-B623-4EEC-AD58-17DDFA4F8C2E}"/>
            </a:ext>
          </a:extLst>
        </xdr:cNvPr>
        <xdr:cNvSpPr/>
      </xdr:nvSpPr>
      <xdr:spPr>
        <a:xfrm>
          <a:off x="3746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161925</xdr:rowOff>
    </xdr:from>
    <xdr:to>
      <xdr:col>24</xdr:col>
      <xdr:colOff>63500</xdr:colOff>
      <xdr:row>105</xdr:row>
      <xdr:rowOff>28575</xdr:rowOff>
    </xdr:to>
    <xdr:cxnSp macro="">
      <xdr:nvCxnSpPr>
        <xdr:cNvPr id="422" name="直線コネクタ 421">
          <a:extLst>
            <a:ext uri="{FF2B5EF4-FFF2-40B4-BE49-F238E27FC236}">
              <a16:creationId xmlns:a16="http://schemas.microsoft.com/office/drawing/2014/main" id="{4C1A8693-F7B7-41F3-8373-4FDCBAD4265C}"/>
            </a:ext>
          </a:extLst>
        </xdr:cNvPr>
        <xdr:cNvCxnSpPr/>
      </xdr:nvCxnSpPr>
      <xdr:spPr>
        <a:xfrm>
          <a:off x="3797300" y="179927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73025</xdr:rowOff>
    </xdr:from>
    <xdr:to>
      <xdr:col>15</xdr:col>
      <xdr:colOff>101600</xdr:colOff>
      <xdr:row>105</xdr:row>
      <xdr:rowOff>3175</xdr:rowOff>
    </xdr:to>
    <xdr:sp macro="" textlink="">
      <xdr:nvSpPr>
        <xdr:cNvPr id="423" name="楕円 422">
          <a:extLst>
            <a:ext uri="{FF2B5EF4-FFF2-40B4-BE49-F238E27FC236}">
              <a16:creationId xmlns:a16="http://schemas.microsoft.com/office/drawing/2014/main" id="{1658A753-0C5B-408D-B9A5-3FB3D6A99A66}"/>
            </a:ext>
          </a:extLst>
        </xdr:cNvPr>
        <xdr:cNvSpPr/>
      </xdr:nvSpPr>
      <xdr:spPr>
        <a:xfrm>
          <a:off x="2857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123825</xdr:rowOff>
    </xdr:from>
    <xdr:to>
      <xdr:col>19</xdr:col>
      <xdr:colOff>177800</xdr:colOff>
      <xdr:row>104</xdr:row>
      <xdr:rowOff>161925</xdr:rowOff>
    </xdr:to>
    <xdr:cxnSp macro="">
      <xdr:nvCxnSpPr>
        <xdr:cNvPr id="424" name="直線コネクタ 423">
          <a:extLst>
            <a:ext uri="{FF2B5EF4-FFF2-40B4-BE49-F238E27FC236}">
              <a16:creationId xmlns:a16="http://schemas.microsoft.com/office/drawing/2014/main" id="{AE8BB1BC-CA81-4823-B8C1-0AB15EA59FE2}"/>
            </a:ext>
          </a:extLst>
        </xdr:cNvPr>
        <xdr:cNvCxnSpPr/>
      </xdr:nvCxnSpPr>
      <xdr:spPr>
        <a:xfrm>
          <a:off x="2908300" y="17954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425" name="楕円 424">
          <a:extLst>
            <a:ext uri="{FF2B5EF4-FFF2-40B4-BE49-F238E27FC236}">
              <a16:creationId xmlns:a16="http://schemas.microsoft.com/office/drawing/2014/main" id="{1101F2DC-655D-4934-B9D0-317440475A23}"/>
            </a:ext>
          </a:extLst>
        </xdr:cNvPr>
        <xdr:cNvSpPr/>
      </xdr:nvSpPr>
      <xdr:spPr>
        <a:xfrm>
          <a:off x="1968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87630</xdr:rowOff>
    </xdr:from>
    <xdr:to>
      <xdr:col>15</xdr:col>
      <xdr:colOff>50800</xdr:colOff>
      <xdr:row>104</xdr:row>
      <xdr:rowOff>123825</xdr:rowOff>
    </xdr:to>
    <xdr:cxnSp macro="">
      <xdr:nvCxnSpPr>
        <xdr:cNvPr id="426" name="直線コネクタ 425">
          <a:extLst>
            <a:ext uri="{FF2B5EF4-FFF2-40B4-BE49-F238E27FC236}">
              <a16:creationId xmlns:a16="http://schemas.microsoft.com/office/drawing/2014/main" id="{01139DC3-FF5C-4C7A-8348-E401033B2400}"/>
            </a:ext>
          </a:extLst>
        </xdr:cNvPr>
        <xdr:cNvCxnSpPr/>
      </xdr:nvCxnSpPr>
      <xdr:spPr>
        <a:xfrm>
          <a:off x="2019300" y="179184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170180</xdr:rowOff>
    </xdr:from>
    <xdr:to>
      <xdr:col>6</xdr:col>
      <xdr:colOff>38100</xdr:colOff>
      <xdr:row>104</xdr:row>
      <xdr:rowOff>100330</xdr:rowOff>
    </xdr:to>
    <xdr:sp macro="" textlink="">
      <xdr:nvSpPr>
        <xdr:cNvPr id="427" name="楕円 426">
          <a:extLst>
            <a:ext uri="{FF2B5EF4-FFF2-40B4-BE49-F238E27FC236}">
              <a16:creationId xmlns:a16="http://schemas.microsoft.com/office/drawing/2014/main" id="{F58E8DFB-AB43-45EC-BF6E-D9B7D595CDC1}"/>
            </a:ext>
          </a:extLst>
        </xdr:cNvPr>
        <xdr:cNvSpPr/>
      </xdr:nvSpPr>
      <xdr:spPr>
        <a:xfrm>
          <a:off x="1079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49530</xdr:rowOff>
    </xdr:from>
    <xdr:to>
      <xdr:col>10</xdr:col>
      <xdr:colOff>114300</xdr:colOff>
      <xdr:row>104</xdr:row>
      <xdr:rowOff>87630</xdr:rowOff>
    </xdr:to>
    <xdr:cxnSp macro="">
      <xdr:nvCxnSpPr>
        <xdr:cNvPr id="428" name="直線コネクタ 427">
          <a:extLst>
            <a:ext uri="{FF2B5EF4-FFF2-40B4-BE49-F238E27FC236}">
              <a16:creationId xmlns:a16="http://schemas.microsoft.com/office/drawing/2014/main" id="{250770EB-0741-4E66-9B6C-01D182F1A0F1}"/>
            </a:ext>
          </a:extLst>
        </xdr:cNvPr>
        <xdr:cNvCxnSpPr/>
      </xdr:nvCxnSpPr>
      <xdr:spPr>
        <a:xfrm>
          <a:off x="1130300" y="17880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127652</xdr:rowOff>
    </xdr:from>
    <xdr:ext cx="405111" cy="259045"/>
    <xdr:sp macro="" textlink="">
      <xdr:nvSpPr>
        <xdr:cNvPr id="429" name="n_1aveValue【港湾・漁港】&#10;有形固定資産減価償却率">
          <a:extLst>
            <a:ext uri="{FF2B5EF4-FFF2-40B4-BE49-F238E27FC236}">
              <a16:creationId xmlns:a16="http://schemas.microsoft.com/office/drawing/2014/main" id="{8B369D8A-6E57-4F99-8D52-1F8D091A0E70}"/>
            </a:ext>
          </a:extLst>
        </xdr:cNvPr>
        <xdr:cNvSpPr txBox="1"/>
      </xdr:nvSpPr>
      <xdr:spPr>
        <a:xfrm>
          <a:off x="3582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30" name="n_2aveValue【港湾・漁港】&#10;有形固定資産減価償却率">
          <a:extLst>
            <a:ext uri="{FF2B5EF4-FFF2-40B4-BE49-F238E27FC236}">
              <a16:creationId xmlns:a16="http://schemas.microsoft.com/office/drawing/2014/main" id="{5719B335-DAD4-447F-96C3-B966F6E61811}"/>
            </a:ext>
          </a:extLst>
        </xdr:cNvPr>
        <xdr:cNvSpPr txBox="1"/>
      </xdr:nvSpPr>
      <xdr:spPr>
        <a:xfrm>
          <a:off x="2705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431" name="n_3aveValue【港湾・漁港】&#10;有形固定資産減価償却率">
          <a:extLst>
            <a:ext uri="{FF2B5EF4-FFF2-40B4-BE49-F238E27FC236}">
              <a16:creationId xmlns:a16="http://schemas.microsoft.com/office/drawing/2014/main" id="{CF4DA3BB-7C36-4E2E-AF5D-9EE7A388EDC2}"/>
            </a:ext>
          </a:extLst>
        </xdr:cNvPr>
        <xdr:cNvSpPr txBox="1"/>
      </xdr:nvSpPr>
      <xdr:spPr>
        <a:xfrm>
          <a:off x="1816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64788</xdr:rowOff>
    </xdr:from>
    <xdr:ext cx="405111" cy="259045"/>
    <xdr:sp macro="" textlink="">
      <xdr:nvSpPr>
        <xdr:cNvPr id="432" name="n_4aveValue【港湾・漁港】&#10;有形固定資産減価償却率">
          <a:extLst>
            <a:ext uri="{FF2B5EF4-FFF2-40B4-BE49-F238E27FC236}">
              <a16:creationId xmlns:a16="http://schemas.microsoft.com/office/drawing/2014/main" id="{824EDF48-D31B-4F78-AC98-6A0F4BCAE7A4}"/>
            </a:ext>
          </a:extLst>
        </xdr:cNvPr>
        <xdr:cNvSpPr txBox="1"/>
      </xdr:nvSpPr>
      <xdr:spPr>
        <a:xfrm>
          <a:off x="927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57802</xdr:rowOff>
    </xdr:from>
    <xdr:ext cx="405111" cy="259045"/>
    <xdr:sp macro="" textlink="">
      <xdr:nvSpPr>
        <xdr:cNvPr id="433" name="n_1mainValue【港湾・漁港】&#10;有形固定資産減価償却率">
          <a:extLst>
            <a:ext uri="{FF2B5EF4-FFF2-40B4-BE49-F238E27FC236}">
              <a16:creationId xmlns:a16="http://schemas.microsoft.com/office/drawing/2014/main" id="{A7CA223B-5C21-4666-87F7-5EC0CF443073}"/>
            </a:ext>
          </a:extLst>
        </xdr:cNvPr>
        <xdr:cNvSpPr txBox="1"/>
      </xdr:nvSpPr>
      <xdr:spPr>
        <a:xfrm>
          <a:off x="35820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19702</xdr:rowOff>
    </xdr:from>
    <xdr:ext cx="405111" cy="259045"/>
    <xdr:sp macro="" textlink="">
      <xdr:nvSpPr>
        <xdr:cNvPr id="434" name="n_2mainValue【港湾・漁港】&#10;有形固定資産減価償却率">
          <a:extLst>
            <a:ext uri="{FF2B5EF4-FFF2-40B4-BE49-F238E27FC236}">
              <a16:creationId xmlns:a16="http://schemas.microsoft.com/office/drawing/2014/main" id="{4ED6AB2B-4DCE-4D64-9E2C-A19B2054D881}"/>
            </a:ext>
          </a:extLst>
        </xdr:cNvPr>
        <xdr:cNvSpPr txBox="1"/>
      </xdr:nvSpPr>
      <xdr:spPr>
        <a:xfrm>
          <a:off x="2705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154957</xdr:rowOff>
    </xdr:from>
    <xdr:ext cx="405111" cy="259045"/>
    <xdr:sp macro="" textlink="">
      <xdr:nvSpPr>
        <xdr:cNvPr id="435" name="n_3mainValue【港湾・漁港】&#10;有形固定資産減価償却率">
          <a:extLst>
            <a:ext uri="{FF2B5EF4-FFF2-40B4-BE49-F238E27FC236}">
              <a16:creationId xmlns:a16="http://schemas.microsoft.com/office/drawing/2014/main" id="{F08331B5-8E7A-4689-9078-1C47609A4D71}"/>
            </a:ext>
          </a:extLst>
        </xdr:cNvPr>
        <xdr:cNvSpPr txBox="1"/>
      </xdr:nvSpPr>
      <xdr:spPr>
        <a:xfrm>
          <a:off x="1816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116857</xdr:rowOff>
    </xdr:from>
    <xdr:ext cx="405111" cy="259045"/>
    <xdr:sp macro="" textlink="">
      <xdr:nvSpPr>
        <xdr:cNvPr id="436" name="n_4mainValue【港湾・漁港】&#10;有形固定資産減価償却率">
          <a:extLst>
            <a:ext uri="{FF2B5EF4-FFF2-40B4-BE49-F238E27FC236}">
              <a16:creationId xmlns:a16="http://schemas.microsoft.com/office/drawing/2014/main" id="{3942751B-7C78-40D9-B966-3636D19CBFB2}"/>
            </a:ext>
          </a:extLst>
        </xdr:cNvPr>
        <xdr:cNvSpPr txBox="1"/>
      </xdr:nvSpPr>
      <xdr:spPr>
        <a:xfrm>
          <a:off x="927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E330182-0C56-4B99-97C7-5351A70FC3E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E386EA9E-5551-4703-BFF0-FDBFD326536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2064A6BA-0D0E-4957-9E8F-CB6671078FC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C1D26885-6346-47E4-A007-0B17CF7770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6FE0357B-506A-4112-96A9-D02869AE955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6EC52B2E-AB7E-4C33-8BD3-C5A08B83761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4728AF42-A881-4603-8FB2-176A37136A4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5305E1A1-E22B-46E2-BE33-E111F73DEAF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ABF1E6C0-BDBE-4371-8136-600ED67EDA6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7207BFC4-A99A-40AE-9BC7-969B5525B93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DA001D40-E58A-46E6-9431-3916316C402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a:extLst>
            <a:ext uri="{FF2B5EF4-FFF2-40B4-BE49-F238E27FC236}">
              <a16:creationId xmlns:a16="http://schemas.microsoft.com/office/drawing/2014/main" id="{8B17E78D-4912-4563-80D7-E65590D293C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FB196CE3-29FC-4906-AEDF-53DDAA2CEA05}"/>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6069C339-7CDD-4B63-9243-C73048FA3552}"/>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9A5D524C-03E8-4026-96D8-BDC92A51B15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5958EE6C-3EDD-4F06-BD8F-91EFFC08BD31}"/>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7F7CC05A-AB46-4B0E-BD3A-D83B3412046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6C374AD3-73FE-4959-A10E-AF3D804F948E}"/>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9525D76D-C12F-42FC-85A8-25C982DFFCD7}"/>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a:extLst>
            <a:ext uri="{FF2B5EF4-FFF2-40B4-BE49-F238E27FC236}">
              <a16:creationId xmlns:a16="http://schemas.microsoft.com/office/drawing/2014/main" id="{4F268312-7F0A-4275-834C-A73DC928B3A3}"/>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C2480681-D7D9-4AD1-972B-8E09D1BA6AC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a:extLst>
            <a:ext uri="{FF2B5EF4-FFF2-40B4-BE49-F238E27FC236}">
              <a16:creationId xmlns:a16="http://schemas.microsoft.com/office/drawing/2014/main" id="{FA349569-35F2-48BF-8268-75BE28425295}"/>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F165C03F-21DE-46D7-BCA0-1ADB85CBC8A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a:extLst>
            <a:ext uri="{FF2B5EF4-FFF2-40B4-BE49-F238E27FC236}">
              <a16:creationId xmlns:a16="http://schemas.microsoft.com/office/drawing/2014/main" id="{4FF47BDD-4175-4395-A826-5AB601057E26}"/>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46379827-B100-4C0B-9711-4B719641A67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a:extLst>
            <a:ext uri="{FF2B5EF4-FFF2-40B4-BE49-F238E27FC236}">
              <a16:creationId xmlns:a16="http://schemas.microsoft.com/office/drawing/2014/main" id="{CFA6D151-F357-4EFB-A835-486F13269A98}"/>
            </a:ext>
          </a:extLst>
        </xdr:cNvPr>
        <xdr:cNvCxnSpPr/>
      </xdr:nvCxnSpPr>
      <xdr:spPr>
        <a:xfrm flipV="1">
          <a:off x="10476865" y="172691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a:extLst>
            <a:ext uri="{FF2B5EF4-FFF2-40B4-BE49-F238E27FC236}">
              <a16:creationId xmlns:a16="http://schemas.microsoft.com/office/drawing/2014/main" id="{D8621942-72C1-4565-9139-2001A4D0A685}"/>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a:extLst>
            <a:ext uri="{FF2B5EF4-FFF2-40B4-BE49-F238E27FC236}">
              <a16:creationId xmlns:a16="http://schemas.microsoft.com/office/drawing/2014/main" id="{50E238C2-FBE9-4778-B468-77281EC14C1E}"/>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a:extLst>
            <a:ext uri="{FF2B5EF4-FFF2-40B4-BE49-F238E27FC236}">
              <a16:creationId xmlns:a16="http://schemas.microsoft.com/office/drawing/2014/main" id="{DAA74102-4241-42B7-90E7-E18720BB9754}"/>
            </a:ext>
          </a:extLst>
        </xdr:cNvPr>
        <xdr:cNvSpPr txBox="1"/>
      </xdr:nvSpPr>
      <xdr:spPr>
        <a:xfrm>
          <a:off x="10515600" y="17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a:extLst>
            <a:ext uri="{FF2B5EF4-FFF2-40B4-BE49-F238E27FC236}">
              <a16:creationId xmlns:a16="http://schemas.microsoft.com/office/drawing/2014/main" id="{6371BE30-3C53-4C7D-A224-D26202624CB0}"/>
            </a:ext>
          </a:extLst>
        </xdr:cNvPr>
        <xdr:cNvCxnSpPr/>
      </xdr:nvCxnSpPr>
      <xdr:spPr>
        <a:xfrm>
          <a:off x="10388600" y="17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7" name="【港湾・漁港】&#10;一人当たり有形固定資産（償却資産）額平均値テキスト">
          <a:extLst>
            <a:ext uri="{FF2B5EF4-FFF2-40B4-BE49-F238E27FC236}">
              <a16:creationId xmlns:a16="http://schemas.microsoft.com/office/drawing/2014/main" id="{436212F4-7F2A-4BDD-AC49-F49002299C97}"/>
            </a:ext>
          </a:extLst>
        </xdr:cNvPr>
        <xdr:cNvSpPr txBox="1"/>
      </xdr:nvSpPr>
      <xdr:spPr>
        <a:xfrm>
          <a:off x="10515600" y="1832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a:extLst>
            <a:ext uri="{FF2B5EF4-FFF2-40B4-BE49-F238E27FC236}">
              <a16:creationId xmlns:a16="http://schemas.microsoft.com/office/drawing/2014/main" id="{F53BB406-EFAE-440C-BE04-CD408B0146C4}"/>
            </a:ext>
          </a:extLst>
        </xdr:cNvPr>
        <xdr:cNvSpPr/>
      </xdr:nvSpPr>
      <xdr:spPr>
        <a:xfrm>
          <a:off x="10426700" y="1847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a:extLst>
            <a:ext uri="{FF2B5EF4-FFF2-40B4-BE49-F238E27FC236}">
              <a16:creationId xmlns:a16="http://schemas.microsoft.com/office/drawing/2014/main" id="{BA634E35-FA88-4EBB-9CEC-FCEAC562BEE7}"/>
            </a:ext>
          </a:extLst>
        </xdr:cNvPr>
        <xdr:cNvSpPr/>
      </xdr:nvSpPr>
      <xdr:spPr>
        <a:xfrm>
          <a:off x="95885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a:extLst>
            <a:ext uri="{FF2B5EF4-FFF2-40B4-BE49-F238E27FC236}">
              <a16:creationId xmlns:a16="http://schemas.microsoft.com/office/drawing/2014/main" id="{154B8225-C0E6-421B-ADFC-89892BFCA6C6}"/>
            </a:ext>
          </a:extLst>
        </xdr:cNvPr>
        <xdr:cNvSpPr/>
      </xdr:nvSpPr>
      <xdr:spPr>
        <a:xfrm>
          <a:off x="8699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a:extLst>
            <a:ext uri="{FF2B5EF4-FFF2-40B4-BE49-F238E27FC236}">
              <a16:creationId xmlns:a16="http://schemas.microsoft.com/office/drawing/2014/main" id="{81090046-6C82-483F-9509-43ADC3D239B4}"/>
            </a:ext>
          </a:extLst>
        </xdr:cNvPr>
        <xdr:cNvSpPr/>
      </xdr:nvSpPr>
      <xdr:spPr>
        <a:xfrm>
          <a:off x="7810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2" name="フローチャート: 判断 471">
          <a:extLst>
            <a:ext uri="{FF2B5EF4-FFF2-40B4-BE49-F238E27FC236}">
              <a16:creationId xmlns:a16="http://schemas.microsoft.com/office/drawing/2014/main" id="{0E478ABF-50AB-4793-8379-B522A2D1D97C}"/>
            </a:ext>
          </a:extLst>
        </xdr:cNvPr>
        <xdr:cNvSpPr/>
      </xdr:nvSpPr>
      <xdr:spPr>
        <a:xfrm>
          <a:off x="6921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54BF604C-846A-42CD-BA45-B93B5F932AB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B98CF69-15B2-4147-BE4C-D3D76EB362B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BB99A3D-D2FE-4A3A-9A99-6027727FC2A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DEB22DF-3545-40FC-B3BE-7AEE5A9DD43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F6BD197F-5E97-4855-BE3B-3E1122DCA7A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105322</xdr:rowOff>
    </xdr:from>
    <xdr:to>
      <xdr:col>55</xdr:col>
      <xdr:colOff>50800</xdr:colOff>
      <xdr:row>109</xdr:row>
      <xdr:rowOff>35472</xdr:rowOff>
    </xdr:to>
    <xdr:sp macro="" textlink="">
      <xdr:nvSpPr>
        <xdr:cNvPr id="478" name="楕円 477">
          <a:extLst>
            <a:ext uri="{FF2B5EF4-FFF2-40B4-BE49-F238E27FC236}">
              <a16:creationId xmlns:a16="http://schemas.microsoft.com/office/drawing/2014/main" id="{09FC7398-4BEB-4BD9-9E99-6331B2902EFA}"/>
            </a:ext>
          </a:extLst>
        </xdr:cNvPr>
        <xdr:cNvSpPr/>
      </xdr:nvSpPr>
      <xdr:spPr>
        <a:xfrm>
          <a:off x="10426700" y="186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20249</xdr:rowOff>
    </xdr:from>
    <xdr:ext cx="534377" cy="259045"/>
    <xdr:sp macro="" textlink="">
      <xdr:nvSpPr>
        <xdr:cNvPr id="479" name="【港湾・漁港】&#10;一人当たり有形固定資産（償却資産）額該当値テキスト">
          <a:extLst>
            <a:ext uri="{FF2B5EF4-FFF2-40B4-BE49-F238E27FC236}">
              <a16:creationId xmlns:a16="http://schemas.microsoft.com/office/drawing/2014/main" id="{A8657146-C990-48F5-BA56-C37B0A39EDBD}"/>
            </a:ext>
          </a:extLst>
        </xdr:cNvPr>
        <xdr:cNvSpPr txBox="1"/>
      </xdr:nvSpPr>
      <xdr:spPr>
        <a:xfrm>
          <a:off x="10515600" y="185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105659</xdr:rowOff>
    </xdr:from>
    <xdr:to>
      <xdr:col>50</xdr:col>
      <xdr:colOff>165100</xdr:colOff>
      <xdr:row>109</xdr:row>
      <xdr:rowOff>35809</xdr:rowOff>
    </xdr:to>
    <xdr:sp macro="" textlink="">
      <xdr:nvSpPr>
        <xdr:cNvPr id="480" name="楕円 479">
          <a:extLst>
            <a:ext uri="{FF2B5EF4-FFF2-40B4-BE49-F238E27FC236}">
              <a16:creationId xmlns:a16="http://schemas.microsoft.com/office/drawing/2014/main" id="{B8886E6D-EFB1-40B6-9F52-F42CAD90549B}"/>
            </a:ext>
          </a:extLst>
        </xdr:cNvPr>
        <xdr:cNvSpPr/>
      </xdr:nvSpPr>
      <xdr:spPr>
        <a:xfrm>
          <a:off x="9588500" y="1862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156122</xdr:rowOff>
    </xdr:from>
    <xdr:to>
      <xdr:col>55</xdr:col>
      <xdr:colOff>0</xdr:colOff>
      <xdr:row>108</xdr:row>
      <xdr:rowOff>156459</xdr:rowOff>
    </xdr:to>
    <xdr:cxnSp macro="">
      <xdr:nvCxnSpPr>
        <xdr:cNvPr id="481" name="直線コネクタ 480">
          <a:extLst>
            <a:ext uri="{FF2B5EF4-FFF2-40B4-BE49-F238E27FC236}">
              <a16:creationId xmlns:a16="http://schemas.microsoft.com/office/drawing/2014/main" id="{A7ECC699-1265-4C41-A929-A8B7FECD9C95}"/>
            </a:ext>
          </a:extLst>
        </xdr:cNvPr>
        <xdr:cNvCxnSpPr/>
      </xdr:nvCxnSpPr>
      <xdr:spPr>
        <a:xfrm flipV="1">
          <a:off x="9639300" y="18672722"/>
          <a:ext cx="8382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105901</xdr:rowOff>
    </xdr:from>
    <xdr:to>
      <xdr:col>46</xdr:col>
      <xdr:colOff>38100</xdr:colOff>
      <xdr:row>109</xdr:row>
      <xdr:rowOff>36051</xdr:rowOff>
    </xdr:to>
    <xdr:sp macro="" textlink="">
      <xdr:nvSpPr>
        <xdr:cNvPr id="482" name="楕円 481">
          <a:extLst>
            <a:ext uri="{FF2B5EF4-FFF2-40B4-BE49-F238E27FC236}">
              <a16:creationId xmlns:a16="http://schemas.microsoft.com/office/drawing/2014/main" id="{3720F792-0606-4B51-A4F4-E6C736E111C9}"/>
            </a:ext>
          </a:extLst>
        </xdr:cNvPr>
        <xdr:cNvSpPr/>
      </xdr:nvSpPr>
      <xdr:spPr>
        <a:xfrm>
          <a:off x="8699500" y="1862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156459</xdr:rowOff>
    </xdr:from>
    <xdr:to>
      <xdr:col>50</xdr:col>
      <xdr:colOff>114300</xdr:colOff>
      <xdr:row>108</xdr:row>
      <xdr:rowOff>156701</xdr:rowOff>
    </xdr:to>
    <xdr:cxnSp macro="">
      <xdr:nvCxnSpPr>
        <xdr:cNvPr id="483" name="直線コネクタ 482">
          <a:extLst>
            <a:ext uri="{FF2B5EF4-FFF2-40B4-BE49-F238E27FC236}">
              <a16:creationId xmlns:a16="http://schemas.microsoft.com/office/drawing/2014/main" id="{E5B29AD2-D4E1-4008-BE6E-890FFC303A6F}"/>
            </a:ext>
          </a:extLst>
        </xdr:cNvPr>
        <xdr:cNvCxnSpPr/>
      </xdr:nvCxnSpPr>
      <xdr:spPr>
        <a:xfrm flipV="1">
          <a:off x="8750300" y="18673059"/>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106040</xdr:rowOff>
    </xdr:from>
    <xdr:to>
      <xdr:col>41</xdr:col>
      <xdr:colOff>101600</xdr:colOff>
      <xdr:row>109</xdr:row>
      <xdr:rowOff>36190</xdr:rowOff>
    </xdr:to>
    <xdr:sp macro="" textlink="">
      <xdr:nvSpPr>
        <xdr:cNvPr id="484" name="楕円 483">
          <a:extLst>
            <a:ext uri="{FF2B5EF4-FFF2-40B4-BE49-F238E27FC236}">
              <a16:creationId xmlns:a16="http://schemas.microsoft.com/office/drawing/2014/main" id="{25BBCD3E-8B2F-40D8-A6C6-A098A6EC3DCA}"/>
            </a:ext>
          </a:extLst>
        </xdr:cNvPr>
        <xdr:cNvSpPr/>
      </xdr:nvSpPr>
      <xdr:spPr>
        <a:xfrm>
          <a:off x="7810500" y="1862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156701</xdr:rowOff>
    </xdr:from>
    <xdr:to>
      <xdr:col>45</xdr:col>
      <xdr:colOff>177800</xdr:colOff>
      <xdr:row>108</xdr:row>
      <xdr:rowOff>156840</xdr:rowOff>
    </xdr:to>
    <xdr:cxnSp macro="">
      <xdr:nvCxnSpPr>
        <xdr:cNvPr id="485" name="直線コネクタ 484">
          <a:extLst>
            <a:ext uri="{FF2B5EF4-FFF2-40B4-BE49-F238E27FC236}">
              <a16:creationId xmlns:a16="http://schemas.microsoft.com/office/drawing/2014/main" id="{EB7CED57-2AA8-419F-A67D-877B06FD3164}"/>
            </a:ext>
          </a:extLst>
        </xdr:cNvPr>
        <xdr:cNvCxnSpPr/>
      </xdr:nvCxnSpPr>
      <xdr:spPr>
        <a:xfrm flipV="1">
          <a:off x="7861300" y="18673301"/>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106141</xdr:rowOff>
    </xdr:from>
    <xdr:to>
      <xdr:col>36</xdr:col>
      <xdr:colOff>165100</xdr:colOff>
      <xdr:row>109</xdr:row>
      <xdr:rowOff>36291</xdr:rowOff>
    </xdr:to>
    <xdr:sp macro="" textlink="">
      <xdr:nvSpPr>
        <xdr:cNvPr id="486" name="楕円 485">
          <a:extLst>
            <a:ext uri="{FF2B5EF4-FFF2-40B4-BE49-F238E27FC236}">
              <a16:creationId xmlns:a16="http://schemas.microsoft.com/office/drawing/2014/main" id="{5B516812-B34C-4DA4-AEB1-403917EF9688}"/>
            </a:ext>
          </a:extLst>
        </xdr:cNvPr>
        <xdr:cNvSpPr/>
      </xdr:nvSpPr>
      <xdr:spPr>
        <a:xfrm>
          <a:off x="6921500" y="186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156840</xdr:rowOff>
    </xdr:from>
    <xdr:to>
      <xdr:col>41</xdr:col>
      <xdr:colOff>50800</xdr:colOff>
      <xdr:row>108</xdr:row>
      <xdr:rowOff>156941</xdr:rowOff>
    </xdr:to>
    <xdr:cxnSp macro="">
      <xdr:nvCxnSpPr>
        <xdr:cNvPr id="487" name="直線コネクタ 486">
          <a:extLst>
            <a:ext uri="{FF2B5EF4-FFF2-40B4-BE49-F238E27FC236}">
              <a16:creationId xmlns:a16="http://schemas.microsoft.com/office/drawing/2014/main" id="{6B7DF1A3-D55E-496D-8D26-E4640ACB5DC5}"/>
            </a:ext>
          </a:extLst>
        </xdr:cNvPr>
        <xdr:cNvCxnSpPr/>
      </xdr:nvCxnSpPr>
      <xdr:spPr>
        <a:xfrm flipV="1">
          <a:off x="6972300" y="18673440"/>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8" name="n_1aveValue【港湾・漁港】&#10;一人当たり有形固定資産（償却資産）額">
          <a:extLst>
            <a:ext uri="{FF2B5EF4-FFF2-40B4-BE49-F238E27FC236}">
              <a16:creationId xmlns:a16="http://schemas.microsoft.com/office/drawing/2014/main" id="{482D0912-367F-4C03-BFA5-015A107107FD}"/>
            </a:ext>
          </a:extLst>
        </xdr:cNvPr>
        <xdr:cNvSpPr txBox="1"/>
      </xdr:nvSpPr>
      <xdr:spPr>
        <a:xfrm>
          <a:off x="9359411" y="182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89" name="n_2aveValue【港湾・漁港】&#10;一人当たり有形固定資産（償却資産）額">
          <a:extLst>
            <a:ext uri="{FF2B5EF4-FFF2-40B4-BE49-F238E27FC236}">
              <a16:creationId xmlns:a16="http://schemas.microsoft.com/office/drawing/2014/main" id="{DF29F328-7945-400C-9B3A-903132C35D69}"/>
            </a:ext>
          </a:extLst>
        </xdr:cNvPr>
        <xdr:cNvSpPr txBox="1"/>
      </xdr:nvSpPr>
      <xdr:spPr>
        <a:xfrm>
          <a:off x="84831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90" name="n_3aveValue【港湾・漁港】&#10;一人当たり有形固定資産（償却資産）額">
          <a:extLst>
            <a:ext uri="{FF2B5EF4-FFF2-40B4-BE49-F238E27FC236}">
              <a16:creationId xmlns:a16="http://schemas.microsoft.com/office/drawing/2014/main" id="{21AD4D81-E682-4BF1-9018-8A78ECF2E1BE}"/>
            </a:ext>
          </a:extLst>
        </xdr:cNvPr>
        <xdr:cNvSpPr txBox="1"/>
      </xdr:nvSpPr>
      <xdr:spPr>
        <a:xfrm>
          <a:off x="7594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90538</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F865CD74-0F99-4B72-85C3-E5C11DDA9AE1}"/>
            </a:ext>
          </a:extLst>
        </xdr:cNvPr>
        <xdr:cNvSpPr txBox="1"/>
      </xdr:nvSpPr>
      <xdr:spPr>
        <a:xfrm>
          <a:off x="6705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26936</xdr:rowOff>
    </xdr:from>
    <xdr:ext cx="534377" cy="259045"/>
    <xdr:sp macro="" textlink="">
      <xdr:nvSpPr>
        <xdr:cNvPr id="492" name="n_1mainValue【港湾・漁港】&#10;一人当たり有形固定資産（償却資産）額">
          <a:extLst>
            <a:ext uri="{FF2B5EF4-FFF2-40B4-BE49-F238E27FC236}">
              <a16:creationId xmlns:a16="http://schemas.microsoft.com/office/drawing/2014/main" id="{9BBFB5D3-55FC-4B60-9420-C8DEC8CF792F}"/>
            </a:ext>
          </a:extLst>
        </xdr:cNvPr>
        <xdr:cNvSpPr txBox="1"/>
      </xdr:nvSpPr>
      <xdr:spPr>
        <a:xfrm>
          <a:off x="9359411" y="1871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27178</xdr:rowOff>
    </xdr:from>
    <xdr:ext cx="534377" cy="259045"/>
    <xdr:sp macro="" textlink="">
      <xdr:nvSpPr>
        <xdr:cNvPr id="493" name="n_2mainValue【港湾・漁港】&#10;一人当たり有形固定資産（償却資産）額">
          <a:extLst>
            <a:ext uri="{FF2B5EF4-FFF2-40B4-BE49-F238E27FC236}">
              <a16:creationId xmlns:a16="http://schemas.microsoft.com/office/drawing/2014/main" id="{C7ECEBA7-835D-4000-9493-68DC84AC98C2}"/>
            </a:ext>
          </a:extLst>
        </xdr:cNvPr>
        <xdr:cNvSpPr txBox="1"/>
      </xdr:nvSpPr>
      <xdr:spPr>
        <a:xfrm>
          <a:off x="8483111" y="187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27317</xdr:rowOff>
    </xdr:from>
    <xdr:ext cx="534377" cy="259045"/>
    <xdr:sp macro="" textlink="">
      <xdr:nvSpPr>
        <xdr:cNvPr id="494" name="n_3mainValue【港湾・漁港】&#10;一人当たり有形固定資産（償却資産）額">
          <a:extLst>
            <a:ext uri="{FF2B5EF4-FFF2-40B4-BE49-F238E27FC236}">
              <a16:creationId xmlns:a16="http://schemas.microsoft.com/office/drawing/2014/main" id="{4F0531E6-DE6D-42E2-92C7-E7C55128E668}"/>
            </a:ext>
          </a:extLst>
        </xdr:cNvPr>
        <xdr:cNvSpPr txBox="1"/>
      </xdr:nvSpPr>
      <xdr:spPr>
        <a:xfrm>
          <a:off x="7594111" y="1871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27418</xdr:rowOff>
    </xdr:from>
    <xdr:ext cx="534377" cy="259045"/>
    <xdr:sp macro="" textlink="">
      <xdr:nvSpPr>
        <xdr:cNvPr id="495" name="n_4mainValue【港湾・漁港】&#10;一人当たり有形固定資産（償却資産）額">
          <a:extLst>
            <a:ext uri="{FF2B5EF4-FFF2-40B4-BE49-F238E27FC236}">
              <a16:creationId xmlns:a16="http://schemas.microsoft.com/office/drawing/2014/main" id="{DC096DB9-D64F-4284-86CA-29C23868EA0D}"/>
            </a:ext>
          </a:extLst>
        </xdr:cNvPr>
        <xdr:cNvSpPr txBox="1"/>
      </xdr:nvSpPr>
      <xdr:spPr>
        <a:xfrm>
          <a:off x="6705111" y="1871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D8EE3DF4-7C5A-4E37-9E4D-28FC5334426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5F8B1C1D-B1C8-4D70-8B73-5A5EDD7FB6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B269E8E8-094F-4D00-9B34-ECBD32EBBD3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727400D4-23BF-4407-80D5-492C9E236C2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9A174609-E736-4DCB-96F4-A7F15BA7FB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E7600121-0AFA-4BE1-BA3C-86CE9551E5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B56C0EA5-54B4-4BED-BDFE-6C37FE7B5F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D9C01690-E2C2-4C97-BE73-68CBCD205F6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253D8A23-1DDA-4867-9C85-A6CB34FE3E8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C3FDD3B4-DF96-4107-87BB-7A0BBD292CC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B943809-8E56-497B-ACC7-A7F79374D6F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a:extLst>
            <a:ext uri="{FF2B5EF4-FFF2-40B4-BE49-F238E27FC236}">
              <a16:creationId xmlns:a16="http://schemas.microsoft.com/office/drawing/2014/main" id="{5CB7A9C9-0F3C-4E42-B825-879EAA1920FC}"/>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a:extLst>
            <a:ext uri="{FF2B5EF4-FFF2-40B4-BE49-F238E27FC236}">
              <a16:creationId xmlns:a16="http://schemas.microsoft.com/office/drawing/2014/main" id="{8429CB72-9571-4C08-84F4-13357FFC3302}"/>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a:extLst>
            <a:ext uri="{FF2B5EF4-FFF2-40B4-BE49-F238E27FC236}">
              <a16:creationId xmlns:a16="http://schemas.microsoft.com/office/drawing/2014/main" id="{102637BB-96A4-4D8E-902E-0E23958EE442}"/>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a:extLst>
            <a:ext uri="{FF2B5EF4-FFF2-40B4-BE49-F238E27FC236}">
              <a16:creationId xmlns:a16="http://schemas.microsoft.com/office/drawing/2014/main" id="{15E65733-584A-4502-A336-CB73912EF7BB}"/>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a:extLst>
            <a:ext uri="{FF2B5EF4-FFF2-40B4-BE49-F238E27FC236}">
              <a16:creationId xmlns:a16="http://schemas.microsoft.com/office/drawing/2014/main" id="{A2EE4A00-1C94-48D9-82A4-8F4B2DEAD5BC}"/>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a:extLst>
            <a:ext uri="{FF2B5EF4-FFF2-40B4-BE49-F238E27FC236}">
              <a16:creationId xmlns:a16="http://schemas.microsoft.com/office/drawing/2014/main" id="{529A3432-91A3-489C-ADBB-9CE966A70E8C}"/>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a:extLst>
            <a:ext uri="{FF2B5EF4-FFF2-40B4-BE49-F238E27FC236}">
              <a16:creationId xmlns:a16="http://schemas.microsoft.com/office/drawing/2014/main" id="{853493CE-CA03-4558-8D82-0BA5A199B363}"/>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a:extLst>
            <a:ext uri="{FF2B5EF4-FFF2-40B4-BE49-F238E27FC236}">
              <a16:creationId xmlns:a16="http://schemas.microsoft.com/office/drawing/2014/main" id="{5A8EA5A0-4CEF-4EF9-B096-97AD9BD3769E}"/>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A6E4945A-1062-4AD4-9971-BB96DA0707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a:extLst>
            <a:ext uri="{FF2B5EF4-FFF2-40B4-BE49-F238E27FC236}">
              <a16:creationId xmlns:a16="http://schemas.microsoft.com/office/drawing/2014/main" id="{1FD1CF0E-40D7-4198-8D84-6B96743AF7F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B37576C9-F6B6-4B5E-8315-598490F4BE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a:extLst>
            <a:ext uri="{FF2B5EF4-FFF2-40B4-BE49-F238E27FC236}">
              <a16:creationId xmlns:a16="http://schemas.microsoft.com/office/drawing/2014/main" id="{90300B8A-317D-42EA-BC36-E673B2DA8246}"/>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a:extLst>
            <a:ext uri="{FF2B5EF4-FFF2-40B4-BE49-F238E27FC236}">
              <a16:creationId xmlns:a16="http://schemas.microsoft.com/office/drawing/2014/main" id="{224B2F22-5C84-4853-B3A0-3F2C5C70AC16}"/>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a:extLst>
            <a:ext uri="{FF2B5EF4-FFF2-40B4-BE49-F238E27FC236}">
              <a16:creationId xmlns:a16="http://schemas.microsoft.com/office/drawing/2014/main" id="{0209CEFE-F8E6-42ED-B806-49AD9F4C91C3}"/>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5FED5372-B917-41DA-8D99-D81EAC8A899B}"/>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a:extLst>
            <a:ext uri="{FF2B5EF4-FFF2-40B4-BE49-F238E27FC236}">
              <a16:creationId xmlns:a16="http://schemas.microsoft.com/office/drawing/2014/main" id="{585D90FB-4E56-4163-AEFF-50EE50219709}"/>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26D75DFA-A616-4E94-AD44-E92B532D750F}"/>
            </a:ext>
          </a:extLst>
        </xdr:cNvPr>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a:extLst>
            <a:ext uri="{FF2B5EF4-FFF2-40B4-BE49-F238E27FC236}">
              <a16:creationId xmlns:a16="http://schemas.microsoft.com/office/drawing/2014/main" id="{54E94CA0-9B09-4B41-A1B2-3AAC654FCCF9}"/>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a:extLst>
            <a:ext uri="{FF2B5EF4-FFF2-40B4-BE49-F238E27FC236}">
              <a16:creationId xmlns:a16="http://schemas.microsoft.com/office/drawing/2014/main" id="{78D5ABF1-FF83-4FBD-881B-7EC9F00F1310}"/>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a:extLst>
            <a:ext uri="{FF2B5EF4-FFF2-40B4-BE49-F238E27FC236}">
              <a16:creationId xmlns:a16="http://schemas.microsoft.com/office/drawing/2014/main" id="{02DEAFC8-A043-43ED-AEBD-EE803759B52C}"/>
            </a:ext>
          </a:extLst>
        </xdr:cNvPr>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a:extLst>
            <a:ext uri="{FF2B5EF4-FFF2-40B4-BE49-F238E27FC236}">
              <a16:creationId xmlns:a16="http://schemas.microsoft.com/office/drawing/2014/main" id="{D2452BDD-4CC3-41C8-92D8-20D50B5CC963}"/>
            </a:ext>
          </a:extLst>
        </xdr:cNvPr>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a:extLst>
            <a:ext uri="{FF2B5EF4-FFF2-40B4-BE49-F238E27FC236}">
              <a16:creationId xmlns:a16="http://schemas.microsoft.com/office/drawing/2014/main" id="{CB74BD41-823B-4DB6-89BF-9112D5ED32D6}"/>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E7DE2261-665A-47ED-B8C8-0EFE0A46A47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7FAB5BD-147D-41A1-8B8D-EF17944F455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B3C4FCB-AD20-4CA7-B070-194985E3E4F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D6E2F550-86C3-413D-8DEB-3E352C09D6F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7411A60-72AA-4505-A633-7EB39E4B532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45974</xdr:rowOff>
    </xdr:from>
    <xdr:to>
      <xdr:col>85</xdr:col>
      <xdr:colOff>177800</xdr:colOff>
      <xdr:row>35</xdr:row>
      <xdr:rowOff>147574</xdr:rowOff>
    </xdr:to>
    <xdr:sp macro="" textlink="">
      <xdr:nvSpPr>
        <xdr:cNvPr id="534" name="楕円 533">
          <a:extLst>
            <a:ext uri="{FF2B5EF4-FFF2-40B4-BE49-F238E27FC236}">
              <a16:creationId xmlns:a16="http://schemas.microsoft.com/office/drawing/2014/main" id="{DC987FDE-A05D-4FC7-AD4C-B18D7B348B4D}"/>
            </a:ext>
          </a:extLst>
        </xdr:cNvPr>
        <xdr:cNvSpPr/>
      </xdr:nvSpPr>
      <xdr:spPr>
        <a:xfrm>
          <a:off x="16268700" y="60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163593</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454FCCF2-CB56-4583-876B-4175DAD182E5}"/>
            </a:ext>
          </a:extLst>
        </xdr:cNvPr>
        <xdr:cNvSpPr txBox="1"/>
      </xdr:nvSpPr>
      <xdr:spPr>
        <a:xfrm>
          <a:off x="16357600" y="5992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48260</xdr:rowOff>
    </xdr:from>
    <xdr:to>
      <xdr:col>81</xdr:col>
      <xdr:colOff>101600</xdr:colOff>
      <xdr:row>35</xdr:row>
      <xdr:rowOff>149860</xdr:rowOff>
    </xdr:to>
    <xdr:sp macro="" textlink="">
      <xdr:nvSpPr>
        <xdr:cNvPr id="536" name="楕円 535">
          <a:extLst>
            <a:ext uri="{FF2B5EF4-FFF2-40B4-BE49-F238E27FC236}">
              <a16:creationId xmlns:a16="http://schemas.microsoft.com/office/drawing/2014/main" id="{E2F0874B-74A6-4392-B45E-5BE651A85F0C}"/>
            </a:ext>
          </a:extLst>
        </xdr:cNvPr>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96774</xdr:rowOff>
    </xdr:from>
    <xdr:to>
      <xdr:col>85</xdr:col>
      <xdr:colOff>127000</xdr:colOff>
      <xdr:row>35</xdr:row>
      <xdr:rowOff>99060</xdr:rowOff>
    </xdr:to>
    <xdr:cxnSp macro="">
      <xdr:nvCxnSpPr>
        <xdr:cNvPr id="537" name="直線コネクタ 536">
          <a:extLst>
            <a:ext uri="{FF2B5EF4-FFF2-40B4-BE49-F238E27FC236}">
              <a16:creationId xmlns:a16="http://schemas.microsoft.com/office/drawing/2014/main" id="{1D6DC89D-2FAC-46E0-81B4-8BC113E0865C}"/>
            </a:ext>
          </a:extLst>
        </xdr:cNvPr>
        <xdr:cNvCxnSpPr/>
      </xdr:nvCxnSpPr>
      <xdr:spPr>
        <a:xfrm flipV="1">
          <a:off x="15481300" y="609752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xdr:rowOff>
    </xdr:from>
    <xdr:to>
      <xdr:col>76</xdr:col>
      <xdr:colOff>165100</xdr:colOff>
      <xdr:row>35</xdr:row>
      <xdr:rowOff>101854</xdr:rowOff>
    </xdr:to>
    <xdr:sp macro="" textlink="">
      <xdr:nvSpPr>
        <xdr:cNvPr id="538" name="楕円 537">
          <a:extLst>
            <a:ext uri="{FF2B5EF4-FFF2-40B4-BE49-F238E27FC236}">
              <a16:creationId xmlns:a16="http://schemas.microsoft.com/office/drawing/2014/main" id="{CDEC1CAC-1CD4-4EB7-8A0D-3D23220DB0BC}"/>
            </a:ext>
          </a:extLst>
        </xdr:cNvPr>
        <xdr:cNvSpPr/>
      </xdr:nvSpPr>
      <xdr:spPr>
        <a:xfrm>
          <a:off x="14541500" y="60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51054</xdr:rowOff>
    </xdr:from>
    <xdr:to>
      <xdr:col>81</xdr:col>
      <xdr:colOff>50800</xdr:colOff>
      <xdr:row>35</xdr:row>
      <xdr:rowOff>99060</xdr:rowOff>
    </xdr:to>
    <xdr:cxnSp macro="">
      <xdr:nvCxnSpPr>
        <xdr:cNvPr id="539" name="直線コネクタ 538">
          <a:extLst>
            <a:ext uri="{FF2B5EF4-FFF2-40B4-BE49-F238E27FC236}">
              <a16:creationId xmlns:a16="http://schemas.microsoft.com/office/drawing/2014/main" id="{33357508-8BD5-4C3D-995E-1294B4B76270}"/>
            </a:ext>
          </a:extLst>
        </xdr:cNvPr>
        <xdr:cNvCxnSpPr/>
      </xdr:nvCxnSpPr>
      <xdr:spPr>
        <a:xfrm>
          <a:off x="14592300" y="605180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167132</xdr:rowOff>
    </xdr:from>
    <xdr:to>
      <xdr:col>72</xdr:col>
      <xdr:colOff>38100</xdr:colOff>
      <xdr:row>35</xdr:row>
      <xdr:rowOff>97282</xdr:rowOff>
    </xdr:to>
    <xdr:sp macro="" textlink="">
      <xdr:nvSpPr>
        <xdr:cNvPr id="540" name="楕円 539">
          <a:extLst>
            <a:ext uri="{FF2B5EF4-FFF2-40B4-BE49-F238E27FC236}">
              <a16:creationId xmlns:a16="http://schemas.microsoft.com/office/drawing/2014/main" id="{93158F5E-E3CE-45A7-8985-D998A21B0D35}"/>
            </a:ext>
          </a:extLst>
        </xdr:cNvPr>
        <xdr:cNvSpPr/>
      </xdr:nvSpPr>
      <xdr:spPr>
        <a:xfrm>
          <a:off x="13652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46482</xdr:rowOff>
    </xdr:from>
    <xdr:to>
      <xdr:col>76</xdr:col>
      <xdr:colOff>114300</xdr:colOff>
      <xdr:row>35</xdr:row>
      <xdr:rowOff>51054</xdr:rowOff>
    </xdr:to>
    <xdr:cxnSp macro="">
      <xdr:nvCxnSpPr>
        <xdr:cNvPr id="541" name="直線コネクタ 540">
          <a:extLst>
            <a:ext uri="{FF2B5EF4-FFF2-40B4-BE49-F238E27FC236}">
              <a16:creationId xmlns:a16="http://schemas.microsoft.com/office/drawing/2014/main" id="{EBD0941B-312F-43A1-9B95-213DCE5AEF75}"/>
            </a:ext>
          </a:extLst>
        </xdr:cNvPr>
        <xdr:cNvCxnSpPr/>
      </xdr:nvCxnSpPr>
      <xdr:spPr>
        <a:xfrm>
          <a:off x="13703300" y="6047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164846</xdr:rowOff>
    </xdr:from>
    <xdr:to>
      <xdr:col>67</xdr:col>
      <xdr:colOff>101600</xdr:colOff>
      <xdr:row>35</xdr:row>
      <xdr:rowOff>94996</xdr:rowOff>
    </xdr:to>
    <xdr:sp macro="" textlink="">
      <xdr:nvSpPr>
        <xdr:cNvPr id="542" name="楕円 541">
          <a:extLst>
            <a:ext uri="{FF2B5EF4-FFF2-40B4-BE49-F238E27FC236}">
              <a16:creationId xmlns:a16="http://schemas.microsoft.com/office/drawing/2014/main" id="{E5B40C48-9EBC-45CC-90C5-7B296DE8082B}"/>
            </a:ext>
          </a:extLst>
        </xdr:cNvPr>
        <xdr:cNvSpPr/>
      </xdr:nvSpPr>
      <xdr:spPr>
        <a:xfrm>
          <a:off x="12763500" y="59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44196</xdr:rowOff>
    </xdr:from>
    <xdr:to>
      <xdr:col>71</xdr:col>
      <xdr:colOff>177800</xdr:colOff>
      <xdr:row>35</xdr:row>
      <xdr:rowOff>46482</xdr:rowOff>
    </xdr:to>
    <xdr:cxnSp macro="">
      <xdr:nvCxnSpPr>
        <xdr:cNvPr id="543" name="直線コネクタ 542">
          <a:extLst>
            <a:ext uri="{FF2B5EF4-FFF2-40B4-BE49-F238E27FC236}">
              <a16:creationId xmlns:a16="http://schemas.microsoft.com/office/drawing/2014/main" id="{F91BB007-EBB9-4165-B7CC-E7DC825E3799}"/>
            </a:ext>
          </a:extLst>
        </xdr:cNvPr>
        <xdr:cNvCxnSpPr/>
      </xdr:nvCxnSpPr>
      <xdr:spPr>
        <a:xfrm>
          <a:off x="12814300" y="60449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D0225C8C-F327-4709-A629-52157D13D5E6}"/>
            </a:ext>
          </a:extLst>
        </xdr:cNvPr>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494618EF-183F-42A1-B71E-86B3F4236F8C}"/>
            </a:ext>
          </a:extLst>
        </xdr:cNvPr>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7D3A2AF5-66F7-4F85-AF23-AF6886206176}"/>
            </a:ext>
          </a:extLst>
        </xdr:cNvPr>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549CFE42-1F2F-435F-80A0-B93D34FFBF2B}"/>
            </a:ext>
          </a:extLst>
        </xdr:cNvPr>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166387</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AB109F02-2680-4045-A5E3-F6068DB42137}"/>
            </a:ext>
          </a:extLst>
        </xdr:cNvPr>
        <xdr:cNvSpPr txBox="1"/>
      </xdr:nvSpPr>
      <xdr:spPr>
        <a:xfrm>
          <a:off x="15266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118381</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2056EC26-A1F3-433D-AD25-EEADD7A35FCF}"/>
            </a:ext>
          </a:extLst>
        </xdr:cNvPr>
        <xdr:cNvSpPr txBox="1"/>
      </xdr:nvSpPr>
      <xdr:spPr>
        <a:xfrm>
          <a:off x="14389744" y="57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113809</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4DA376FC-14D1-4B04-8642-F44C400C48BF}"/>
            </a:ext>
          </a:extLst>
        </xdr:cNvPr>
        <xdr:cNvSpPr txBox="1"/>
      </xdr:nvSpPr>
      <xdr:spPr>
        <a:xfrm>
          <a:off x="13500744" y="577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111523</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7CA26F25-84EE-4108-B9D3-95B2BEB9023F}"/>
            </a:ext>
          </a:extLst>
        </xdr:cNvPr>
        <xdr:cNvSpPr txBox="1"/>
      </xdr:nvSpPr>
      <xdr:spPr>
        <a:xfrm>
          <a:off x="12611744" y="576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AB49E81D-5DE0-4623-B616-77F54419A1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813558DD-B640-498B-BCCF-4141BB17838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B8087CDD-9467-4F26-98B6-427A690952B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C22F006E-3D0C-49FA-80AF-82FE556F845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C7B0744E-55D0-4652-A4A5-BD1DEA8D2C4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D348BBA7-2546-44DF-871C-9133729CF0C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E46532B1-5FD9-4DD0-8875-64ED32F485D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63F9A254-3D75-403C-B308-0BD926950DF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19435CFC-5340-41D4-BAB5-95E6DD54DC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1F0DE200-675B-47E5-A9CC-F532B93F0C3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B210B6F1-0546-4E81-9869-DD8A1A26652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a:extLst>
            <a:ext uri="{FF2B5EF4-FFF2-40B4-BE49-F238E27FC236}">
              <a16:creationId xmlns:a16="http://schemas.microsoft.com/office/drawing/2014/main" id="{0D779DFF-A049-43B2-BF02-65C91945AEF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0D591489-4080-4F25-8274-D8B8BE643A6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a:extLst>
            <a:ext uri="{FF2B5EF4-FFF2-40B4-BE49-F238E27FC236}">
              <a16:creationId xmlns:a16="http://schemas.microsoft.com/office/drawing/2014/main" id="{C8DBC80F-969F-4647-92CB-54C35D48293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FF53F128-24FB-466A-B82D-5F65F1CDD18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a:extLst>
            <a:ext uri="{FF2B5EF4-FFF2-40B4-BE49-F238E27FC236}">
              <a16:creationId xmlns:a16="http://schemas.microsoft.com/office/drawing/2014/main" id="{4210A3B0-0931-4991-A65D-D31A7EAF2AD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FB964EA2-8780-468C-B00D-3B5C74755A8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a:extLst>
            <a:ext uri="{FF2B5EF4-FFF2-40B4-BE49-F238E27FC236}">
              <a16:creationId xmlns:a16="http://schemas.microsoft.com/office/drawing/2014/main" id="{6C9347DD-82CA-44C4-B8AB-8B4CC5F7169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82FA41B3-5569-446F-BCA3-E903EF250A1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a:extLst>
            <a:ext uri="{FF2B5EF4-FFF2-40B4-BE49-F238E27FC236}">
              <a16:creationId xmlns:a16="http://schemas.microsoft.com/office/drawing/2014/main" id="{18C8D2CA-32CD-4A77-B556-450CB484DC8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3CD4EF15-4B03-4A1D-A65A-3A286B20848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166B1027-700E-4472-8910-AF8A7D18115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D350889C-0FA7-47AD-A4F0-47FDFBABDAE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a:extLst>
            <a:ext uri="{FF2B5EF4-FFF2-40B4-BE49-F238E27FC236}">
              <a16:creationId xmlns:a16="http://schemas.microsoft.com/office/drawing/2014/main" id="{199F217C-55B8-4628-8243-EC5B1442F94B}"/>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344FFF14-CC19-44A3-A19F-F94BB75367F5}"/>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a:extLst>
            <a:ext uri="{FF2B5EF4-FFF2-40B4-BE49-F238E27FC236}">
              <a16:creationId xmlns:a16="http://schemas.microsoft.com/office/drawing/2014/main" id="{513E1FE4-E978-4F2B-97DA-484EA95B6B88}"/>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EC1E6D49-1053-4E3D-9D92-AE229F19EEFB}"/>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a:extLst>
            <a:ext uri="{FF2B5EF4-FFF2-40B4-BE49-F238E27FC236}">
              <a16:creationId xmlns:a16="http://schemas.microsoft.com/office/drawing/2014/main" id="{F0222486-98B9-4500-BBB1-BCBF0669A22B}"/>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D42F863B-C4BB-43A3-81E6-A85DB9DBC82A}"/>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a:extLst>
            <a:ext uri="{FF2B5EF4-FFF2-40B4-BE49-F238E27FC236}">
              <a16:creationId xmlns:a16="http://schemas.microsoft.com/office/drawing/2014/main" id="{79A987AD-093F-4213-890B-B27FFAD3C0F9}"/>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a:extLst>
            <a:ext uri="{FF2B5EF4-FFF2-40B4-BE49-F238E27FC236}">
              <a16:creationId xmlns:a16="http://schemas.microsoft.com/office/drawing/2014/main" id="{7E25B1DD-982F-4DD5-9ED4-151D9C11C3C4}"/>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a:extLst>
            <a:ext uri="{FF2B5EF4-FFF2-40B4-BE49-F238E27FC236}">
              <a16:creationId xmlns:a16="http://schemas.microsoft.com/office/drawing/2014/main" id="{FA857C39-2A15-449E-90F2-C042F7C970E1}"/>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4" name="フローチャート: 判断 583">
          <a:extLst>
            <a:ext uri="{FF2B5EF4-FFF2-40B4-BE49-F238E27FC236}">
              <a16:creationId xmlns:a16="http://schemas.microsoft.com/office/drawing/2014/main" id="{F1B3B35E-1DE2-4AB7-8F7A-E7FA11ADE47C}"/>
            </a:ext>
          </a:extLst>
        </xdr:cNvPr>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5" name="フローチャート: 判断 584">
          <a:extLst>
            <a:ext uri="{FF2B5EF4-FFF2-40B4-BE49-F238E27FC236}">
              <a16:creationId xmlns:a16="http://schemas.microsoft.com/office/drawing/2014/main" id="{11B6DF0E-7E90-4A0F-9793-F121AC7077F2}"/>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5D4EA73-86B7-459E-83E7-111EFA2639D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FF1286C-E590-424D-8C75-92D219C9686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BB7640E-9E3B-4159-8585-728400F823F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4112AD1-5040-4FCF-8715-ECE43D6F356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5A66189-BF10-4F89-8372-D716FB13181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44450</xdr:rowOff>
    </xdr:from>
    <xdr:to>
      <xdr:col>116</xdr:col>
      <xdr:colOff>114300</xdr:colOff>
      <xdr:row>37</xdr:row>
      <xdr:rowOff>146050</xdr:rowOff>
    </xdr:to>
    <xdr:sp macro="" textlink="">
      <xdr:nvSpPr>
        <xdr:cNvPr id="591" name="楕円 590">
          <a:extLst>
            <a:ext uri="{FF2B5EF4-FFF2-40B4-BE49-F238E27FC236}">
              <a16:creationId xmlns:a16="http://schemas.microsoft.com/office/drawing/2014/main" id="{362F072D-968E-45E2-B5A7-526FFBE1C908}"/>
            </a:ext>
          </a:extLst>
        </xdr:cNvPr>
        <xdr:cNvSpPr/>
      </xdr:nvSpPr>
      <xdr:spPr>
        <a:xfrm>
          <a:off x="22110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67327</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B37FB00E-10EC-4A1C-A465-3904F15D5C0F}"/>
            </a:ext>
          </a:extLst>
        </xdr:cNvPr>
        <xdr:cNvSpPr txBox="1"/>
      </xdr:nvSpPr>
      <xdr:spPr>
        <a:xfrm>
          <a:off x="221996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74930</xdr:rowOff>
    </xdr:from>
    <xdr:to>
      <xdr:col>112</xdr:col>
      <xdr:colOff>38100</xdr:colOff>
      <xdr:row>38</xdr:row>
      <xdr:rowOff>5080</xdr:rowOff>
    </xdr:to>
    <xdr:sp macro="" textlink="">
      <xdr:nvSpPr>
        <xdr:cNvPr id="593" name="楕円 592">
          <a:extLst>
            <a:ext uri="{FF2B5EF4-FFF2-40B4-BE49-F238E27FC236}">
              <a16:creationId xmlns:a16="http://schemas.microsoft.com/office/drawing/2014/main" id="{8F5DB9C8-DF8A-443B-BE50-529347CC11A9}"/>
            </a:ext>
          </a:extLst>
        </xdr:cNvPr>
        <xdr:cNvSpPr/>
      </xdr:nvSpPr>
      <xdr:spPr>
        <a:xfrm>
          <a:off x="21272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95250</xdr:rowOff>
    </xdr:from>
    <xdr:to>
      <xdr:col>116</xdr:col>
      <xdr:colOff>63500</xdr:colOff>
      <xdr:row>37</xdr:row>
      <xdr:rowOff>125730</xdr:rowOff>
    </xdr:to>
    <xdr:cxnSp macro="">
      <xdr:nvCxnSpPr>
        <xdr:cNvPr id="594" name="直線コネクタ 593">
          <a:extLst>
            <a:ext uri="{FF2B5EF4-FFF2-40B4-BE49-F238E27FC236}">
              <a16:creationId xmlns:a16="http://schemas.microsoft.com/office/drawing/2014/main" id="{A57BC98A-9479-4214-B0BA-F41B5B2BB45E}"/>
            </a:ext>
          </a:extLst>
        </xdr:cNvPr>
        <xdr:cNvCxnSpPr/>
      </xdr:nvCxnSpPr>
      <xdr:spPr>
        <a:xfrm flipV="1">
          <a:off x="21323300" y="6438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82550</xdr:rowOff>
    </xdr:from>
    <xdr:to>
      <xdr:col>107</xdr:col>
      <xdr:colOff>101600</xdr:colOff>
      <xdr:row>38</xdr:row>
      <xdr:rowOff>12700</xdr:rowOff>
    </xdr:to>
    <xdr:sp macro="" textlink="">
      <xdr:nvSpPr>
        <xdr:cNvPr id="595" name="楕円 594">
          <a:extLst>
            <a:ext uri="{FF2B5EF4-FFF2-40B4-BE49-F238E27FC236}">
              <a16:creationId xmlns:a16="http://schemas.microsoft.com/office/drawing/2014/main" id="{693BEF41-928E-45B7-BECA-A2B7B5972485}"/>
            </a:ext>
          </a:extLst>
        </xdr:cNvPr>
        <xdr:cNvSpPr/>
      </xdr:nvSpPr>
      <xdr:spPr>
        <a:xfrm>
          <a:off x="2038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125730</xdr:rowOff>
    </xdr:from>
    <xdr:to>
      <xdr:col>111</xdr:col>
      <xdr:colOff>177800</xdr:colOff>
      <xdr:row>37</xdr:row>
      <xdr:rowOff>133350</xdr:rowOff>
    </xdr:to>
    <xdr:cxnSp macro="">
      <xdr:nvCxnSpPr>
        <xdr:cNvPr id="596" name="直線コネクタ 595">
          <a:extLst>
            <a:ext uri="{FF2B5EF4-FFF2-40B4-BE49-F238E27FC236}">
              <a16:creationId xmlns:a16="http://schemas.microsoft.com/office/drawing/2014/main" id="{9D779BA6-AF9A-48FF-A66C-B42976BD5D1F}"/>
            </a:ext>
          </a:extLst>
        </xdr:cNvPr>
        <xdr:cNvCxnSpPr/>
      </xdr:nvCxnSpPr>
      <xdr:spPr>
        <a:xfrm flipV="1">
          <a:off x="20434300" y="646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macro="" textlink="">
      <xdr:nvSpPr>
        <xdr:cNvPr id="597" name="楕円 596">
          <a:extLst>
            <a:ext uri="{FF2B5EF4-FFF2-40B4-BE49-F238E27FC236}">
              <a16:creationId xmlns:a16="http://schemas.microsoft.com/office/drawing/2014/main" id="{EF3EF3C2-0DC6-4550-A7F5-5782B5774C11}"/>
            </a:ext>
          </a:extLst>
        </xdr:cNvPr>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133350</xdr:rowOff>
    </xdr:from>
    <xdr:to>
      <xdr:col>107</xdr:col>
      <xdr:colOff>50800</xdr:colOff>
      <xdr:row>37</xdr:row>
      <xdr:rowOff>133350</xdr:rowOff>
    </xdr:to>
    <xdr:cxnSp macro="">
      <xdr:nvCxnSpPr>
        <xdr:cNvPr id="598" name="直線コネクタ 597">
          <a:extLst>
            <a:ext uri="{FF2B5EF4-FFF2-40B4-BE49-F238E27FC236}">
              <a16:creationId xmlns:a16="http://schemas.microsoft.com/office/drawing/2014/main" id="{86B7B7B2-7007-4337-9F74-02A23B709F86}"/>
            </a:ext>
          </a:extLst>
        </xdr:cNvPr>
        <xdr:cNvCxnSpPr/>
      </xdr:nvCxnSpPr>
      <xdr:spPr>
        <a:xfrm>
          <a:off x="19545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105410</xdr:rowOff>
    </xdr:from>
    <xdr:to>
      <xdr:col>98</xdr:col>
      <xdr:colOff>38100</xdr:colOff>
      <xdr:row>38</xdr:row>
      <xdr:rowOff>35560</xdr:rowOff>
    </xdr:to>
    <xdr:sp macro="" textlink="">
      <xdr:nvSpPr>
        <xdr:cNvPr id="599" name="楕円 598">
          <a:extLst>
            <a:ext uri="{FF2B5EF4-FFF2-40B4-BE49-F238E27FC236}">
              <a16:creationId xmlns:a16="http://schemas.microsoft.com/office/drawing/2014/main" id="{C2D419D2-8283-4E9D-B320-4A70263BC2DD}"/>
            </a:ext>
          </a:extLst>
        </xdr:cNvPr>
        <xdr:cNvSpPr/>
      </xdr:nvSpPr>
      <xdr:spPr>
        <a:xfrm>
          <a:off x="18605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133350</xdr:rowOff>
    </xdr:from>
    <xdr:to>
      <xdr:col>102</xdr:col>
      <xdr:colOff>114300</xdr:colOff>
      <xdr:row>37</xdr:row>
      <xdr:rowOff>156210</xdr:rowOff>
    </xdr:to>
    <xdr:cxnSp macro="">
      <xdr:nvCxnSpPr>
        <xdr:cNvPr id="600" name="直線コネクタ 599">
          <a:extLst>
            <a:ext uri="{FF2B5EF4-FFF2-40B4-BE49-F238E27FC236}">
              <a16:creationId xmlns:a16="http://schemas.microsoft.com/office/drawing/2014/main" id="{29772F59-DD96-4408-BF3D-8F66EF34C27D}"/>
            </a:ext>
          </a:extLst>
        </xdr:cNvPr>
        <xdr:cNvCxnSpPr/>
      </xdr:nvCxnSpPr>
      <xdr:spPr>
        <a:xfrm flipV="1">
          <a:off x="18656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78B6EDE8-2727-4157-A62C-51DB1073A1F4}"/>
            </a:ext>
          </a:extLst>
        </xdr:cNvPr>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72D3D5B-29CB-44C7-885C-5C349463C581}"/>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191D9C1E-0B01-4367-9ADB-FE0A9B1A6827}"/>
            </a:ext>
          </a:extLst>
        </xdr:cNvPr>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AF801261-AA09-457F-936D-0086BF0CFA28}"/>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21607</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841B670F-82F2-4DA5-93B9-CBF79E2B3BE6}"/>
            </a:ext>
          </a:extLst>
        </xdr:cNvPr>
        <xdr:cNvSpPr txBox="1"/>
      </xdr:nvSpPr>
      <xdr:spPr>
        <a:xfrm>
          <a:off x="210757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29227</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9ED3103B-4F25-4B8E-B39B-A6109C37C45C}"/>
            </a:ext>
          </a:extLst>
        </xdr:cNvPr>
        <xdr:cNvSpPr txBox="1"/>
      </xdr:nvSpPr>
      <xdr:spPr>
        <a:xfrm>
          <a:off x="20199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29227</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18EB5ED7-3642-4703-BD45-B8B2ABC3CBE5}"/>
            </a:ext>
          </a:extLst>
        </xdr:cNvPr>
        <xdr:cNvSpPr txBox="1"/>
      </xdr:nvSpPr>
      <xdr:spPr>
        <a:xfrm>
          <a:off x="19310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52087</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4E9DE311-6A18-44AD-9527-7199AD3D8006}"/>
            </a:ext>
          </a:extLst>
        </xdr:cNvPr>
        <xdr:cNvSpPr txBox="1"/>
      </xdr:nvSpPr>
      <xdr:spPr>
        <a:xfrm>
          <a:off x="18421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D76D5035-CDA3-4B34-B8FF-F3BCB1F43AD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20AC8425-C4E3-422A-9E89-D37B5F618E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F4B4E450-22DB-4970-81D1-913D654F647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C3E37028-2DCD-4DE4-9174-A8B52999607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6DACD6B5-D063-4974-8AB3-BF3BAB44D4B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52919A2C-9E28-4118-B559-5EAB8C5632F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461E3A04-3B37-4BC0-A893-6E1DF0E15F9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AA94F3EF-12C6-4BEB-A698-4899F463BDC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9F37D8A8-7458-468C-A5C3-75F03B7EA26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2BD43520-4735-4D6B-B2AF-3E7A1B88DCE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9371F8F5-C341-4E2C-B383-1040B85D2B5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0" name="直線コネクタ 619">
          <a:extLst>
            <a:ext uri="{FF2B5EF4-FFF2-40B4-BE49-F238E27FC236}">
              <a16:creationId xmlns:a16="http://schemas.microsoft.com/office/drawing/2014/main" id="{29B05B11-E3B3-4C71-A23F-447B55A2FAD6}"/>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1" name="テキスト ボックス 620">
          <a:extLst>
            <a:ext uri="{FF2B5EF4-FFF2-40B4-BE49-F238E27FC236}">
              <a16:creationId xmlns:a16="http://schemas.microsoft.com/office/drawing/2014/main" id="{5F437E00-9D77-4A14-A265-4C563BA55EC2}"/>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29854691-8015-4A57-870C-80C2B3F838F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6EC95113-9307-4D32-8E5D-2F95085FDB3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4" name="直線コネクタ 623">
          <a:extLst>
            <a:ext uri="{FF2B5EF4-FFF2-40B4-BE49-F238E27FC236}">
              <a16:creationId xmlns:a16="http://schemas.microsoft.com/office/drawing/2014/main" id="{D3D3DB69-F11C-4817-89E0-3E8FCBECAC83}"/>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5" name="テキスト ボックス 624">
          <a:extLst>
            <a:ext uri="{FF2B5EF4-FFF2-40B4-BE49-F238E27FC236}">
              <a16:creationId xmlns:a16="http://schemas.microsoft.com/office/drawing/2014/main" id="{5BB17B0F-EF8B-4B48-BFF3-35E94C898D47}"/>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26E10E3D-3F30-4E47-AAA9-8906D866AEE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754B8DA-5463-40AE-8A2E-706A299DDE6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F80C4C6-EE91-47CB-8889-42E9A91D947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9" name="直線コネクタ 628">
          <a:extLst>
            <a:ext uri="{FF2B5EF4-FFF2-40B4-BE49-F238E27FC236}">
              <a16:creationId xmlns:a16="http://schemas.microsoft.com/office/drawing/2014/main" id="{949549C5-F68C-4DA6-AF69-528FFD4C08A7}"/>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9E99B30-43A8-4C1C-88E5-A5A50F58D436}"/>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1" name="直線コネクタ 630">
          <a:extLst>
            <a:ext uri="{FF2B5EF4-FFF2-40B4-BE49-F238E27FC236}">
              <a16:creationId xmlns:a16="http://schemas.microsoft.com/office/drawing/2014/main" id="{6FADE2DF-8750-4A3A-8830-361B7385BF57}"/>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B9DF67A9-D68C-478E-81B1-A3C01DF8CDDB}"/>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3" name="直線コネクタ 632">
          <a:extLst>
            <a:ext uri="{FF2B5EF4-FFF2-40B4-BE49-F238E27FC236}">
              <a16:creationId xmlns:a16="http://schemas.microsoft.com/office/drawing/2014/main" id="{CA7C5FA1-4C35-4438-AAC2-9A4355D8E99F}"/>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6DC946A6-06D0-4874-8EF5-017505FE5351}"/>
            </a:ext>
          </a:extLst>
        </xdr:cNvPr>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5" name="フローチャート: 判断 634">
          <a:extLst>
            <a:ext uri="{FF2B5EF4-FFF2-40B4-BE49-F238E27FC236}">
              <a16:creationId xmlns:a16="http://schemas.microsoft.com/office/drawing/2014/main" id="{9F080215-435D-4A8F-87CA-16C6D136FD31}"/>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6" name="フローチャート: 判断 635">
          <a:extLst>
            <a:ext uri="{FF2B5EF4-FFF2-40B4-BE49-F238E27FC236}">
              <a16:creationId xmlns:a16="http://schemas.microsoft.com/office/drawing/2014/main" id="{A7CBCD66-F33A-4D46-B011-5A7151889A00}"/>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7" name="フローチャート: 判断 636">
          <a:extLst>
            <a:ext uri="{FF2B5EF4-FFF2-40B4-BE49-F238E27FC236}">
              <a16:creationId xmlns:a16="http://schemas.microsoft.com/office/drawing/2014/main" id="{EA925E3A-93C8-4A5B-9827-C28D4ED5E8EE}"/>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38" name="フローチャート: 判断 637">
          <a:extLst>
            <a:ext uri="{FF2B5EF4-FFF2-40B4-BE49-F238E27FC236}">
              <a16:creationId xmlns:a16="http://schemas.microsoft.com/office/drawing/2014/main" id="{34D45721-1516-478A-A744-8CBBAAA3ECEE}"/>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639" name="フローチャート: 判断 638">
          <a:extLst>
            <a:ext uri="{FF2B5EF4-FFF2-40B4-BE49-F238E27FC236}">
              <a16:creationId xmlns:a16="http://schemas.microsoft.com/office/drawing/2014/main" id="{A735DC25-26BC-4A04-83E9-2430D0281DF6}"/>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EAB8FF3-F1D6-4276-869F-5D09CE2A036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12835A1A-6BD5-43B7-A838-9D2D65A25E8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B48E369-856F-45B1-952B-97747C945BF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FEB4B38-95BE-491B-AC92-1864830256D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BFEF77D-1573-4F23-9A05-C3D62EB6C85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103505</xdr:rowOff>
    </xdr:from>
    <xdr:to>
      <xdr:col>85</xdr:col>
      <xdr:colOff>177800</xdr:colOff>
      <xdr:row>57</xdr:row>
      <xdr:rowOff>33655</xdr:rowOff>
    </xdr:to>
    <xdr:sp macro="" textlink="">
      <xdr:nvSpPr>
        <xdr:cNvPr id="645" name="楕円 644">
          <a:extLst>
            <a:ext uri="{FF2B5EF4-FFF2-40B4-BE49-F238E27FC236}">
              <a16:creationId xmlns:a16="http://schemas.microsoft.com/office/drawing/2014/main" id="{01230A11-E241-4266-931D-EBA119A6ECC1}"/>
            </a:ext>
          </a:extLst>
        </xdr:cNvPr>
        <xdr:cNvSpPr/>
      </xdr:nvSpPr>
      <xdr:spPr>
        <a:xfrm>
          <a:off x="162687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126382</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BFCE8576-18A3-44DD-8B77-5AA14F18EDE6}"/>
            </a:ext>
          </a:extLst>
        </xdr:cNvPr>
        <xdr:cNvSpPr txBox="1"/>
      </xdr:nvSpPr>
      <xdr:spPr>
        <a:xfrm>
          <a:off x="16357600"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123507</xdr:rowOff>
    </xdr:from>
    <xdr:to>
      <xdr:col>81</xdr:col>
      <xdr:colOff>101600</xdr:colOff>
      <xdr:row>57</xdr:row>
      <xdr:rowOff>53657</xdr:rowOff>
    </xdr:to>
    <xdr:sp macro="" textlink="">
      <xdr:nvSpPr>
        <xdr:cNvPr id="647" name="楕円 646">
          <a:extLst>
            <a:ext uri="{FF2B5EF4-FFF2-40B4-BE49-F238E27FC236}">
              <a16:creationId xmlns:a16="http://schemas.microsoft.com/office/drawing/2014/main" id="{05A73B49-1478-4EAE-9DA2-0614C7E2F3B3}"/>
            </a:ext>
          </a:extLst>
        </xdr:cNvPr>
        <xdr:cNvSpPr/>
      </xdr:nvSpPr>
      <xdr:spPr>
        <a:xfrm>
          <a:off x="15430500" y="97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154305</xdr:rowOff>
    </xdr:from>
    <xdr:to>
      <xdr:col>85</xdr:col>
      <xdr:colOff>127000</xdr:colOff>
      <xdr:row>57</xdr:row>
      <xdr:rowOff>2857</xdr:rowOff>
    </xdr:to>
    <xdr:cxnSp macro="">
      <xdr:nvCxnSpPr>
        <xdr:cNvPr id="648" name="直線コネクタ 647">
          <a:extLst>
            <a:ext uri="{FF2B5EF4-FFF2-40B4-BE49-F238E27FC236}">
              <a16:creationId xmlns:a16="http://schemas.microsoft.com/office/drawing/2014/main" id="{66BCA7F9-819F-4059-BA31-386BC0301674}"/>
            </a:ext>
          </a:extLst>
        </xdr:cNvPr>
        <xdr:cNvCxnSpPr/>
      </xdr:nvCxnSpPr>
      <xdr:spPr>
        <a:xfrm flipV="1">
          <a:off x="15481300" y="9755505"/>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166370</xdr:rowOff>
    </xdr:from>
    <xdr:to>
      <xdr:col>76</xdr:col>
      <xdr:colOff>165100</xdr:colOff>
      <xdr:row>57</xdr:row>
      <xdr:rowOff>96520</xdr:rowOff>
    </xdr:to>
    <xdr:sp macro="" textlink="">
      <xdr:nvSpPr>
        <xdr:cNvPr id="649" name="楕円 648">
          <a:extLst>
            <a:ext uri="{FF2B5EF4-FFF2-40B4-BE49-F238E27FC236}">
              <a16:creationId xmlns:a16="http://schemas.microsoft.com/office/drawing/2014/main" id="{4C14D524-7E27-41A2-B8EA-04D2AB36C325}"/>
            </a:ext>
          </a:extLst>
        </xdr:cNvPr>
        <xdr:cNvSpPr/>
      </xdr:nvSpPr>
      <xdr:spPr>
        <a:xfrm>
          <a:off x="14541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2857</xdr:rowOff>
    </xdr:from>
    <xdr:to>
      <xdr:col>81</xdr:col>
      <xdr:colOff>50800</xdr:colOff>
      <xdr:row>57</xdr:row>
      <xdr:rowOff>45720</xdr:rowOff>
    </xdr:to>
    <xdr:cxnSp macro="">
      <xdr:nvCxnSpPr>
        <xdr:cNvPr id="650" name="直線コネクタ 649">
          <a:extLst>
            <a:ext uri="{FF2B5EF4-FFF2-40B4-BE49-F238E27FC236}">
              <a16:creationId xmlns:a16="http://schemas.microsoft.com/office/drawing/2014/main" id="{23E201E7-F4EC-4CAE-A753-B06533D654FB}"/>
            </a:ext>
          </a:extLst>
        </xdr:cNvPr>
        <xdr:cNvCxnSpPr/>
      </xdr:nvCxnSpPr>
      <xdr:spPr>
        <a:xfrm flipV="1">
          <a:off x="14592300" y="9775507"/>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xdr:rowOff>
    </xdr:from>
    <xdr:to>
      <xdr:col>72</xdr:col>
      <xdr:colOff>38100</xdr:colOff>
      <xdr:row>57</xdr:row>
      <xdr:rowOff>102235</xdr:rowOff>
    </xdr:to>
    <xdr:sp macro="" textlink="">
      <xdr:nvSpPr>
        <xdr:cNvPr id="651" name="楕円 650">
          <a:extLst>
            <a:ext uri="{FF2B5EF4-FFF2-40B4-BE49-F238E27FC236}">
              <a16:creationId xmlns:a16="http://schemas.microsoft.com/office/drawing/2014/main" id="{971C8B37-254E-4CBE-9B75-4D779DD0EA07}"/>
            </a:ext>
          </a:extLst>
        </xdr:cNvPr>
        <xdr:cNvSpPr/>
      </xdr:nvSpPr>
      <xdr:spPr>
        <a:xfrm>
          <a:off x="13652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45720</xdr:rowOff>
    </xdr:from>
    <xdr:to>
      <xdr:col>76</xdr:col>
      <xdr:colOff>114300</xdr:colOff>
      <xdr:row>57</xdr:row>
      <xdr:rowOff>51435</xdr:rowOff>
    </xdr:to>
    <xdr:cxnSp macro="">
      <xdr:nvCxnSpPr>
        <xdr:cNvPr id="652" name="直線コネクタ 651">
          <a:extLst>
            <a:ext uri="{FF2B5EF4-FFF2-40B4-BE49-F238E27FC236}">
              <a16:creationId xmlns:a16="http://schemas.microsoft.com/office/drawing/2014/main" id="{1798A541-3D4C-4330-BB0C-2C893095CDAF}"/>
            </a:ext>
          </a:extLst>
        </xdr:cNvPr>
        <xdr:cNvCxnSpPr/>
      </xdr:nvCxnSpPr>
      <xdr:spPr>
        <a:xfrm flipV="1">
          <a:off x="13703300" y="98183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69215</xdr:rowOff>
    </xdr:from>
    <xdr:to>
      <xdr:col>67</xdr:col>
      <xdr:colOff>101600</xdr:colOff>
      <xdr:row>57</xdr:row>
      <xdr:rowOff>170815</xdr:rowOff>
    </xdr:to>
    <xdr:sp macro="" textlink="">
      <xdr:nvSpPr>
        <xdr:cNvPr id="653" name="楕円 652">
          <a:extLst>
            <a:ext uri="{FF2B5EF4-FFF2-40B4-BE49-F238E27FC236}">
              <a16:creationId xmlns:a16="http://schemas.microsoft.com/office/drawing/2014/main" id="{D447E228-5BE3-435A-9837-7BCB9740BF63}"/>
            </a:ext>
          </a:extLst>
        </xdr:cNvPr>
        <xdr:cNvSpPr/>
      </xdr:nvSpPr>
      <xdr:spPr>
        <a:xfrm>
          <a:off x="12763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51435</xdr:rowOff>
    </xdr:from>
    <xdr:to>
      <xdr:col>71</xdr:col>
      <xdr:colOff>177800</xdr:colOff>
      <xdr:row>57</xdr:row>
      <xdr:rowOff>120015</xdr:rowOff>
    </xdr:to>
    <xdr:cxnSp macro="">
      <xdr:nvCxnSpPr>
        <xdr:cNvPr id="654" name="直線コネクタ 653">
          <a:extLst>
            <a:ext uri="{FF2B5EF4-FFF2-40B4-BE49-F238E27FC236}">
              <a16:creationId xmlns:a16="http://schemas.microsoft.com/office/drawing/2014/main" id="{57662B0E-56C0-429B-A805-DCB9064C9898}"/>
            </a:ext>
          </a:extLst>
        </xdr:cNvPr>
        <xdr:cNvCxnSpPr/>
      </xdr:nvCxnSpPr>
      <xdr:spPr>
        <a:xfrm flipV="1">
          <a:off x="12814300" y="98240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655" name="n_1aveValue【学校施設】&#10;有形固定資産減価償却率">
          <a:extLst>
            <a:ext uri="{FF2B5EF4-FFF2-40B4-BE49-F238E27FC236}">
              <a16:creationId xmlns:a16="http://schemas.microsoft.com/office/drawing/2014/main" id="{FF1E967C-7A34-4309-B0F7-0E529894D9D6}"/>
            </a:ext>
          </a:extLst>
        </xdr:cNvPr>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656" name="n_2aveValue【学校施設】&#10;有形固定資産減価償却率">
          <a:extLst>
            <a:ext uri="{FF2B5EF4-FFF2-40B4-BE49-F238E27FC236}">
              <a16:creationId xmlns:a16="http://schemas.microsoft.com/office/drawing/2014/main" id="{20BFAFBD-0B56-41DB-967D-09B7C0B19FAD}"/>
            </a:ext>
          </a:extLst>
        </xdr:cNvPr>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657" name="n_3aveValue【学校施設】&#10;有形固定資産減価償却率">
          <a:extLst>
            <a:ext uri="{FF2B5EF4-FFF2-40B4-BE49-F238E27FC236}">
              <a16:creationId xmlns:a16="http://schemas.microsoft.com/office/drawing/2014/main" id="{76F6A2C2-6FB0-4120-A66B-ECDFFA5A1BCE}"/>
            </a:ext>
          </a:extLst>
        </xdr:cNvPr>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58" name="n_4aveValue【学校施設】&#10;有形固定資産減価償却率">
          <a:extLst>
            <a:ext uri="{FF2B5EF4-FFF2-40B4-BE49-F238E27FC236}">
              <a16:creationId xmlns:a16="http://schemas.microsoft.com/office/drawing/2014/main" id="{89992812-F477-477C-932D-AD3DA1E8C994}"/>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70184</xdr:rowOff>
    </xdr:from>
    <xdr:ext cx="405111" cy="259045"/>
    <xdr:sp macro="" textlink="">
      <xdr:nvSpPr>
        <xdr:cNvPr id="659" name="n_1mainValue【学校施設】&#10;有形固定資産減価償却率">
          <a:extLst>
            <a:ext uri="{FF2B5EF4-FFF2-40B4-BE49-F238E27FC236}">
              <a16:creationId xmlns:a16="http://schemas.microsoft.com/office/drawing/2014/main" id="{3C9648FE-2E12-4338-931F-A7F1DDFFF4A9}"/>
            </a:ext>
          </a:extLst>
        </xdr:cNvPr>
        <xdr:cNvSpPr txBox="1"/>
      </xdr:nvSpPr>
      <xdr:spPr>
        <a:xfrm>
          <a:off x="15266044" y="9499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113047</xdr:rowOff>
    </xdr:from>
    <xdr:ext cx="405111" cy="259045"/>
    <xdr:sp macro="" textlink="">
      <xdr:nvSpPr>
        <xdr:cNvPr id="660" name="n_2mainValue【学校施設】&#10;有形固定資産減価償却率">
          <a:extLst>
            <a:ext uri="{FF2B5EF4-FFF2-40B4-BE49-F238E27FC236}">
              <a16:creationId xmlns:a16="http://schemas.microsoft.com/office/drawing/2014/main" id="{9F83D75C-71B2-47A0-96D3-B726E487F8EC}"/>
            </a:ext>
          </a:extLst>
        </xdr:cNvPr>
        <xdr:cNvSpPr txBox="1"/>
      </xdr:nvSpPr>
      <xdr:spPr>
        <a:xfrm>
          <a:off x="14389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118762</xdr:rowOff>
    </xdr:from>
    <xdr:ext cx="405111" cy="259045"/>
    <xdr:sp macro="" textlink="">
      <xdr:nvSpPr>
        <xdr:cNvPr id="661" name="n_3mainValue【学校施設】&#10;有形固定資産減価償却率">
          <a:extLst>
            <a:ext uri="{FF2B5EF4-FFF2-40B4-BE49-F238E27FC236}">
              <a16:creationId xmlns:a16="http://schemas.microsoft.com/office/drawing/2014/main" id="{6F08966B-297D-4CCB-95D6-F73A55862D50}"/>
            </a:ext>
          </a:extLst>
        </xdr:cNvPr>
        <xdr:cNvSpPr txBox="1"/>
      </xdr:nvSpPr>
      <xdr:spPr>
        <a:xfrm>
          <a:off x="1350074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15892</xdr:rowOff>
    </xdr:from>
    <xdr:ext cx="405111" cy="259045"/>
    <xdr:sp macro="" textlink="">
      <xdr:nvSpPr>
        <xdr:cNvPr id="662" name="n_4mainValue【学校施設】&#10;有形固定資産減価償却率">
          <a:extLst>
            <a:ext uri="{FF2B5EF4-FFF2-40B4-BE49-F238E27FC236}">
              <a16:creationId xmlns:a16="http://schemas.microsoft.com/office/drawing/2014/main" id="{7EDA9857-A184-4B5D-A825-3F45CFB6C685}"/>
            </a:ext>
          </a:extLst>
        </xdr:cNvPr>
        <xdr:cNvSpPr txBox="1"/>
      </xdr:nvSpPr>
      <xdr:spPr>
        <a:xfrm>
          <a:off x="12611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778D9874-1B45-4C04-9AE2-BD43D298D72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7A1C9BFF-485B-4845-9106-64E069AAB48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CB0D01D0-5087-4FE4-854E-0FFF3A8F6AC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6D125404-B7D7-469D-8C9A-AE08CCD872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FFBC179F-1791-4DDC-A342-2CBD781072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AEE1DC1D-57D5-4AFE-A5DF-475ACF08AB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96404D6F-0373-43DB-A9FD-B18B8B8E848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32CE67AE-0C8D-451B-9FA3-9B4B0916EF2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8EB18793-88B6-458F-BF57-C367FC3F710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DE6384AE-DAB9-453E-A5B5-9FD8F4CBACF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BB20EEA5-9D95-481E-B681-E95FCAB7B60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386CB77E-435C-442C-B78B-B8EFF64FFFF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1A07B40F-8690-4EC6-BD01-C37B8A2CD13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17324152-709B-487D-86DA-B6A69071594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27E7BAAC-C473-4D7D-A464-C4026484FC9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8AA230CF-12AC-4D57-94AC-0D6BD77D9D5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D0060BD4-112E-47AA-B97D-FB072678EF9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F5069BE4-7A08-4A59-B6B1-BFD9531F46F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5903CE87-5A80-4B07-A302-3FFD17D072E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EB7568CE-0508-4CCA-A1E2-8E346F6DC03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45CE41B4-EF07-4C16-A84E-778873D9C08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409D8E32-2CC7-41B9-A008-12CFE1A4EDA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B2D11F48-1FE5-4D86-8D21-C7631741FB1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9C5DB358-9B6C-45AA-AB1B-1F13A106335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E5BC5CD4-15F0-4F45-A80C-113DEE85CA1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8A196BB3-4766-4BFE-BB28-1EB7EFA6FC0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89" name="直線コネクタ 688">
          <a:extLst>
            <a:ext uri="{FF2B5EF4-FFF2-40B4-BE49-F238E27FC236}">
              <a16:creationId xmlns:a16="http://schemas.microsoft.com/office/drawing/2014/main" id="{5F34A62C-9B83-45CB-9E13-2B4E53A8CE86}"/>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0" name="【学校施設】&#10;一人当たり面積最小値テキスト">
          <a:extLst>
            <a:ext uri="{FF2B5EF4-FFF2-40B4-BE49-F238E27FC236}">
              <a16:creationId xmlns:a16="http://schemas.microsoft.com/office/drawing/2014/main" id="{0BEC400B-6D90-4E24-ADBB-8222BC74ABDC}"/>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1" name="直線コネクタ 690">
          <a:extLst>
            <a:ext uri="{FF2B5EF4-FFF2-40B4-BE49-F238E27FC236}">
              <a16:creationId xmlns:a16="http://schemas.microsoft.com/office/drawing/2014/main" id="{16AD3430-AF85-438B-8588-BFF856FE11BD}"/>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2" name="【学校施設】&#10;一人当たり面積最大値テキスト">
          <a:extLst>
            <a:ext uri="{FF2B5EF4-FFF2-40B4-BE49-F238E27FC236}">
              <a16:creationId xmlns:a16="http://schemas.microsoft.com/office/drawing/2014/main" id="{DF0F4C54-C950-4DB3-83C0-19610ABF034A}"/>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3" name="直線コネクタ 692">
          <a:extLst>
            <a:ext uri="{FF2B5EF4-FFF2-40B4-BE49-F238E27FC236}">
              <a16:creationId xmlns:a16="http://schemas.microsoft.com/office/drawing/2014/main" id="{0AF960A3-92BC-4630-91DD-F3755D27B2B0}"/>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694" name="【学校施設】&#10;一人当たり面積平均値テキスト">
          <a:extLst>
            <a:ext uri="{FF2B5EF4-FFF2-40B4-BE49-F238E27FC236}">
              <a16:creationId xmlns:a16="http://schemas.microsoft.com/office/drawing/2014/main" id="{551B1AEC-A917-4933-8FDB-A45191C5AEE0}"/>
            </a:ext>
          </a:extLst>
        </xdr:cNvPr>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5" name="フローチャート: 判断 694">
          <a:extLst>
            <a:ext uri="{FF2B5EF4-FFF2-40B4-BE49-F238E27FC236}">
              <a16:creationId xmlns:a16="http://schemas.microsoft.com/office/drawing/2014/main" id="{AF0D8D21-268E-4DA7-8C70-6EEFCBA4F726}"/>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6" name="フローチャート: 判断 695">
          <a:extLst>
            <a:ext uri="{FF2B5EF4-FFF2-40B4-BE49-F238E27FC236}">
              <a16:creationId xmlns:a16="http://schemas.microsoft.com/office/drawing/2014/main" id="{C4F21EF4-AC49-4D08-BD79-B9D5D36F3EC4}"/>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7" name="フローチャート: 判断 696">
          <a:extLst>
            <a:ext uri="{FF2B5EF4-FFF2-40B4-BE49-F238E27FC236}">
              <a16:creationId xmlns:a16="http://schemas.microsoft.com/office/drawing/2014/main" id="{71FBE03B-8C05-42C1-AF66-113C71005747}"/>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98" name="フローチャート: 判断 697">
          <a:extLst>
            <a:ext uri="{FF2B5EF4-FFF2-40B4-BE49-F238E27FC236}">
              <a16:creationId xmlns:a16="http://schemas.microsoft.com/office/drawing/2014/main" id="{EF60E4BF-FAE6-4CD0-9D2A-7CABBE286E44}"/>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699" name="フローチャート: 判断 698">
          <a:extLst>
            <a:ext uri="{FF2B5EF4-FFF2-40B4-BE49-F238E27FC236}">
              <a16:creationId xmlns:a16="http://schemas.microsoft.com/office/drawing/2014/main" id="{C4902D9B-488A-43CB-BE94-667CFB1AB35D}"/>
            </a:ext>
          </a:extLst>
        </xdr:cNvPr>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C22285A8-A998-478B-9A28-9171B281B4B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7D8FEAE7-81E1-40E1-9E66-18B3A62DD57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849ABA11-152A-4CF7-BD9A-266768D79EB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B7449F78-E335-4C47-91CB-9E52D222C14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CABF1C5-97AB-4A1E-80AA-5279DA28B17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130447</xdr:rowOff>
    </xdr:from>
    <xdr:to>
      <xdr:col>116</xdr:col>
      <xdr:colOff>114300</xdr:colOff>
      <xdr:row>55</xdr:row>
      <xdr:rowOff>60597</xdr:rowOff>
    </xdr:to>
    <xdr:sp macro="" textlink="">
      <xdr:nvSpPr>
        <xdr:cNvPr id="705" name="楕円 704">
          <a:extLst>
            <a:ext uri="{FF2B5EF4-FFF2-40B4-BE49-F238E27FC236}">
              <a16:creationId xmlns:a16="http://schemas.microsoft.com/office/drawing/2014/main" id="{3F0D41EB-9ABD-4823-94A7-398BF8514ED1}"/>
            </a:ext>
          </a:extLst>
        </xdr:cNvPr>
        <xdr:cNvSpPr/>
      </xdr:nvSpPr>
      <xdr:spPr>
        <a:xfrm>
          <a:off x="22110700" y="93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83474</xdr:rowOff>
    </xdr:from>
    <xdr:ext cx="469744" cy="259045"/>
    <xdr:sp macro="" textlink="">
      <xdr:nvSpPr>
        <xdr:cNvPr id="706" name="【学校施設】&#10;一人当たり面積該当値テキスト">
          <a:extLst>
            <a:ext uri="{FF2B5EF4-FFF2-40B4-BE49-F238E27FC236}">
              <a16:creationId xmlns:a16="http://schemas.microsoft.com/office/drawing/2014/main" id="{F134DEFA-52F5-4212-9E08-9B2E07ED75EF}"/>
            </a:ext>
          </a:extLst>
        </xdr:cNvPr>
        <xdr:cNvSpPr txBox="1"/>
      </xdr:nvSpPr>
      <xdr:spPr>
        <a:xfrm>
          <a:off x="22199600" y="934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22678</xdr:rowOff>
    </xdr:from>
    <xdr:to>
      <xdr:col>112</xdr:col>
      <xdr:colOff>38100</xdr:colOff>
      <xdr:row>55</xdr:row>
      <xdr:rowOff>124278</xdr:rowOff>
    </xdr:to>
    <xdr:sp macro="" textlink="">
      <xdr:nvSpPr>
        <xdr:cNvPr id="707" name="楕円 706">
          <a:extLst>
            <a:ext uri="{FF2B5EF4-FFF2-40B4-BE49-F238E27FC236}">
              <a16:creationId xmlns:a16="http://schemas.microsoft.com/office/drawing/2014/main" id="{3F46B73F-45C5-4885-A08B-7DFA6C5A14E0}"/>
            </a:ext>
          </a:extLst>
        </xdr:cNvPr>
        <xdr:cNvSpPr/>
      </xdr:nvSpPr>
      <xdr:spPr>
        <a:xfrm>
          <a:off x="21272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9797</xdr:rowOff>
    </xdr:from>
    <xdr:to>
      <xdr:col>116</xdr:col>
      <xdr:colOff>63500</xdr:colOff>
      <xdr:row>55</xdr:row>
      <xdr:rowOff>73478</xdr:rowOff>
    </xdr:to>
    <xdr:cxnSp macro="">
      <xdr:nvCxnSpPr>
        <xdr:cNvPr id="708" name="直線コネクタ 707">
          <a:extLst>
            <a:ext uri="{FF2B5EF4-FFF2-40B4-BE49-F238E27FC236}">
              <a16:creationId xmlns:a16="http://schemas.microsoft.com/office/drawing/2014/main" id="{EBA159AD-91C1-4792-BB36-CF654600EA28}"/>
            </a:ext>
          </a:extLst>
        </xdr:cNvPr>
        <xdr:cNvCxnSpPr/>
      </xdr:nvCxnSpPr>
      <xdr:spPr>
        <a:xfrm flipV="1">
          <a:off x="21323300" y="9439547"/>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115751</xdr:rowOff>
    </xdr:from>
    <xdr:to>
      <xdr:col>107</xdr:col>
      <xdr:colOff>101600</xdr:colOff>
      <xdr:row>56</xdr:row>
      <xdr:rowOff>45901</xdr:rowOff>
    </xdr:to>
    <xdr:sp macro="" textlink="">
      <xdr:nvSpPr>
        <xdr:cNvPr id="709" name="楕円 708">
          <a:extLst>
            <a:ext uri="{FF2B5EF4-FFF2-40B4-BE49-F238E27FC236}">
              <a16:creationId xmlns:a16="http://schemas.microsoft.com/office/drawing/2014/main" id="{4C53D213-671E-4549-B3FB-EFFC29319E19}"/>
            </a:ext>
          </a:extLst>
        </xdr:cNvPr>
        <xdr:cNvSpPr/>
      </xdr:nvSpPr>
      <xdr:spPr>
        <a:xfrm>
          <a:off x="20383500" y="95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73478</xdr:rowOff>
    </xdr:from>
    <xdr:to>
      <xdr:col>111</xdr:col>
      <xdr:colOff>177800</xdr:colOff>
      <xdr:row>55</xdr:row>
      <xdr:rowOff>166551</xdr:rowOff>
    </xdr:to>
    <xdr:cxnSp macro="">
      <xdr:nvCxnSpPr>
        <xdr:cNvPr id="710" name="直線コネクタ 709">
          <a:extLst>
            <a:ext uri="{FF2B5EF4-FFF2-40B4-BE49-F238E27FC236}">
              <a16:creationId xmlns:a16="http://schemas.microsoft.com/office/drawing/2014/main" id="{DCE9724E-7CA2-4E6D-B568-F8F6C2862BC1}"/>
            </a:ext>
          </a:extLst>
        </xdr:cNvPr>
        <xdr:cNvCxnSpPr/>
      </xdr:nvCxnSpPr>
      <xdr:spPr>
        <a:xfrm flipV="1">
          <a:off x="20434300" y="9503228"/>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120650</xdr:rowOff>
    </xdr:from>
    <xdr:to>
      <xdr:col>102</xdr:col>
      <xdr:colOff>165100</xdr:colOff>
      <xdr:row>56</xdr:row>
      <xdr:rowOff>50800</xdr:rowOff>
    </xdr:to>
    <xdr:sp macro="" textlink="">
      <xdr:nvSpPr>
        <xdr:cNvPr id="711" name="楕円 710">
          <a:extLst>
            <a:ext uri="{FF2B5EF4-FFF2-40B4-BE49-F238E27FC236}">
              <a16:creationId xmlns:a16="http://schemas.microsoft.com/office/drawing/2014/main" id="{E50E2202-9662-4F23-B54E-DFC99777512D}"/>
            </a:ext>
          </a:extLst>
        </xdr:cNvPr>
        <xdr:cNvSpPr/>
      </xdr:nvSpPr>
      <xdr:spPr>
        <a:xfrm>
          <a:off x="19494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166551</xdr:rowOff>
    </xdr:from>
    <xdr:to>
      <xdr:col>107</xdr:col>
      <xdr:colOff>50800</xdr:colOff>
      <xdr:row>56</xdr:row>
      <xdr:rowOff>0</xdr:rowOff>
    </xdr:to>
    <xdr:cxnSp macro="">
      <xdr:nvCxnSpPr>
        <xdr:cNvPr id="712" name="直線コネクタ 711">
          <a:extLst>
            <a:ext uri="{FF2B5EF4-FFF2-40B4-BE49-F238E27FC236}">
              <a16:creationId xmlns:a16="http://schemas.microsoft.com/office/drawing/2014/main" id="{1D50B576-6ED8-423F-8CFE-520E23313396}"/>
            </a:ext>
          </a:extLst>
        </xdr:cNvPr>
        <xdr:cNvCxnSpPr/>
      </xdr:nvCxnSpPr>
      <xdr:spPr>
        <a:xfrm flipV="1">
          <a:off x="19545300" y="95963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74930</xdr:rowOff>
    </xdr:from>
    <xdr:to>
      <xdr:col>98</xdr:col>
      <xdr:colOff>38100</xdr:colOff>
      <xdr:row>60</xdr:row>
      <xdr:rowOff>5080</xdr:rowOff>
    </xdr:to>
    <xdr:sp macro="" textlink="">
      <xdr:nvSpPr>
        <xdr:cNvPr id="713" name="楕円 712">
          <a:extLst>
            <a:ext uri="{FF2B5EF4-FFF2-40B4-BE49-F238E27FC236}">
              <a16:creationId xmlns:a16="http://schemas.microsoft.com/office/drawing/2014/main" id="{9AD9229C-73DA-49C7-9B96-92BBE992E0F4}"/>
            </a:ext>
          </a:extLst>
        </xdr:cNvPr>
        <xdr:cNvSpPr/>
      </xdr:nvSpPr>
      <xdr:spPr>
        <a:xfrm>
          <a:off x="18605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0</xdr:rowOff>
    </xdr:from>
    <xdr:to>
      <xdr:col>102</xdr:col>
      <xdr:colOff>114300</xdr:colOff>
      <xdr:row>59</xdr:row>
      <xdr:rowOff>125730</xdr:rowOff>
    </xdr:to>
    <xdr:cxnSp macro="">
      <xdr:nvCxnSpPr>
        <xdr:cNvPr id="714" name="直線コネクタ 713">
          <a:extLst>
            <a:ext uri="{FF2B5EF4-FFF2-40B4-BE49-F238E27FC236}">
              <a16:creationId xmlns:a16="http://schemas.microsoft.com/office/drawing/2014/main" id="{85975121-F82F-4A04-A2F9-8D0568CC3609}"/>
            </a:ext>
          </a:extLst>
        </xdr:cNvPr>
        <xdr:cNvCxnSpPr/>
      </xdr:nvCxnSpPr>
      <xdr:spPr>
        <a:xfrm flipV="1">
          <a:off x="18656300" y="960120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715" name="n_1aveValue【学校施設】&#10;一人当たり面積">
          <a:extLst>
            <a:ext uri="{FF2B5EF4-FFF2-40B4-BE49-F238E27FC236}">
              <a16:creationId xmlns:a16="http://schemas.microsoft.com/office/drawing/2014/main" id="{2AA9F89F-3A83-423A-AF86-5BE95BEA12B0}"/>
            </a:ext>
          </a:extLst>
        </xdr:cNvPr>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716" name="n_2aveValue【学校施設】&#10;一人当たり面積">
          <a:extLst>
            <a:ext uri="{FF2B5EF4-FFF2-40B4-BE49-F238E27FC236}">
              <a16:creationId xmlns:a16="http://schemas.microsoft.com/office/drawing/2014/main" id="{1B5703B1-9C56-4224-80AC-FA46DB91C5F5}"/>
            </a:ext>
          </a:extLst>
        </xdr:cNvPr>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717" name="n_3aveValue【学校施設】&#10;一人当たり面積">
          <a:extLst>
            <a:ext uri="{FF2B5EF4-FFF2-40B4-BE49-F238E27FC236}">
              <a16:creationId xmlns:a16="http://schemas.microsoft.com/office/drawing/2014/main" id="{6662AE39-5A70-4D65-88DB-3FAC23E3CB44}"/>
            </a:ext>
          </a:extLst>
        </xdr:cNvPr>
        <xdr:cNvSpPr txBox="1"/>
      </xdr:nvSpPr>
      <xdr:spPr>
        <a:xfrm>
          <a:off x="19310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718" name="n_4aveValue【学校施設】&#10;一人当たり面積">
          <a:extLst>
            <a:ext uri="{FF2B5EF4-FFF2-40B4-BE49-F238E27FC236}">
              <a16:creationId xmlns:a16="http://schemas.microsoft.com/office/drawing/2014/main" id="{24D9F45F-234C-4FDA-BC11-4163322F3EB9}"/>
            </a:ext>
          </a:extLst>
        </xdr:cNvPr>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140805</xdr:rowOff>
    </xdr:from>
    <xdr:ext cx="469744" cy="259045"/>
    <xdr:sp macro="" textlink="">
      <xdr:nvSpPr>
        <xdr:cNvPr id="719" name="n_1mainValue【学校施設】&#10;一人当たり面積">
          <a:extLst>
            <a:ext uri="{FF2B5EF4-FFF2-40B4-BE49-F238E27FC236}">
              <a16:creationId xmlns:a16="http://schemas.microsoft.com/office/drawing/2014/main" id="{4A5E8AD8-3499-47C3-8E17-DF7399DDE163}"/>
            </a:ext>
          </a:extLst>
        </xdr:cNvPr>
        <xdr:cNvSpPr txBox="1"/>
      </xdr:nvSpPr>
      <xdr:spPr>
        <a:xfrm>
          <a:off x="210757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62428</xdr:rowOff>
    </xdr:from>
    <xdr:ext cx="469744" cy="259045"/>
    <xdr:sp macro="" textlink="">
      <xdr:nvSpPr>
        <xdr:cNvPr id="720" name="n_2mainValue【学校施設】&#10;一人当たり面積">
          <a:extLst>
            <a:ext uri="{FF2B5EF4-FFF2-40B4-BE49-F238E27FC236}">
              <a16:creationId xmlns:a16="http://schemas.microsoft.com/office/drawing/2014/main" id="{C427D1FC-7470-4DBE-9D97-0893F05B496F}"/>
            </a:ext>
          </a:extLst>
        </xdr:cNvPr>
        <xdr:cNvSpPr txBox="1"/>
      </xdr:nvSpPr>
      <xdr:spPr>
        <a:xfrm>
          <a:off x="20199427" y="93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67327</xdr:rowOff>
    </xdr:from>
    <xdr:ext cx="469744" cy="259045"/>
    <xdr:sp macro="" textlink="">
      <xdr:nvSpPr>
        <xdr:cNvPr id="721" name="n_3mainValue【学校施設】&#10;一人当たり面積">
          <a:extLst>
            <a:ext uri="{FF2B5EF4-FFF2-40B4-BE49-F238E27FC236}">
              <a16:creationId xmlns:a16="http://schemas.microsoft.com/office/drawing/2014/main" id="{71534A4D-B3A4-4B8E-9D69-CFED6BAF2541}"/>
            </a:ext>
          </a:extLst>
        </xdr:cNvPr>
        <xdr:cNvSpPr txBox="1"/>
      </xdr:nvSpPr>
      <xdr:spPr>
        <a:xfrm>
          <a:off x="19310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722" name="n_4mainValue【学校施設】&#10;一人当たり面積">
          <a:extLst>
            <a:ext uri="{FF2B5EF4-FFF2-40B4-BE49-F238E27FC236}">
              <a16:creationId xmlns:a16="http://schemas.microsoft.com/office/drawing/2014/main" id="{64634EAC-8E10-4130-8AB6-5608E4F5EBA5}"/>
            </a:ext>
          </a:extLst>
        </xdr:cNvPr>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41D3858E-0C17-4C47-9A64-6ACC0E798DB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806D7DBF-1DF6-450D-A3A3-2EE0CF2610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F9FF5142-ED6A-4D2C-A1CD-2A69913486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6F4A1BE0-1C9D-4AD2-84E9-DAE01A4B3AA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1627CD3F-2B0E-4FAF-ABC7-6547EB8792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3DBA4EA-B0B2-436B-BEE8-BA8F23EC17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D7287D89-149A-4960-B043-A3C39645C4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12EFB0C0-F8D2-4DE0-810D-944022F3188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933A7D65-5E80-404C-A954-7416D018191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9C476411-EEDE-4E9B-B96A-AA3E27F15D6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3F276F3C-282C-4742-984B-7AF1F7362BC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09307D36-B51B-4D4F-A823-AC38BD42EB5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1D6D6D0B-DD60-4629-8076-0286EBE4A73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F45048D6-9638-4904-8FCD-46A47A345A9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57AB4D40-D25E-4EB5-A5CE-7719EA25AB8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FF117DA4-4481-436A-B646-750C234CB91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4E713301-63CC-4915-82E4-D70A0D080E1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15B64A10-91BF-4875-AA57-AA0834BB4A7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E9DE7154-CEB2-4978-BA90-2ADE4F0A152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571EB12B-4798-41BE-8097-8D2DB5978CE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46542C1B-F713-49E3-A020-6BA11A720BD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9FCAC0DF-AE20-43DE-B448-C205376D2EC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96ECCCD5-E7F0-48B9-BC45-5438DA94AAE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F55A3147-8BCF-4278-A924-A646A6A0043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0A8FF507-9012-4D0F-8A3D-570E552C234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B9269DFC-DE03-4054-A117-47CDFA4C5202}"/>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a:extLst>
            <a:ext uri="{FF2B5EF4-FFF2-40B4-BE49-F238E27FC236}">
              <a16:creationId xmlns:a16="http://schemas.microsoft.com/office/drawing/2014/main" id="{072417B3-3D08-4AEB-8C14-7829F21AC19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44945A94-95DA-428A-892E-B98A4A8C337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51" name="【児童館】&#10;有形固定資産減価償却率最大値テキスト">
          <a:extLst>
            <a:ext uri="{FF2B5EF4-FFF2-40B4-BE49-F238E27FC236}">
              <a16:creationId xmlns:a16="http://schemas.microsoft.com/office/drawing/2014/main" id="{71C7033B-AD0A-4BC7-B2E8-4403C736D8D4}"/>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2" name="直線コネクタ 751">
          <a:extLst>
            <a:ext uri="{FF2B5EF4-FFF2-40B4-BE49-F238E27FC236}">
              <a16:creationId xmlns:a16="http://schemas.microsoft.com/office/drawing/2014/main" id="{AD531706-8263-4F53-938D-35BDB6454D0F}"/>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753" name="【児童館】&#10;有形固定資産減価償却率平均値テキスト">
          <a:extLst>
            <a:ext uri="{FF2B5EF4-FFF2-40B4-BE49-F238E27FC236}">
              <a16:creationId xmlns:a16="http://schemas.microsoft.com/office/drawing/2014/main" id="{76312353-7172-42E1-BDD4-8430A9BD3204}"/>
            </a:ext>
          </a:extLst>
        </xdr:cNvPr>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4" name="フローチャート: 判断 753">
          <a:extLst>
            <a:ext uri="{FF2B5EF4-FFF2-40B4-BE49-F238E27FC236}">
              <a16:creationId xmlns:a16="http://schemas.microsoft.com/office/drawing/2014/main" id="{2438FEE8-35CA-4001-8765-9C77731A1C51}"/>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5" name="フローチャート: 判断 754">
          <a:extLst>
            <a:ext uri="{FF2B5EF4-FFF2-40B4-BE49-F238E27FC236}">
              <a16:creationId xmlns:a16="http://schemas.microsoft.com/office/drawing/2014/main" id="{D8DECC60-50E7-42F5-A32D-C4EABD5AF67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6" name="フローチャート: 判断 755">
          <a:extLst>
            <a:ext uri="{FF2B5EF4-FFF2-40B4-BE49-F238E27FC236}">
              <a16:creationId xmlns:a16="http://schemas.microsoft.com/office/drawing/2014/main" id="{633B8887-E28C-4008-97B5-061B34E2AF3E}"/>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57" name="フローチャート: 判断 756">
          <a:extLst>
            <a:ext uri="{FF2B5EF4-FFF2-40B4-BE49-F238E27FC236}">
              <a16:creationId xmlns:a16="http://schemas.microsoft.com/office/drawing/2014/main" id="{7A923717-5664-4BE4-BAE4-12D986C6B46A}"/>
            </a:ext>
          </a:extLst>
        </xdr:cNvPr>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758" name="フローチャート: 判断 757">
          <a:extLst>
            <a:ext uri="{FF2B5EF4-FFF2-40B4-BE49-F238E27FC236}">
              <a16:creationId xmlns:a16="http://schemas.microsoft.com/office/drawing/2014/main" id="{49FA6A70-313A-4B43-A470-5F7227BA1EDF}"/>
            </a:ext>
          </a:extLst>
        </xdr:cNvPr>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7E271539-DB86-4213-B8ED-968D789D44A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4BD1A8E-505B-45CF-B0B0-70EF9C33FE7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02C1F36-EC44-4D16-B426-5FAC4A675C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8A3A725-B25E-4E5B-B2A3-CA5D851B632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719BE0A-7289-400E-818F-D9691ABCD65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13426</xdr:rowOff>
    </xdr:from>
    <xdr:to>
      <xdr:col>85</xdr:col>
      <xdr:colOff>177800</xdr:colOff>
      <xdr:row>84</xdr:row>
      <xdr:rowOff>115026</xdr:rowOff>
    </xdr:to>
    <xdr:sp macro="" textlink="">
      <xdr:nvSpPr>
        <xdr:cNvPr id="764" name="楕円 763">
          <a:extLst>
            <a:ext uri="{FF2B5EF4-FFF2-40B4-BE49-F238E27FC236}">
              <a16:creationId xmlns:a16="http://schemas.microsoft.com/office/drawing/2014/main" id="{23285181-14CD-4AE4-8F0A-0083884AA6A6}"/>
            </a:ext>
          </a:extLst>
        </xdr:cNvPr>
        <xdr:cNvSpPr/>
      </xdr:nvSpPr>
      <xdr:spPr>
        <a:xfrm>
          <a:off x="16268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163303</xdr:rowOff>
    </xdr:from>
    <xdr:ext cx="405111" cy="259045"/>
    <xdr:sp macro="" textlink="">
      <xdr:nvSpPr>
        <xdr:cNvPr id="765" name="【児童館】&#10;有形固定資産減価償却率該当値テキスト">
          <a:extLst>
            <a:ext uri="{FF2B5EF4-FFF2-40B4-BE49-F238E27FC236}">
              <a16:creationId xmlns:a16="http://schemas.microsoft.com/office/drawing/2014/main" id="{FBC817C8-5715-4312-9BA2-48BA0EAA5A85}"/>
            </a:ext>
          </a:extLst>
        </xdr:cNvPr>
        <xdr:cNvSpPr txBox="1"/>
      </xdr:nvSpPr>
      <xdr:spPr>
        <a:xfrm>
          <a:off x="16357600"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150586</xdr:rowOff>
    </xdr:from>
    <xdr:to>
      <xdr:col>81</xdr:col>
      <xdr:colOff>101600</xdr:colOff>
      <xdr:row>84</xdr:row>
      <xdr:rowOff>80736</xdr:rowOff>
    </xdr:to>
    <xdr:sp macro="" textlink="">
      <xdr:nvSpPr>
        <xdr:cNvPr id="766" name="楕円 765">
          <a:extLst>
            <a:ext uri="{FF2B5EF4-FFF2-40B4-BE49-F238E27FC236}">
              <a16:creationId xmlns:a16="http://schemas.microsoft.com/office/drawing/2014/main" id="{9A7ADEA6-A043-4810-9859-61AA2475414B}"/>
            </a:ext>
          </a:extLst>
        </xdr:cNvPr>
        <xdr:cNvSpPr/>
      </xdr:nvSpPr>
      <xdr:spPr>
        <a:xfrm>
          <a:off x="15430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29936</xdr:rowOff>
    </xdr:from>
    <xdr:to>
      <xdr:col>85</xdr:col>
      <xdr:colOff>127000</xdr:colOff>
      <xdr:row>84</xdr:row>
      <xdr:rowOff>64226</xdr:rowOff>
    </xdr:to>
    <xdr:cxnSp macro="">
      <xdr:nvCxnSpPr>
        <xdr:cNvPr id="767" name="直線コネクタ 766">
          <a:extLst>
            <a:ext uri="{FF2B5EF4-FFF2-40B4-BE49-F238E27FC236}">
              <a16:creationId xmlns:a16="http://schemas.microsoft.com/office/drawing/2014/main" id="{66947E7F-8128-4442-A1E4-1FD449594EDD}"/>
            </a:ext>
          </a:extLst>
        </xdr:cNvPr>
        <xdr:cNvCxnSpPr/>
      </xdr:nvCxnSpPr>
      <xdr:spPr>
        <a:xfrm>
          <a:off x="15481300" y="144317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116295</xdr:rowOff>
    </xdr:from>
    <xdr:to>
      <xdr:col>76</xdr:col>
      <xdr:colOff>165100</xdr:colOff>
      <xdr:row>84</xdr:row>
      <xdr:rowOff>46445</xdr:rowOff>
    </xdr:to>
    <xdr:sp macro="" textlink="">
      <xdr:nvSpPr>
        <xdr:cNvPr id="768" name="楕円 767">
          <a:extLst>
            <a:ext uri="{FF2B5EF4-FFF2-40B4-BE49-F238E27FC236}">
              <a16:creationId xmlns:a16="http://schemas.microsoft.com/office/drawing/2014/main" id="{D2AEE895-E439-45A2-8E80-C4E194C40723}"/>
            </a:ext>
          </a:extLst>
        </xdr:cNvPr>
        <xdr:cNvSpPr/>
      </xdr:nvSpPr>
      <xdr:spPr>
        <a:xfrm>
          <a:off x="14541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167095</xdr:rowOff>
    </xdr:from>
    <xdr:to>
      <xdr:col>81</xdr:col>
      <xdr:colOff>50800</xdr:colOff>
      <xdr:row>84</xdr:row>
      <xdr:rowOff>29936</xdr:rowOff>
    </xdr:to>
    <xdr:cxnSp macro="">
      <xdr:nvCxnSpPr>
        <xdr:cNvPr id="769" name="直線コネクタ 768">
          <a:extLst>
            <a:ext uri="{FF2B5EF4-FFF2-40B4-BE49-F238E27FC236}">
              <a16:creationId xmlns:a16="http://schemas.microsoft.com/office/drawing/2014/main" id="{86A4EA43-885C-4989-A09B-F813CB1628B1}"/>
            </a:ext>
          </a:extLst>
        </xdr:cNvPr>
        <xdr:cNvCxnSpPr/>
      </xdr:nvCxnSpPr>
      <xdr:spPr>
        <a:xfrm>
          <a:off x="14592300" y="143974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80373</xdr:rowOff>
    </xdr:from>
    <xdr:to>
      <xdr:col>72</xdr:col>
      <xdr:colOff>38100</xdr:colOff>
      <xdr:row>84</xdr:row>
      <xdr:rowOff>10523</xdr:rowOff>
    </xdr:to>
    <xdr:sp macro="" textlink="">
      <xdr:nvSpPr>
        <xdr:cNvPr id="770" name="楕円 769">
          <a:extLst>
            <a:ext uri="{FF2B5EF4-FFF2-40B4-BE49-F238E27FC236}">
              <a16:creationId xmlns:a16="http://schemas.microsoft.com/office/drawing/2014/main" id="{FAC2C79B-1BD8-4574-B2B1-01ABAC233F04}"/>
            </a:ext>
          </a:extLst>
        </xdr:cNvPr>
        <xdr:cNvSpPr/>
      </xdr:nvSpPr>
      <xdr:spPr>
        <a:xfrm>
          <a:off x="13652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131173</xdr:rowOff>
    </xdr:from>
    <xdr:to>
      <xdr:col>76</xdr:col>
      <xdr:colOff>114300</xdr:colOff>
      <xdr:row>83</xdr:row>
      <xdr:rowOff>167095</xdr:rowOff>
    </xdr:to>
    <xdr:cxnSp macro="">
      <xdr:nvCxnSpPr>
        <xdr:cNvPr id="771" name="直線コネクタ 770">
          <a:extLst>
            <a:ext uri="{FF2B5EF4-FFF2-40B4-BE49-F238E27FC236}">
              <a16:creationId xmlns:a16="http://schemas.microsoft.com/office/drawing/2014/main" id="{8A31D608-A9EB-4CFF-8D29-85FCDF110B0A}"/>
            </a:ext>
          </a:extLst>
        </xdr:cNvPr>
        <xdr:cNvCxnSpPr/>
      </xdr:nvCxnSpPr>
      <xdr:spPr>
        <a:xfrm>
          <a:off x="13703300" y="143615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55880</xdr:rowOff>
    </xdr:from>
    <xdr:to>
      <xdr:col>67</xdr:col>
      <xdr:colOff>101600</xdr:colOff>
      <xdr:row>83</xdr:row>
      <xdr:rowOff>157480</xdr:rowOff>
    </xdr:to>
    <xdr:sp macro="" textlink="">
      <xdr:nvSpPr>
        <xdr:cNvPr id="772" name="楕円 771">
          <a:extLst>
            <a:ext uri="{FF2B5EF4-FFF2-40B4-BE49-F238E27FC236}">
              <a16:creationId xmlns:a16="http://schemas.microsoft.com/office/drawing/2014/main" id="{C518384F-D836-4AE0-B476-9B6B8BAF6298}"/>
            </a:ext>
          </a:extLst>
        </xdr:cNvPr>
        <xdr:cNvSpPr/>
      </xdr:nvSpPr>
      <xdr:spPr>
        <a:xfrm>
          <a:off x="12763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106680</xdr:rowOff>
    </xdr:from>
    <xdr:to>
      <xdr:col>71</xdr:col>
      <xdr:colOff>177800</xdr:colOff>
      <xdr:row>83</xdr:row>
      <xdr:rowOff>131173</xdr:rowOff>
    </xdr:to>
    <xdr:cxnSp macro="">
      <xdr:nvCxnSpPr>
        <xdr:cNvPr id="773" name="直線コネクタ 772">
          <a:extLst>
            <a:ext uri="{FF2B5EF4-FFF2-40B4-BE49-F238E27FC236}">
              <a16:creationId xmlns:a16="http://schemas.microsoft.com/office/drawing/2014/main" id="{37CFB510-6EC7-43CC-898D-57005976F8CC}"/>
            </a:ext>
          </a:extLst>
        </xdr:cNvPr>
        <xdr:cNvCxnSpPr/>
      </xdr:nvCxnSpPr>
      <xdr:spPr>
        <a:xfrm>
          <a:off x="12814300" y="143370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74" name="n_1aveValue【児童館】&#10;有形固定資産減価償却率">
          <a:extLst>
            <a:ext uri="{FF2B5EF4-FFF2-40B4-BE49-F238E27FC236}">
              <a16:creationId xmlns:a16="http://schemas.microsoft.com/office/drawing/2014/main" id="{F6AAE369-B228-4886-86ED-31868247DE69}"/>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5" name="n_2aveValue【児童館】&#10;有形固定資産減価償却率">
          <a:extLst>
            <a:ext uri="{FF2B5EF4-FFF2-40B4-BE49-F238E27FC236}">
              <a16:creationId xmlns:a16="http://schemas.microsoft.com/office/drawing/2014/main" id="{576F850F-05C3-4638-AD35-2CD2097555C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776" name="n_3aveValue【児童館】&#10;有形固定資産減価償却率">
          <a:extLst>
            <a:ext uri="{FF2B5EF4-FFF2-40B4-BE49-F238E27FC236}">
              <a16:creationId xmlns:a16="http://schemas.microsoft.com/office/drawing/2014/main" id="{3890411B-FFD6-4601-BFBC-4B1D94EA0C4A}"/>
            </a:ext>
          </a:extLst>
        </xdr:cNvPr>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777" name="n_4aveValue【児童館】&#10;有形固定資産減価償却率">
          <a:extLst>
            <a:ext uri="{FF2B5EF4-FFF2-40B4-BE49-F238E27FC236}">
              <a16:creationId xmlns:a16="http://schemas.microsoft.com/office/drawing/2014/main" id="{72615021-F62D-455B-A52E-D1BC550A1E25}"/>
            </a:ext>
          </a:extLst>
        </xdr:cNvPr>
        <xdr:cNvSpPr txBox="1"/>
      </xdr:nvSpPr>
      <xdr:spPr>
        <a:xfrm>
          <a:off x="12611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71863</xdr:rowOff>
    </xdr:from>
    <xdr:ext cx="405111" cy="259045"/>
    <xdr:sp macro="" textlink="">
      <xdr:nvSpPr>
        <xdr:cNvPr id="778" name="n_1mainValue【児童館】&#10;有形固定資産減価償却率">
          <a:extLst>
            <a:ext uri="{FF2B5EF4-FFF2-40B4-BE49-F238E27FC236}">
              <a16:creationId xmlns:a16="http://schemas.microsoft.com/office/drawing/2014/main" id="{3976655F-F3B8-48A8-8781-97EB3A0B5B60}"/>
            </a:ext>
          </a:extLst>
        </xdr:cNvPr>
        <xdr:cNvSpPr txBox="1"/>
      </xdr:nvSpPr>
      <xdr:spPr>
        <a:xfrm>
          <a:off x="15266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37572</xdr:rowOff>
    </xdr:from>
    <xdr:ext cx="405111" cy="259045"/>
    <xdr:sp macro="" textlink="">
      <xdr:nvSpPr>
        <xdr:cNvPr id="779" name="n_2mainValue【児童館】&#10;有形固定資産減価償却率">
          <a:extLst>
            <a:ext uri="{FF2B5EF4-FFF2-40B4-BE49-F238E27FC236}">
              <a16:creationId xmlns:a16="http://schemas.microsoft.com/office/drawing/2014/main" id="{A9A239FC-67B7-4E34-875D-4D42586B239B}"/>
            </a:ext>
          </a:extLst>
        </xdr:cNvPr>
        <xdr:cNvSpPr txBox="1"/>
      </xdr:nvSpPr>
      <xdr:spPr>
        <a:xfrm>
          <a:off x="14389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1650</xdr:rowOff>
    </xdr:from>
    <xdr:ext cx="405111" cy="259045"/>
    <xdr:sp macro="" textlink="">
      <xdr:nvSpPr>
        <xdr:cNvPr id="780" name="n_3mainValue【児童館】&#10;有形固定資産減価償却率">
          <a:extLst>
            <a:ext uri="{FF2B5EF4-FFF2-40B4-BE49-F238E27FC236}">
              <a16:creationId xmlns:a16="http://schemas.microsoft.com/office/drawing/2014/main" id="{3F18055F-51BB-4C82-95A1-D96A20CFCAD9}"/>
            </a:ext>
          </a:extLst>
        </xdr:cNvPr>
        <xdr:cNvSpPr txBox="1"/>
      </xdr:nvSpPr>
      <xdr:spPr>
        <a:xfrm>
          <a:off x="13500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81" name="n_4mainValue【児童館】&#10;有形固定資産減価償却率">
          <a:extLst>
            <a:ext uri="{FF2B5EF4-FFF2-40B4-BE49-F238E27FC236}">
              <a16:creationId xmlns:a16="http://schemas.microsoft.com/office/drawing/2014/main" id="{3F3F4D3D-AAA5-4363-A3DB-B6BE69EA3C80}"/>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313954BD-F081-49C4-9E6D-7BCFAC50689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A54DEB96-167E-4ECA-B095-64D6DAFB293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842CD939-847E-4D7A-89FD-98FC9778D8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1644176E-76E7-497F-B055-05672EAD258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5BF26B4-4BC1-499E-A0A5-A9BEB4B4AF2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56267058-D055-47C5-90AE-4EAF976BC0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A240D49C-D59D-45F4-B9B5-DA68744DA5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D94B79F3-B6C4-493F-8BBE-8EE2AFC5FB2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1BBBE56F-AFD5-49BB-89DE-74F2E5A6E1A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37BA6365-7EDC-48EC-9F5C-4BADF4EA926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9BEDD712-DC33-4AF6-BF67-FD9156DC93B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85875590-0EE9-48E4-8E39-B87B5E607D5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C116AD98-BA62-44A8-81E8-12536CCAA58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AC261BCC-7709-4DC6-94CF-B259CA5B329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C78ADDAA-2706-42EF-B7A3-7A8693F7756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C46BED2C-6046-4CD3-B879-DB0B23F1819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3DCA7142-6751-4026-9E54-6E9730D9841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27713DE5-F054-422A-8D3E-ADAC7EFFA43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2B647E38-6BF0-40D8-9BBB-9157BAFE3EA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F4EF2D61-767D-4B24-A10D-4F23E895B5B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6252747C-F07C-459B-9F31-0E8C17CBE64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3" name="直線コネクタ 802">
          <a:extLst>
            <a:ext uri="{FF2B5EF4-FFF2-40B4-BE49-F238E27FC236}">
              <a16:creationId xmlns:a16="http://schemas.microsoft.com/office/drawing/2014/main" id="{4F097B61-3B59-45A3-9CE7-EF16ACCEEBD8}"/>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4" name="【児童館】&#10;一人当たり面積最小値テキスト">
          <a:extLst>
            <a:ext uri="{FF2B5EF4-FFF2-40B4-BE49-F238E27FC236}">
              <a16:creationId xmlns:a16="http://schemas.microsoft.com/office/drawing/2014/main" id="{B111A749-9E98-4D60-8532-DC59C0EC8327}"/>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5" name="直線コネクタ 804">
          <a:extLst>
            <a:ext uri="{FF2B5EF4-FFF2-40B4-BE49-F238E27FC236}">
              <a16:creationId xmlns:a16="http://schemas.microsoft.com/office/drawing/2014/main" id="{85F9CFD6-7249-434F-B3F3-410499C6AA74}"/>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6" name="【児童館】&#10;一人当たり面積最大値テキスト">
          <a:extLst>
            <a:ext uri="{FF2B5EF4-FFF2-40B4-BE49-F238E27FC236}">
              <a16:creationId xmlns:a16="http://schemas.microsoft.com/office/drawing/2014/main" id="{1F03F163-484C-4988-AE32-CDC9C92F154D}"/>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7" name="直線コネクタ 806">
          <a:extLst>
            <a:ext uri="{FF2B5EF4-FFF2-40B4-BE49-F238E27FC236}">
              <a16:creationId xmlns:a16="http://schemas.microsoft.com/office/drawing/2014/main" id="{013121D3-F7F8-406F-A5BB-CC49D73B48A7}"/>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8" name="【児童館】&#10;一人当たり面積平均値テキスト">
          <a:extLst>
            <a:ext uri="{FF2B5EF4-FFF2-40B4-BE49-F238E27FC236}">
              <a16:creationId xmlns:a16="http://schemas.microsoft.com/office/drawing/2014/main" id="{38FE2F16-1BE5-433F-B5D1-1A25A57E2429}"/>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9" name="フローチャート: 判断 808">
          <a:extLst>
            <a:ext uri="{FF2B5EF4-FFF2-40B4-BE49-F238E27FC236}">
              <a16:creationId xmlns:a16="http://schemas.microsoft.com/office/drawing/2014/main" id="{A6EBCB93-4564-49FC-A6BC-99875ECEED66}"/>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10" name="フローチャート: 判断 809">
          <a:extLst>
            <a:ext uri="{FF2B5EF4-FFF2-40B4-BE49-F238E27FC236}">
              <a16:creationId xmlns:a16="http://schemas.microsoft.com/office/drawing/2014/main" id="{325A21A2-FA1F-4F2F-987E-4CA108776460}"/>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1" name="フローチャート: 判断 810">
          <a:extLst>
            <a:ext uri="{FF2B5EF4-FFF2-40B4-BE49-F238E27FC236}">
              <a16:creationId xmlns:a16="http://schemas.microsoft.com/office/drawing/2014/main" id="{3B4DB093-70E8-412D-B00A-43E5FEF10F13}"/>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12" name="フローチャート: 判断 811">
          <a:extLst>
            <a:ext uri="{FF2B5EF4-FFF2-40B4-BE49-F238E27FC236}">
              <a16:creationId xmlns:a16="http://schemas.microsoft.com/office/drawing/2014/main" id="{393C1E27-3BAA-4653-87ED-710CAA7C10FF}"/>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3" name="フローチャート: 判断 812">
          <a:extLst>
            <a:ext uri="{FF2B5EF4-FFF2-40B4-BE49-F238E27FC236}">
              <a16:creationId xmlns:a16="http://schemas.microsoft.com/office/drawing/2014/main" id="{472103E5-9412-4740-A4CE-FBED1A90B047}"/>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9FDDC705-E524-4DF7-B117-21B5E59BC9D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633C17CD-0D8A-4D36-AEF7-6110E24BAC7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B9B8AC3D-E2BD-450A-8848-0C17ECFE791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7BED421-E811-4ABA-B98B-86271A42B41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2588687E-545D-4073-A8C7-74D882F4778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19" name="楕円 818">
          <a:extLst>
            <a:ext uri="{FF2B5EF4-FFF2-40B4-BE49-F238E27FC236}">
              <a16:creationId xmlns:a16="http://schemas.microsoft.com/office/drawing/2014/main" id="{C13603B2-0A99-45B7-8821-9A779DE63230}"/>
            </a:ext>
          </a:extLst>
        </xdr:cNvPr>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820" name="【児童館】&#10;一人当たり面積該当値テキスト">
          <a:extLst>
            <a:ext uri="{FF2B5EF4-FFF2-40B4-BE49-F238E27FC236}">
              <a16:creationId xmlns:a16="http://schemas.microsoft.com/office/drawing/2014/main" id="{503B54BF-C688-4AD8-8E29-3E1AFD971221}"/>
            </a:ext>
          </a:extLst>
        </xdr:cNvPr>
        <xdr:cNvSpPr txBox="1"/>
      </xdr:nvSpPr>
      <xdr:spPr>
        <a:xfrm>
          <a:off x="22199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821" name="楕円 820">
          <a:extLst>
            <a:ext uri="{FF2B5EF4-FFF2-40B4-BE49-F238E27FC236}">
              <a16:creationId xmlns:a16="http://schemas.microsoft.com/office/drawing/2014/main" id="{E585A23E-2B05-4BEE-8D14-7EAE043FE86A}"/>
            </a:ext>
          </a:extLst>
        </xdr:cNvPr>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822" name="直線コネクタ 821">
          <a:extLst>
            <a:ext uri="{FF2B5EF4-FFF2-40B4-BE49-F238E27FC236}">
              <a16:creationId xmlns:a16="http://schemas.microsoft.com/office/drawing/2014/main" id="{3EE92069-BD7E-42A0-B24D-3A14AFE9B6A9}"/>
            </a:ext>
          </a:extLst>
        </xdr:cNvPr>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823" name="楕円 822">
          <a:extLst>
            <a:ext uri="{FF2B5EF4-FFF2-40B4-BE49-F238E27FC236}">
              <a16:creationId xmlns:a16="http://schemas.microsoft.com/office/drawing/2014/main" id="{7D144041-31CA-4FCB-BBB7-6384067F8100}"/>
            </a:ext>
          </a:extLst>
        </xdr:cNvPr>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824" name="直線コネクタ 823">
          <a:extLst>
            <a:ext uri="{FF2B5EF4-FFF2-40B4-BE49-F238E27FC236}">
              <a16:creationId xmlns:a16="http://schemas.microsoft.com/office/drawing/2014/main" id="{E1A2356C-A280-4070-AC9A-C78E8EDC137B}"/>
            </a:ext>
          </a:extLst>
        </xdr:cNvPr>
        <xdr:cNvCxnSpPr/>
      </xdr:nvCxnSpPr>
      <xdr:spPr>
        <a:xfrm>
          <a:off x="20434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25" name="楕円 824">
          <a:extLst>
            <a:ext uri="{FF2B5EF4-FFF2-40B4-BE49-F238E27FC236}">
              <a16:creationId xmlns:a16="http://schemas.microsoft.com/office/drawing/2014/main" id="{A2AFAF95-45A6-435E-809C-14758D10856C}"/>
            </a:ext>
          </a:extLst>
        </xdr:cNvPr>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15239</xdr:rowOff>
    </xdr:to>
    <xdr:cxnSp macro="">
      <xdr:nvCxnSpPr>
        <xdr:cNvPr id="826" name="直線コネクタ 825">
          <a:extLst>
            <a:ext uri="{FF2B5EF4-FFF2-40B4-BE49-F238E27FC236}">
              <a16:creationId xmlns:a16="http://schemas.microsoft.com/office/drawing/2014/main" id="{C829CDD1-97A9-42D4-97C9-53AA3B9CC132}"/>
            </a:ext>
          </a:extLst>
        </xdr:cNvPr>
        <xdr:cNvCxnSpPr/>
      </xdr:nvCxnSpPr>
      <xdr:spPr>
        <a:xfrm>
          <a:off x="19545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827" name="楕円 826">
          <a:extLst>
            <a:ext uri="{FF2B5EF4-FFF2-40B4-BE49-F238E27FC236}">
              <a16:creationId xmlns:a16="http://schemas.microsoft.com/office/drawing/2014/main" id="{6769A32D-B257-4053-9EB2-D58D7EF4C3F1}"/>
            </a:ext>
          </a:extLst>
        </xdr:cNvPr>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15239</xdr:rowOff>
    </xdr:to>
    <xdr:cxnSp macro="">
      <xdr:nvCxnSpPr>
        <xdr:cNvPr id="828" name="直線コネクタ 827">
          <a:extLst>
            <a:ext uri="{FF2B5EF4-FFF2-40B4-BE49-F238E27FC236}">
              <a16:creationId xmlns:a16="http://schemas.microsoft.com/office/drawing/2014/main" id="{7B679B18-0566-4EDC-BE3D-21230BED4905}"/>
            </a:ext>
          </a:extLst>
        </xdr:cNvPr>
        <xdr:cNvCxnSpPr/>
      </xdr:nvCxnSpPr>
      <xdr:spPr>
        <a:xfrm>
          <a:off x="18656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829" name="n_1aveValue【児童館】&#10;一人当たり面積">
          <a:extLst>
            <a:ext uri="{FF2B5EF4-FFF2-40B4-BE49-F238E27FC236}">
              <a16:creationId xmlns:a16="http://schemas.microsoft.com/office/drawing/2014/main" id="{11C583D2-486C-4ED1-A7E3-98D5E4E1235D}"/>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0" name="n_2aveValue【児童館】&#10;一人当たり面積">
          <a:extLst>
            <a:ext uri="{FF2B5EF4-FFF2-40B4-BE49-F238E27FC236}">
              <a16:creationId xmlns:a16="http://schemas.microsoft.com/office/drawing/2014/main" id="{940541C6-A7A8-4533-A700-EFDD07351BA3}"/>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831" name="n_3aveValue【児童館】&#10;一人当たり面積">
          <a:extLst>
            <a:ext uri="{FF2B5EF4-FFF2-40B4-BE49-F238E27FC236}">
              <a16:creationId xmlns:a16="http://schemas.microsoft.com/office/drawing/2014/main" id="{F916F97D-D038-4D44-90D8-84EB7C6E5519}"/>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32" name="n_4aveValue【児童館】&#10;一人当たり面積">
          <a:extLst>
            <a:ext uri="{FF2B5EF4-FFF2-40B4-BE49-F238E27FC236}">
              <a16:creationId xmlns:a16="http://schemas.microsoft.com/office/drawing/2014/main" id="{41C2D57D-1018-4C47-AE4A-C924D66F05E7}"/>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833" name="n_1mainValue【児童館】&#10;一人当たり面積">
          <a:extLst>
            <a:ext uri="{FF2B5EF4-FFF2-40B4-BE49-F238E27FC236}">
              <a16:creationId xmlns:a16="http://schemas.microsoft.com/office/drawing/2014/main" id="{4DD67DB9-6464-4625-A7AF-A586460DD2FA}"/>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834" name="n_2mainValue【児童館】&#10;一人当たり面積">
          <a:extLst>
            <a:ext uri="{FF2B5EF4-FFF2-40B4-BE49-F238E27FC236}">
              <a16:creationId xmlns:a16="http://schemas.microsoft.com/office/drawing/2014/main" id="{F2EF814A-47C8-41D8-A64E-D46148BC5AC6}"/>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35" name="n_3mainValue【児童館】&#10;一人当たり面積">
          <a:extLst>
            <a:ext uri="{FF2B5EF4-FFF2-40B4-BE49-F238E27FC236}">
              <a16:creationId xmlns:a16="http://schemas.microsoft.com/office/drawing/2014/main" id="{0EF2A68D-BEEB-4CD4-9144-8D01E9C02458}"/>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836" name="n_4mainValue【児童館】&#10;一人当たり面積">
          <a:extLst>
            <a:ext uri="{FF2B5EF4-FFF2-40B4-BE49-F238E27FC236}">
              <a16:creationId xmlns:a16="http://schemas.microsoft.com/office/drawing/2014/main" id="{7002F689-DBE6-4410-987D-B19269D909D7}"/>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70E63C07-FA2C-4FBB-8FDC-722924571E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5855632E-F64E-4F95-90CF-055E45FE6A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B7FA40B1-26BF-4824-B90F-BE5491FAB93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2E74F8F0-4334-43C6-AB92-1975AE59B3A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64E7DD7A-89D7-46EA-A173-5DFBC0C4426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35188FD5-45E5-4D4C-87F0-126452008E4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CE633D15-3142-4314-AAA0-97C2267567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AA84E776-B1AC-469B-AEC9-4F3AD01F36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50615150-04C3-4FEE-93A4-20283C20051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CDE90F37-3FB8-40BC-9476-0D388EEC1B6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64BD842C-8EB1-4361-B181-3386C0CC82E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104C03BE-58C0-4AC1-B53A-E56EC018D55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4DB6B0B1-60A4-4F5F-8203-A4FE2F3FB79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C60E894C-29D9-479C-9F8F-563890F1681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F4174156-C344-4559-B73E-67C15A1883C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DBD6EF7A-624C-4C5D-9899-3F0F7172A0E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02E1A705-87F5-4652-B37E-19AF0E1E641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CFADCBC3-0076-4038-80ED-80109A54B89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204A219F-1CBF-48B7-94D4-CFD17FB26BC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9092AE2A-3598-4E39-A62C-0F9B55F73BD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a:extLst>
            <a:ext uri="{FF2B5EF4-FFF2-40B4-BE49-F238E27FC236}">
              <a16:creationId xmlns:a16="http://schemas.microsoft.com/office/drawing/2014/main" id="{C9518940-A755-4A21-B6ED-B5FFF854808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7B8A32CF-4695-451E-AA60-2C098078E38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a:extLst>
            <a:ext uri="{FF2B5EF4-FFF2-40B4-BE49-F238E27FC236}">
              <a16:creationId xmlns:a16="http://schemas.microsoft.com/office/drawing/2014/main" id="{9C0E7DAF-A853-4650-85CF-91308A52587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99ECA8D9-2967-4860-B8F0-4CA33B1346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1" name="直線コネクタ 860">
          <a:extLst>
            <a:ext uri="{FF2B5EF4-FFF2-40B4-BE49-F238E27FC236}">
              <a16:creationId xmlns:a16="http://schemas.microsoft.com/office/drawing/2014/main" id="{74372CEB-8390-4127-8D02-60C59CB7E9A1}"/>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2" name="【公民館】&#10;有形固定資産減価償却率最小値テキスト">
          <a:extLst>
            <a:ext uri="{FF2B5EF4-FFF2-40B4-BE49-F238E27FC236}">
              <a16:creationId xmlns:a16="http://schemas.microsoft.com/office/drawing/2014/main" id="{A1E5F757-913E-4D22-9922-BE216B350B4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3" name="直線コネクタ 862">
          <a:extLst>
            <a:ext uri="{FF2B5EF4-FFF2-40B4-BE49-F238E27FC236}">
              <a16:creationId xmlns:a16="http://schemas.microsoft.com/office/drawing/2014/main" id="{A248410D-0892-4F4E-A29B-DA47D38BBDC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64" name="【公民館】&#10;有形固定資産減価償却率最大値テキスト">
          <a:extLst>
            <a:ext uri="{FF2B5EF4-FFF2-40B4-BE49-F238E27FC236}">
              <a16:creationId xmlns:a16="http://schemas.microsoft.com/office/drawing/2014/main" id="{3C3DA74E-6058-43B6-8D5D-C162035E99F7}"/>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5" name="直線コネクタ 864">
          <a:extLst>
            <a:ext uri="{FF2B5EF4-FFF2-40B4-BE49-F238E27FC236}">
              <a16:creationId xmlns:a16="http://schemas.microsoft.com/office/drawing/2014/main" id="{03F25789-DBFF-422B-894E-CC6FE5084B3A}"/>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866" name="【公民館】&#10;有形固定資産減価償却率平均値テキスト">
          <a:extLst>
            <a:ext uri="{FF2B5EF4-FFF2-40B4-BE49-F238E27FC236}">
              <a16:creationId xmlns:a16="http://schemas.microsoft.com/office/drawing/2014/main" id="{7418B927-641E-48B1-BBE4-2A7AD629AB34}"/>
            </a:ext>
          </a:extLst>
        </xdr:cNvPr>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67" name="フローチャート: 判断 866">
          <a:extLst>
            <a:ext uri="{FF2B5EF4-FFF2-40B4-BE49-F238E27FC236}">
              <a16:creationId xmlns:a16="http://schemas.microsoft.com/office/drawing/2014/main" id="{6CC21837-AC93-4A77-ACE6-89D272ECAF1C}"/>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68" name="フローチャート: 判断 867">
          <a:extLst>
            <a:ext uri="{FF2B5EF4-FFF2-40B4-BE49-F238E27FC236}">
              <a16:creationId xmlns:a16="http://schemas.microsoft.com/office/drawing/2014/main" id="{78D7ACDB-8F84-410A-8F01-C959413B0007}"/>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69" name="フローチャート: 判断 868">
          <a:extLst>
            <a:ext uri="{FF2B5EF4-FFF2-40B4-BE49-F238E27FC236}">
              <a16:creationId xmlns:a16="http://schemas.microsoft.com/office/drawing/2014/main" id="{F259E0DA-F475-4D19-B9E4-6158FD44A012}"/>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0" name="フローチャート: 判断 869">
          <a:extLst>
            <a:ext uri="{FF2B5EF4-FFF2-40B4-BE49-F238E27FC236}">
              <a16:creationId xmlns:a16="http://schemas.microsoft.com/office/drawing/2014/main" id="{54E1ED6B-3AEC-4F16-B022-F7FF43D075DA}"/>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871" name="フローチャート: 判断 870">
          <a:extLst>
            <a:ext uri="{FF2B5EF4-FFF2-40B4-BE49-F238E27FC236}">
              <a16:creationId xmlns:a16="http://schemas.microsoft.com/office/drawing/2014/main" id="{6EE04058-BE88-4A83-B495-6B00970DB158}"/>
            </a:ext>
          </a:extLst>
        </xdr:cNvPr>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F5D3A14-49F9-48F0-AC83-76AA4538153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57C6FD06-D489-4A82-866B-66ECA7AAF4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678ECFE9-015E-4672-9488-DCEECFE8C86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FAB66E21-067B-4606-BC28-9D8DD26B14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6E64C8FD-6561-41A7-9F9D-FE48EDF5F1F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164464</xdr:rowOff>
    </xdr:from>
    <xdr:to>
      <xdr:col>85</xdr:col>
      <xdr:colOff>177800</xdr:colOff>
      <xdr:row>104</xdr:row>
      <xdr:rowOff>94614</xdr:rowOff>
    </xdr:to>
    <xdr:sp macro="" textlink="">
      <xdr:nvSpPr>
        <xdr:cNvPr id="877" name="楕円 876">
          <a:extLst>
            <a:ext uri="{FF2B5EF4-FFF2-40B4-BE49-F238E27FC236}">
              <a16:creationId xmlns:a16="http://schemas.microsoft.com/office/drawing/2014/main" id="{2ACDF006-DE0C-4B73-AC6F-79FE8C4619A3}"/>
            </a:ext>
          </a:extLst>
        </xdr:cNvPr>
        <xdr:cNvSpPr/>
      </xdr:nvSpPr>
      <xdr:spPr>
        <a:xfrm>
          <a:off x="162687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142891</xdr:rowOff>
    </xdr:from>
    <xdr:ext cx="405111" cy="259045"/>
    <xdr:sp macro="" textlink="">
      <xdr:nvSpPr>
        <xdr:cNvPr id="878" name="【公民館】&#10;有形固定資産減価償却率該当値テキスト">
          <a:extLst>
            <a:ext uri="{FF2B5EF4-FFF2-40B4-BE49-F238E27FC236}">
              <a16:creationId xmlns:a16="http://schemas.microsoft.com/office/drawing/2014/main" id="{A4EC5A17-8C6F-4C25-BD13-3F868D5BC7A1}"/>
            </a:ext>
          </a:extLst>
        </xdr:cNvPr>
        <xdr:cNvSpPr txBox="1"/>
      </xdr:nvSpPr>
      <xdr:spPr>
        <a:xfrm>
          <a:off x="16357600" y="1780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126364</xdr:rowOff>
    </xdr:from>
    <xdr:to>
      <xdr:col>81</xdr:col>
      <xdr:colOff>101600</xdr:colOff>
      <xdr:row>104</xdr:row>
      <xdr:rowOff>56514</xdr:rowOff>
    </xdr:to>
    <xdr:sp macro="" textlink="">
      <xdr:nvSpPr>
        <xdr:cNvPr id="879" name="楕円 878">
          <a:extLst>
            <a:ext uri="{FF2B5EF4-FFF2-40B4-BE49-F238E27FC236}">
              <a16:creationId xmlns:a16="http://schemas.microsoft.com/office/drawing/2014/main" id="{3AFD7383-3E92-4582-A737-D0621E53F5D0}"/>
            </a:ext>
          </a:extLst>
        </xdr:cNvPr>
        <xdr:cNvSpPr/>
      </xdr:nvSpPr>
      <xdr:spPr>
        <a:xfrm>
          <a:off x="15430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5714</xdr:rowOff>
    </xdr:from>
    <xdr:to>
      <xdr:col>85</xdr:col>
      <xdr:colOff>127000</xdr:colOff>
      <xdr:row>104</xdr:row>
      <xdr:rowOff>43814</xdr:rowOff>
    </xdr:to>
    <xdr:cxnSp macro="">
      <xdr:nvCxnSpPr>
        <xdr:cNvPr id="880" name="直線コネクタ 879">
          <a:extLst>
            <a:ext uri="{FF2B5EF4-FFF2-40B4-BE49-F238E27FC236}">
              <a16:creationId xmlns:a16="http://schemas.microsoft.com/office/drawing/2014/main" id="{A7A57E06-49DE-44AA-8597-CF2977349048}"/>
            </a:ext>
          </a:extLst>
        </xdr:cNvPr>
        <xdr:cNvCxnSpPr/>
      </xdr:nvCxnSpPr>
      <xdr:spPr>
        <a:xfrm>
          <a:off x="15481300" y="178365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88264</xdr:rowOff>
    </xdr:from>
    <xdr:to>
      <xdr:col>76</xdr:col>
      <xdr:colOff>165100</xdr:colOff>
      <xdr:row>104</xdr:row>
      <xdr:rowOff>18414</xdr:rowOff>
    </xdr:to>
    <xdr:sp macro="" textlink="">
      <xdr:nvSpPr>
        <xdr:cNvPr id="881" name="楕円 880">
          <a:extLst>
            <a:ext uri="{FF2B5EF4-FFF2-40B4-BE49-F238E27FC236}">
              <a16:creationId xmlns:a16="http://schemas.microsoft.com/office/drawing/2014/main" id="{7277D69D-4CC7-41E0-A448-E9C86CCE1E18}"/>
            </a:ext>
          </a:extLst>
        </xdr:cNvPr>
        <xdr:cNvSpPr/>
      </xdr:nvSpPr>
      <xdr:spPr>
        <a:xfrm>
          <a:off x="14541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139064</xdr:rowOff>
    </xdr:from>
    <xdr:to>
      <xdr:col>81</xdr:col>
      <xdr:colOff>50800</xdr:colOff>
      <xdr:row>104</xdr:row>
      <xdr:rowOff>5714</xdr:rowOff>
    </xdr:to>
    <xdr:cxnSp macro="">
      <xdr:nvCxnSpPr>
        <xdr:cNvPr id="882" name="直線コネクタ 881">
          <a:extLst>
            <a:ext uri="{FF2B5EF4-FFF2-40B4-BE49-F238E27FC236}">
              <a16:creationId xmlns:a16="http://schemas.microsoft.com/office/drawing/2014/main" id="{4B2109B5-8171-477D-9C29-1E1281C7A5B9}"/>
            </a:ext>
          </a:extLst>
        </xdr:cNvPr>
        <xdr:cNvCxnSpPr/>
      </xdr:nvCxnSpPr>
      <xdr:spPr>
        <a:xfrm>
          <a:off x="14592300" y="177984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50164</xdr:rowOff>
    </xdr:from>
    <xdr:to>
      <xdr:col>72</xdr:col>
      <xdr:colOff>38100</xdr:colOff>
      <xdr:row>103</xdr:row>
      <xdr:rowOff>151764</xdr:rowOff>
    </xdr:to>
    <xdr:sp macro="" textlink="">
      <xdr:nvSpPr>
        <xdr:cNvPr id="883" name="楕円 882">
          <a:extLst>
            <a:ext uri="{FF2B5EF4-FFF2-40B4-BE49-F238E27FC236}">
              <a16:creationId xmlns:a16="http://schemas.microsoft.com/office/drawing/2014/main" id="{CD27A3F5-7CC8-411E-8694-08B8045130D9}"/>
            </a:ext>
          </a:extLst>
        </xdr:cNvPr>
        <xdr:cNvSpPr/>
      </xdr:nvSpPr>
      <xdr:spPr>
        <a:xfrm>
          <a:off x="13652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100964</xdr:rowOff>
    </xdr:from>
    <xdr:to>
      <xdr:col>76</xdr:col>
      <xdr:colOff>114300</xdr:colOff>
      <xdr:row>103</xdr:row>
      <xdr:rowOff>139064</xdr:rowOff>
    </xdr:to>
    <xdr:cxnSp macro="">
      <xdr:nvCxnSpPr>
        <xdr:cNvPr id="884" name="直線コネクタ 883">
          <a:extLst>
            <a:ext uri="{FF2B5EF4-FFF2-40B4-BE49-F238E27FC236}">
              <a16:creationId xmlns:a16="http://schemas.microsoft.com/office/drawing/2014/main" id="{BEBDCCC1-E681-4A4F-8F89-A764BE58AAF3}"/>
            </a:ext>
          </a:extLst>
        </xdr:cNvPr>
        <xdr:cNvCxnSpPr/>
      </xdr:nvCxnSpPr>
      <xdr:spPr>
        <a:xfrm>
          <a:off x="13703300" y="17760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8255</xdr:rowOff>
    </xdr:from>
    <xdr:to>
      <xdr:col>67</xdr:col>
      <xdr:colOff>101600</xdr:colOff>
      <xdr:row>103</xdr:row>
      <xdr:rowOff>109855</xdr:rowOff>
    </xdr:to>
    <xdr:sp macro="" textlink="">
      <xdr:nvSpPr>
        <xdr:cNvPr id="885" name="楕円 884">
          <a:extLst>
            <a:ext uri="{FF2B5EF4-FFF2-40B4-BE49-F238E27FC236}">
              <a16:creationId xmlns:a16="http://schemas.microsoft.com/office/drawing/2014/main" id="{5ED50A62-5172-450D-815F-BB822A74D266}"/>
            </a:ext>
          </a:extLst>
        </xdr:cNvPr>
        <xdr:cNvSpPr/>
      </xdr:nvSpPr>
      <xdr:spPr>
        <a:xfrm>
          <a:off x="12763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59055</xdr:rowOff>
    </xdr:from>
    <xdr:to>
      <xdr:col>71</xdr:col>
      <xdr:colOff>177800</xdr:colOff>
      <xdr:row>103</xdr:row>
      <xdr:rowOff>100964</xdr:rowOff>
    </xdr:to>
    <xdr:cxnSp macro="">
      <xdr:nvCxnSpPr>
        <xdr:cNvPr id="886" name="直線コネクタ 885">
          <a:extLst>
            <a:ext uri="{FF2B5EF4-FFF2-40B4-BE49-F238E27FC236}">
              <a16:creationId xmlns:a16="http://schemas.microsoft.com/office/drawing/2014/main" id="{15312AAD-7E9F-4647-B0C2-32663C331BC7}"/>
            </a:ext>
          </a:extLst>
        </xdr:cNvPr>
        <xdr:cNvCxnSpPr/>
      </xdr:nvCxnSpPr>
      <xdr:spPr>
        <a:xfrm>
          <a:off x="12814300" y="177184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887" name="n_1aveValue【公民館】&#10;有形固定資産減価償却率">
          <a:extLst>
            <a:ext uri="{FF2B5EF4-FFF2-40B4-BE49-F238E27FC236}">
              <a16:creationId xmlns:a16="http://schemas.microsoft.com/office/drawing/2014/main" id="{458C92B7-0A25-43F6-B2F4-327C6947F2DD}"/>
            </a:ext>
          </a:extLst>
        </xdr:cNvPr>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888" name="n_2aveValue【公民館】&#10;有形固定資産減価償却率">
          <a:extLst>
            <a:ext uri="{FF2B5EF4-FFF2-40B4-BE49-F238E27FC236}">
              <a16:creationId xmlns:a16="http://schemas.microsoft.com/office/drawing/2014/main" id="{D5C2C76A-2CF5-4D10-92BE-6E006853BB9B}"/>
            </a:ext>
          </a:extLst>
        </xdr:cNvPr>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889" name="n_3aveValue【公民館】&#10;有形固定資産減価償却率">
          <a:extLst>
            <a:ext uri="{FF2B5EF4-FFF2-40B4-BE49-F238E27FC236}">
              <a16:creationId xmlns:a16="http://schemas.microsoft.com/office/drawing/2014/main" id="{73BB611D-7068-4F22-84C3-73DC4D43B954}"/>
            </a:ext>
          </a:extLst>
        </xdr:cNvPr>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890" name="n_4aveValue【公民館】&#10;有形固定資産減価償却率">
          <a:extLst>
            <a:ext uri="{FF2B5EF4-FFF2-40B4-BE49-F238E27FC236}">
              <a16:creationId xmlns:a16="http://schemas.microsoft.com/office/drawing/2014/main" id="{E25884E6-3293-4256-B4B4-F93809DAA1C5}"/>
            </a:ext>
          </a:extLst>
        </xdr:cNvPr>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47641</xdr:rowOff>
    </xdr:from>
    <xdr:ext cx="405111" cy="259045"/>
    <xdr:sp macro="" textlink="">
      <xdr:nvSpPr>
        <xdr:cNvPr id="891" name="n_1mainValue【公民館】&#10;有形固定資産減価償却率">
          <a:extLst>
            <a:ext uri="{FF2B5EF4-FFF2-40B4-BE49-F238E27FC236}">
              <a16:creationId xmlns:a16="http://schemas.microsoft.com/office/drawing/2014/main" id="{0CAB0D16-1F09-4C6C-ABAE-14DC0164EE2B}"/>
            </a:ext>
          </a:extLst>
        </xdr:cNvPr>
        <xdr:cNvSpPr txBox="1"/>
      </xdr:nvSpPr>
      <xdr:spPr>
        <a:xfrm>
          <a:off x="152660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34941</xdr:rowOff>
    </xdr:from>
    <xdr:ext cx="405111" cy="259045"/>
    <xdr:sp macro="" textlink="">
      <xdr:nvSpPr>
        <xdr:cNvPr id="892" name="n_2mainValue【公民館】&#10;有形固定資産減価償却率">
          <a:extLst>
            <a:ext uri="{FF2B5EF4-FFF2-40B4-BE49-F238E27FC236}">
              <a16:creationId xmlns:a16="http://schemas.microsoft.com/office/drawing/2014/main" id="{20554871-3314-4859-8CD8-4DF4BC00A1FC}"/>
            </a:ext>
          </a:extLst>
        </xdr:cNvPr>
        <xdr:cNvSpPr txBox="1"/>
      </xdr:nvSpPr>
      <xdr:spPr>
        <a:xfrm>
          <a:off x="14389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168291</xdr:rowOff>
    </xdr:from>
    <xdr:ext cx="405111" cy="259045"/>
    <xdr:sp macro="" textlink="">
      <xdr:nvSpPr>
        <xdr:cNvPr id="893" name="n_3mainValue【公民館】&#10;有形固定資産減価償却率">
          <a:extLst>
            <a:ext uri="{FF2B5EF4-FFF2-40B4-BE49-F238E27FC236}">
              <a16:creationId xmlns:a16="http://schemas.microsoft.com/office/drawing/2014/main" id="{F5F4C6FC-DA2D-4EF5-BA8C-393A7DB33D61}"/>
            </a:ext>
          </a:extLst>
        </xdr:cNvPr>
        <xdr:cNvSpPr txBox="1"/>
      </xdr:nvSpPr>
      <xdr:spPr>
        <a:xfrm>
          <a:off x="13500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126382</xdr:rowOff>
    </xdr:from>
    <xdr:ext cx="405111" cy="259045"/>
    <xdr:sp macro="" textlink="">
      <xdr:nvSpPr>
        <xdr:cNvPr id="894" name="n_4mainValue【公民館】&#10;有形固定資産減価償却率">
          <a:extLst>
            <a:ext uri="{FF2B5EF4-FFF2-40B4-BE49-F238E27FC236}">
              <a16:creationId xmlns:a16="http://schemas.microsoft.com/office/drawing/2014/main" id="{6D3EDED6-C887-4979-AAB2-39141DC5C7AC}"/>
            </a:ext>
          </a:extLst>
        </xdr:cNvPr>
        <xdr:cNvSpPr txBox="1"/>
      </xdr:nvSpPr>
      <xdr:spPr>
        <a:xfrm>
          <a:off x="12611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25B494A9-74F6-434C-8D40-C9D82722B3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1DB336AE-58FA-4974-9964-7CC8B618A67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163203C4-DD09-468E-8A89-9C3CCAF62D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BEF0150A-B243-4817-BFE3-BA8FA9E4D14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4F960768-82D2-47CC-A885-E3DAA267EB5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C75DAF9A-ACAB-4154-9FBF-4532AE87B9C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499D564D-E46D-49F6-A5E1-4D03A7A8F85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FEEDCA2C-D1CE-4E7F-9FDE-FB2C3FED9E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CF9A0E4F-8E75-4828-A1C2-F5FCAE6F4E3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BE9C8C8-EF80-462E-BDFB-8C830E42B88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183CFF75-7B74-48CA-817E-868979E9B59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051CEED0-7EE3-47FF-B65F-50EB7F0FD85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707E1B15-5850-40BB-B5CA-B3FAD7AD52C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D26EDC36-3AF2-403F-9B17-8F2141BD197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A5297C23-7489-484A-81AA-7EC494A7246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4A663F21-9B34-42FC-9C59-1850924A94D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1285525F-261E-4114-81CA-A5BC51F095C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91B48F95-3F99-4A65-98C7-A169AD1DA6B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D9ED4410-25ED-44E0-A856-E72615DF8A3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C6084785-3FB9-4B6D-9FB2-21F0423E02C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FF77B58E-34DF-43F6-8733-56933189C7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2B74A6-D5B8-48F6-9B9B-C64044BEB77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993D4E72-EC5E-4A43-ABD7-944A066F586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18" name="直線コネクタ 917">
          <a:extLst>
            <a:ext uri="{FF2B5EF4-FFF2-40B4-BE49-F238E27FC236}">
              <a16:creationId xmlns:a16="http://schemas.microsoft.com/office/drawing/2014/main" id="{54D01F41-7861-4364-A158-97E83214BD39}"/>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9" name="【公民館】&#10;一人当たり面積最小値テキスト">
          <a:extLst>
            <a:ext uri="{FF2B5EF4-FFF2-40B4-BE49-F238E27FC236}">
              <a16:creationId xmlns:a16="http://schemas.microsoft.com/office/drawing/2014/main" id="{717068D3-CDF2-46FC-BBCE-E641DBD581B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0" name="直線コネクタ 919">
          <a:extLst>
            <a:ext uri="{FF2B5EF4-FFF2-40B4-BE49-F238E27FC236}">
              <a16:creationId xmlns:a16="http://schemas.microsoft.com/office/drawing/2014/main" id="{FB697653-221D-442E-BCB4-4B5652B77548}"/>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21" name="【公民館】&#10;一人当たり面積最大値テキスト">
          <a:extLst>
            <a:ext uri="{FF2B5EF4-FFF2-40B4-BE49-F238E27FC236}">
              <a16:creationId xmlns:a16="http://schemas.microsoft.com/office/drawing/2014/main" id="{52272736-5F41-4115-8215-F21F322BB50E}"/>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2" name="直線コネクタ 921">
          <a:extLst>
            <a:ext uri="{FF2B5EF4-FFF2-40B4-BE49-F238E27FC236}">
              <a16:creationId xmlns:a16="http://schemas.microsoft.com/office/drawing/2014/main" id="{D4425498-9285-49C8-9425-97D52686243E}"/>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3" name="【公民館】&#10;一人当たり面積平均値テキスト">
          <a:extLst>
            <a:ext uri="{FF2B5EF4-FFF2-40B4-BE49-F238E27FC236}">
              <a16:creationId xmlns:a16="http://schemas.microsoft.com/office/drawing/2014/main" id="{E8920C90-F0EA-4104-AE9D-AE7506C6075E}"/>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4" name="フローチャート: 判断 923">
          <a:extLst>
            <a:ext uri="{FF2B5EF4-FFF2-40B4-BE49-F238E27FC236}">
              <a16:creationId xmlns:a16="http://schemas.microsoft.com/office/drawing/2014/main" id="{A4D0C473-E499-471F-8D68-A237824C61BC}"/>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25" name="フローチャート: 判断 924">
          <a:extLst>
            <a:ext uri="{FF2B5EF4-FFF2-40B4-BE49-F238E27FC236}">
              <a16:creationId xmlns:a16="http://schemas.microsoft.com/office/drawing/2014/main" id="{B44EB619-5D19-4892-B2C1-97DA3D06435D}"/>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6" name="フローチャート: 判断 925">
          <a:extLst>
            <a:ext uri="{FF2B5EF4-FFF2-40B4-BE49-F238E27FC236}">
              <a16:creationId xmlns:a16="http://schemas.microsoft.com/office/drawing/2014/main" id="{A298E7F6-54D4-41ED-AE78-D6D05AC79E65}"/>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27" name="フローチャート: 判断 926">
          <a:extLst>
            <a:ext uri="{FF2B5EF4-FFF2-40B4-BE49-F238E27FC236}">
              <a16:creationId xmlns:a16="http://schemas.microsoft.com/office/drawing/2014/main" id="{B9ABE4F6-C854-43FC-ACB6-6FA1A4145442}"/>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28" name="フローチャート: 判断 927">
          <a:extLst>
            <a:ext uri="{FF2B5EF4-FFF2-40B4-BE49-F238E27FC236}">
              <a16:creationId xmlns:a16="http://schemas.microsoft.com/office/drawing/2014/main" id="{8304384B-3708-4A90-B8B9-CE9E0DB94C8E}"/>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D25309F-0BE6-4F62-98F0-99A1DF0940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F5DCC3F8-9AC6-4190-8A97-D471DF19237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68CE7458-F4CC-4159-962D-74BF8B1D1F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5010C769-E40B-4623-8551-0989B3F70DA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52FF2668-2324-48CC-AC49-B50E4E14CD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934" name="楕円 933">
          <a:extLst>
            <a:ext uri="{FF2B5EF4-FFF2-40B4-BE49-F238E27FC236}">
              <a16:creationId xmlns:a16="http://schemas.microsoft.com/office/drawing/2014/main" id="{2786317B-C800-40B2-BC77-1BA04C766DA5}"/>
            </a:ext>
          </a:extLst>
        </xdr:cNvPr>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935" name="【公民館】&#10;一人当たり面積該当値テキスト">
          <a:extLst>
            <a:ext uri="{FF2B5EF4-FFF2-40B4-BE49-F238E27FC236}">
              <a16:creationId xmlns:a16="http://schemas.microsoft.com/office/drawing/2014/main" id="{6BA40B56-5D04-4B4D-9A49-1CF533BA66A5}"/>
            </a:ext>
          </a:extLst>
        </xdr:cNvPr>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936" name="楕円 935">
          <a:extLst>
            <a:ext uri="{FF2B5EF4-FFF2-40B4-BE49-F238E27FC236}">
              <a16:creationId xmlns:a16="http://schemas.microsoft.com/office/drawing/2014/main" id="{283D9E41-4600-4BA9-A453-A78B89D2A75A}"/>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64770</xdr:rowOff>
    </xdr:to>
    <xdr:cxnSp macro="">
      <xdr:nvCxnSpPr>
        <xdr:cNvPr id="937" name="直線コネクタ 936">
          <a:extLst>
            <a:ext uri="{FF2B5EF4-FFF2-40B4-BE49-F238E27FC236}">
              <a16:creationId xmlns:a16="http://schemas.microsoft.com/office/drawing/2014/main" id="{B70F8B9A-650D-4EBE-822D-02D291FBC220}"/>
            </a:ext>
          </a:extLst>
        </xdr:cNvPr>
        <xdr:cNvCxnSpPr/>
      </xdr:nvCxnSpPr>
      <xdr:spPr>
        <a:xfrm>
          <a:off x="21323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938" name="楕円 937">
          <a:extLst>
            <a:ext uri="{FF2B5EF4-FFF2-40B4-BE49-F238E27FC236}">
              <a16:creationId xmlns:a16="http://schemas.microsoft.com/office/drawing/2014/main" id="{5C36D0FD-307B-4B36-A0D9-D4468D5091E9}"/>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64770</xdr:rowOff>
    </xdr:to>
    <xdr:cxnSp macro="">
      <xdr:nvCxnSpPr>
        <xdr:cNvPr id="939" name="直線コネクタ 938">
          <a:extLst>
            <a:ext uri="{FF2B5EF4-FFF2-40B4-BE49-F238E27FC236}">
              <a16:creationId xmlns:a16="http://schemas.microsoft.com/office/drawing/2014/main" id="{34D3A80C-33F1-416D-8C2B-0D954500E39F}"/>
            </a:ext>
          </a:extLst>
        </xdr:cNvPr>
        <xdr:cNvCxnSpPr/>
      </xdr:nvCxnSpPr>
      <xdr:spPr>
        <a:xfrm>
          <a:off x="20434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940" name="楕円 939">
          <a:extLst>
            <a:ext uri="{FF2B5EF4-FFF2-40B4-BE49-F238E27FC236}">
              <a16:creationId xmlns:a16="http://schemas.microsoft.com/office/drawing/2014/main" id="{73AB4E1B-4F21-4265-8F5D-32B61C81CF80}"/>
            </a:ext>
          </a:extLst>
        </xdr:cNvPr>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64770</xdr:rowOff>
    </xdr:to>
    <xdr:cxnSp macro="">
      <xdr:nvCxnSpPr>
        <xdr:cNvPr id="941" name="直線コネクタ 940">
          <a:extLst>
            <a:ext uri="{FF2B5EF4-FFF2-40B4-BE49-F238E27FC236}">
              <a16:creationId xmlns:a16="http://schemas.microsoft.com/office/drawing/2014/main" id="{1E8A5A65-B3F0-4355-B9C8-8A65ADF7F225}"/>
            </a:ext>
          </a:extLst>
        </xdr:cNvPr>
        <xdr:cNvCxnSpPr/>
      </xdr:nvCxnSpPr>
      <xdr:spPr>
        <a:xfrm>
          <a:off x="19545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942" name="楕円 941">
          <a:extLst>
            <a:ext uri="{FF2B5EF4-FFF2-40B4-BE49-F238E27FC236}">
              <a16:creationId xmlns:a16="http://schemas.microsoft.com/office/drawing/2014/main" id="{DFA2BDAD-1400-47A3-9A42-81FA86C34AFE}"/>
            </a:ext>
          </a:extLst>
        </xdr:cNvPr>
        <xdr:cNvSpPr/>
      </xdr:nvSpPr>
      <xdr:spPr>
        <a:xfrm>
          <a:off x="18605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64770</xdr:rowOff>
    </xdr:to>
    <xdr:cxnSp macro="">
      <xdr:nvCxnSpPr>
        <xdr:cNvPr id="943" name="直線コネクタ 942">
          <a:extLst>
            <a:ext uri="{FF2B5EF4-FFF2-40B4-BE49-F238E27FC236}">
              <a16:creationId xmlns:a16="http://schemas.microsoft.com/office/drawing/2014/main" id="{E19C89A6-AAA0-4AF3-A085-CFB10007E331}"/>
            </a:ext>
          </a:extLst>
        </xdr:cNvPr>
        <xdr:cNvCxnSpPr/>
      </xdr:nvCxnSpPr>
      <xdr:spPr>
        <a:xfrm>
          <a:off x="18656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944" name="n_1aveValue【公民館】&#10;一人当たり面積">
          <a:extLst>
            <a:ext uri="{FF2B5EF4-FFF2-40B4-BE49-F238E27FC236}">
              <a16:creationId xmlns:a16="http://schemas.microsoft.com/office/drawing/2014/main" id="{B7216808-D31D-4469-AE79-FC1AE34BF6F2}"/>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45" name="n_2aveValue【公民館】&#10;一人当たり面積">
          <a:extLst>
            <a:ext uri="{FF2B5EF4-FFF2-40B4-BE49-F238E27FC236}">
              <a16:creationId xmlns:a16="http://schemas.microsoft.com/office/drawing/2014/main" id="{B9EAC53F-F57B-4442-8514-EC2763C9AEB7}"/>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946" name="n_3aveValue【公民館】&#10;一人当たり面積">
          <a:extLst>
            <a:ext uri="{FF2B5EF4-FFF2-40B4-BE49-F238E27FC236}">
              <a16:creationId xmlns:a16="http://schemas.microsoft.com/office/drawing/2014/main" id="{2E3231C2-584D-4BBC-87D7-F2CD60B9D2A5}"/>
            </a:ext>
          </a:extLst>
        </xdr:cNvPr>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947" name="n_4aveValue【公民館】&#10;一人当たり面積">
          <a:extLst>
            <a:ext uri="{FF2B5EF4-FFF2-40B4-BE49-F238E27FC236}">
              <a16:creationId xmlns:a16="http://schemas.microsoft.com/office/drawing/2014/main" id="{3AD09BF7-2B59-4CDE-88E4-65EE5EC41801}"/>
            </a:ext>
          </a:extLst>
        </xdr:cNvPr>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948" name="n_1mainValue【公民館】&#10;一人当たり面積">
          <a:extLst>
            <a:ext uri="{FF2B5EF4-FFF2-40B4-BE49-F238E27FC236}">
              <a16:creationId xmlns:a16="http://schemas.microsoft.com/office/drawing/2014/main" id="{FCCED40E-4976-4BB6-A817-634E39936B9C}"/>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949" name="n_2mainValue【公民館】&#10;一人当たり面積">
          <a:extLst>
            <a:ext uri="{FF2B5EF4-FFF2-40B4-BE49-F238E27FC236}">
              <a16:creationId xmlns:a16="http://schemas.microsoft.com/office/drawing/2014/main" id="{8962EE30-7401-4C5E-BA03-F63E22ED4F61}"/>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950" name="n_3mainValue【公民館】&#10;一人当たり面積">
          <a:extLst>
            <a:ext uri="{FF2B5EF4-FFF2-40B4-BE49-F238E27FC236}">
              <a16:creationId xmlns:a16="http://schemas.microsoft.com/office/drawing/2014/main" id="{EDA3F14E-A6F1-4083-AF79-DA823B02E207}"/>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951" name="n_4mainValue【公民館】&#10;一人当たり面積">
          <a:extLst>
            <a:ext uri="{FF2B5EF4-FFF2-40B4-BE49-F238E27FC236}">
              <a16:creationId xmlns:a16="http://schemas.microsoft.com/office/drawing/2014/main" id="{D6A601A9-F6F8-4C6B-98A2-05CFE1D222ED}"/>
            </a:ext>
          </a:extLst>
        </xdr:cNvPr>
        <xdr:cNvSpPr txBox="1"/>
      </xdr:nvSpPr>
      <xdr:spPr>
        <a:xfrm>
          <a:off x="18421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E066A64D-66B4-4A2C-A72B-FEE3C44FC4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2A3D316A-2266-4265-8968-BEE6B3D9385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6E5159C7-A519-4341-8FA7-9260BB4041C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児童館、公民館、港湾施設については老朽化が進んでおり、特に児童館の減価償却率（老朽化率）が高いため、今後、施設更新の検討が必要である。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こども園等のこども教育施設と学校施設、公営住宅については、老朽化に伴う建替事業を行っているため、減価償却率は低い方である。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7B9369-D689-4CD7-8DD9-3B26B4E3A41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B04357-11BD-4CA5-81E6-20B623FFB35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E3DD8C-8480-49E3-9749-08E5C98CB2D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39171DC-0452-4CA5-BEB7-363DDF0F51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36BD211-9748-4FDB-B1A6-E0B219EEF0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6F83CB-4617-4829-995F-7CED79D59F1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9954A2-6F86-45BE-8AFF-B1A1C94A71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3DD81B-BC1C-48D3-AC08-A3CFC2FAE4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814546E-E84D-4A62-9865-3040A8296F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406AD9-14C1-4D99-88C8-237F55D8DFC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318,339
313,761
41.42
182,556,310
171,159,091
6,478,256
74,090,639
136,672,177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AE8452-A389-44AA-AA6E-916B1F3CAB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84BE0F-AFF5-42A0-A6FB-656AFFF1E0B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14FDE4-3170-48A5-8B78-76BC9FBEE1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2CD062-0D27-4959-B1DC-9509F34EC74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0253309-58B2-4568-B97F-2021AD43659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4C7FED0-CE3E-4595-A4DC-4C5DB6B5D66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44A9AC-B49A-49ED-A243-1C9CDA9D9A6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04C2B66-1BC3-49AA-907E-9457BC73F4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24E0EC8-EF3E-4461-A04F-72C3AFCDE6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62B88D2-CF71-40A6-948B-1E8EA9B9239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F9E80F-177B-4346-9BEC-6153497FE4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26C454-2027-44CC-AD84-794BABAB03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A04F96E-130F-4DBF-A08D-5F639E152D9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E761D39-F193-489C-9356-1411B19BFAE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6391B9-13FF-4DD8-ADD6-335264CF76C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466ADD-44FE-470F-AF16-C9122C054FB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F9F5B3-AC48-471A-9CC6-E7ABBB168BD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90C052-D16D-4FF8-915C-74AE5B45477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47DB1E-82F0-410D-8408-5C8C2B5C24F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2D1400A-ED36-4C8A-9708-03E3F824EC3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40C5211-28A8-467B-A0E6-FD67C501644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6C75F3C-BA03-4A10-B5C9-CE05D0BBBEA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AF53ADE-DF11-41C0-B126-53A4A58EB5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74F2501-36CA-441B-ADC0-4F155452DE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0A1E405-30F8-4CEB-AD98-CB2497F55CF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F0CB15E-DEF0-49DA-974B-D2D2208426B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329E343-302D-4CF1-9822-287224E7800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A286E90-FA42-4B61-BDD8-8D712960BF9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7426EEF-7356-47D0-B65B-55B15567E5C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AEEF85C-4E1A-47F8-9FDD-944A06F4556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5C5A6FB-FAB6-4213-902C-C3639665C9B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632E81D-9991-4418-8D74-AB4F6DB3C01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8384DE3-115F-450B-8DFD-8D0DB693008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BE96DF1-B261-46CE-A16C-41978C5C46D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727CF66-39A4-4E59-8A57-9824DC5E925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AC89244-62E4-48C4-8976-98F6F171763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29F4326-FAD9-4733-9750-00286A8692C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A44EEAE-0A64-4436-814F-76B5E47C52F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CA7D9E4-1BE2-4600-B6B1-8E07CFE65EE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092ED34-EEFE-41A6-8816-E60E63B4AD3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AED3B84-BA7B-4616-989A-4B5408BFFA8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79066C9-4994-4D2C-9DAE-8FA15D411D2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AEF8728-64DA-4CF4-B0F0-E2640F8AA20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BDA69C3-24D8-4DD3-A15F-3DFAD7649A4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45A458DB-D900-4F0F-A9D5-CCF4FA6B1F2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542D6FF1-C1C3-4D2F-957A-76F5C93827A3}"/>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CB42DABA-6D6F-4562-9033-40576E69D06A}"/>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B879E07F-DD27-46EB-8BAA-543ABEDC4AA9}"/>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3F3EA581-B564-436F-9DDF-0C395B2CFB58}"/>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A13FB02B-AE88-4F23-9A5F-DB7793D449D3}"/>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E85297A6-3130-4C89-AADA-5A54F56FBD6C}"/>
            </a:ext>
          </a:extLst>
        </xdr:cNvPr>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29BA62DD-5E0A-492A-9105-F76972F21E98}"/>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CF6EE961-DC20-49CC-9CCA-8402CA99F583}"/>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941B0F7D-977B-4A58-9B20-30203A266D69}"/>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CF283777-71C7-48AC-B761-9388C1DA73EF}"/>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66622DB9-FF85-4A9F-B27C-7D60FE80E2A8}"/>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8495C5C-85F2-48C0-803C-B95F58C0D34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C87E25A-DA0C-4CBE-B684-1DB1D3C5BA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AF57304-4119-4774-BB84-737D52E3B58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1DEEF98-ADE4-4A2A-A476-98E5FED7EB1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032C96A-379A-4BA8-A94E-C1D3DE7CEFC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a:extLst>
            <a:ext uri="{FF2B5EF4-FFF2-40B4-BE49-F238E27FC236}">
              <a16:creationId xmlns:a16="http://schemas.microsoft.com/office/drawing/2014/main" id="{AF7C7404-B56E-4F4E-A794-AB26CF71CE45}"/>
            </a:ext>
          </a:extLst>
        </xdr:cNvPr>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4" name="【図書館】&#10;有形固定資産減価償却率該当値テキスト">
          <a:extLst>
            <a:ext uri="{FF2B5EF4-FFF2-40B4-BE49-F238E27FC236}">
              <a16:creationId xmlns:a16="http://schemas.microsoft.com/office/drawing/2014/main" id="{48C1200F-E770-4D5E-A3E6-FFDF3E2FCB9F}"/>
            </a:ext>
          </a:extLst>
        </xdr:cNvPr>
        <xdr:cNvSpPr txBox="1"/>
      </xdr:nvSpPr>
      <xdr:spPr>
        <a:xfrm>
          <a:off x="4673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5" name="楕円 74">
          <a:extLst>
            <a:ext uri="{FF2B5EF4-FFF2-40B4-BE49-F238E27FC236}">
              <a16:creationId xmlns:a16="http://schemas.microsoft.com/office/drawing/2014/main" id="{B66D6C7B-A1CD-485B-9374-B7A1160C6A4E}"/>
            </a:ext>
          </a:extLst>
        </xdr:cNvPr>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38</xdr:row>
      <xdr:rowOff>19050</xdr:rowOff>
    </xdr:to>
    <xdr:cxnSp macro="">
      <xdr:nvCxnSpPr>
        <xdr:cNvPr id="76" name="直線コネクタ 75">
          <a:extLst>
            <a:ext uri="{FF2B5EF4-FFF2-40B4-BE49-F238E27FC236}">
              <a16:creationId xmlns:a16="http://schemas.microsoft.com/office/drawing/2014/main" id="{25780B4B-8642-4AB9-AD2A-9DB67732B604}"/>
            </a:ext>
          </a:extLst>
        </xdr:cNvPr>
        <xdr:cNvCxnSpPr/>
      </xdr:nvCxnSpPr>
      <xdr:spPr>
        <a:xfrm>
          <a:off x="3797300" y="64979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168910</xdr:rowOff>
    </xdr:to>
    <xdr:sp macro="" textlink="">
      <xdr:nvSpPr>
        <xdr:cNvPr id="77" name="楕円 76">
          <a:extLst>
            <a:ext uri="{FF2B5EF4-FFF2-40B4-BE49-F238E27FC236}">
              <a16:creationId xmlns:a16="http://schemas.microsoft.com/office/drawing/2014/main" id="{641F3053-38EA-4E6F-A0F9-4795C1D9D5B6}"/>
            </a:ext>
          </a:extLst>
        </xdr:cNvPr>
        <xdr:cNvSpPr/>
      </xdr:nvSpPr>
      <xdr:spPr>
        <a:xfrm>
          <a:off x="2857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37</xdr:row>
      <xdr:rowOff>154305</xdr:rowOff>
    </xdr:to>
    <xdr:cxnSp macro="">
      <xdr:nvCxnSpPr>
        <xdr:cNvPr id="78" name="直線コネクタ 77">
          <a:extLst>
            <a:ext uri="{FF2B5EF4-FFF2-40B4-BE49-F238E27FC236}">
              <a16:creationId xmlns:a16="http://schemas.microsoft.com/office/drawing/2014/main" id="{6112D03A-5058-4F74-B69E-4D3A00814FE5}"/>
            </a:ext>
          </a:extLst>
        </xdr:cNvPr>
        <xdr:cNvCxnSpPr/>
      </xdr:nvCxnSpPr>
      <xdr:spPr>
        <a:xfrm>
          <a:off x="2908300" y="64617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31115</xdr:rowOff>
    </xdr:from>
    <xdr:to>
      <xdr:col>10</xdr:col>
      <xdr:colOff>165100</xdr:colOff>
      <xdr:row>37</xdr:row>
      <xdr:rowOff>132715</xdr:rowOff>
    </xdr:to>
    <xdr:sp macro="" textlink="">
      <xdr:nvSpPr>
        <xdr:cNvPr id="79" name="楕円 78">
          <a:extLst>
            <a:ext uri="{FF2B5EF4-FFF2-40B4-BE49-F238E27FC236}">
              <a16:creationId xmlns:a16="http://schemas.microsoft.com/office/drawing/2014/main" id="{D4D7F6CF-BD2B-4223-A0A0-9C48C3C6E47F}"/>
            </a:ext>
          </a:extLst>
        </xdr:cNvPr>
        <xdr:cNvSpPr/>
      </xdr:nvSpPr>
      <xdr:spPr>
        <a:xfrm>
          <a:off x="1968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81915</xdr:rowOff>
    </xdr:from>
    <xdr:to>
      <xdr:col>15</xdr:col>
      <xdr:colOff>50800</xdr:colOff>
      <xdr:row>37</xdr:row>
      <xdr:rowOff>118110</xdr:rowOff>
    </xdr:to>
    <xdr:cxnSp macro="">
      <xdr:nvCxnSpPr>
        <xdr:cNvPr id="80" name="直線コネクタ 79">
          <a:extLst>
            <a:ext uri="{FF2B5EF4-FFF2-40B4-BE49-F238E27FC236}">
              <a16:creationId xmlns:a16="http://schemas.microsoft.com/office/drawing/2014/main" id="{D7D35836-0073-4494-825F-458ED4973176}"/>
            </a:ext>
          </a:extLst>
        </xdr:cNvPr>
        <xdr:cNvCxnSpPr/>
      </xdr:nvCxnSpPr>
      <xdr:spPr>
        <a:xfrm>
          <a:off x="2019300" y="64255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168275</xdr:rowOff>
    </xdr:from>
    <xdr:to>
      <xdr:col>6</xdr:col>
      <xdr:colOff>38100</xdr:colOff>
      <xdr:row>37</xdr:row>
      <xdr:rowOff>98425</xdr:rowOff>
    </xdr:to>
    <xdr:sp macro="" textlink="">
      <xdr:nvSpPr>
        <xdr:cNvPr id="81" name="楕円 80">
          <a:extLst>
            <a:ext uri="{FF2B5EF4-FFF2-40B4-BE49-F238E27FC236}">
              <a16:creationId xmlns:a16="http://schemas.microsoft.com/office/drawing/2014/main" id="{E3B13A0A-9C28-48DA-9895-1CE867125CE7}"/>
            </a:ext>
          </a:extLst>
        </xdr:cNvPr>
        <xdr:cNvSpPr/>
      </xdr:nvSpPr>
      <xdr:spPr>
        <a:xfrm>
          <a:off x="1079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47625</xdr:rowOff>
    </xdr:from>
    <xdr:to>
      <xdr:col>10</xdr:col>
      <xdr:colOff>114300</xdr:colOff>
      <xdr:row>37</xdr:row>
      <xdr:rowOff>81915</xdr:rowOff>
    </xdr:to>
    <xdr:cxnSp macro="">
      <xdr:nvCxnSpPr>
        <xdr:cNvPr id="82" name="直線コネクタ 81">
          <a:extLst>
            <a:ext uri="{FF2B5EF4-FFF2-40B4-BE49-F238E27FC236}">
              <a16:creationId xmlns:a16="http://schemas.microsoft.com/office/drawing/2014/main" id="{8CAA024A-35C9-4851-A2F5-433C2B6D3F28}"/>
            </a:ext>
          </a:extLst>
        </xdr:cNvPr>
        <xdr:cNvCxnSpPr/>
      </xdr:nvCxnSpPr>
      <xdr:spPr>
        <a:xfrm>
          <a:off x="1130300" y="63912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26EBB752-8B39-428F-AEF8-122126A17244}"/>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A5838BA3-5FDD-4E09-9129-31AF9B071E7C}"/>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943FC655-3607-4594-B562-B449ED5E649C}"/>
            </a:ext>
          </a:extLst>
        </xdr:cNvPr>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BD0D7EFE-8D77-4D71-B832-719CA9236B06}"/>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24782</xdr:rowOff>
    </xdr:from>
    <xdr:ext cx="405111" cy="259045"/>
    <xdr:sp macro="" textlink="">
      <xdr:nvSpPr>
        <xdr:cNvPr id="87" name="n_1mainValue【図書館】&#10;有形固定資産減価償却率">
          <a:extLst>
            <a:ext uri="{FF2B5EF4-FFF2-40B4-BE49-F238E27FC236}">
              <a16:creationId xmlns:a16="http://schemas.microsoft.com/office/drawing/2014/main" id="{A0F83B6E-B897-46AF-943D-13A45E3970A2}"/>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8" name="n_2mainValue【図書館】&#10;有形固定資産減価償却率">
          <a:extLst>
            <a:ext uri="{FF2B5EF4-FFF2-40B4-BE49-F238E27FC236}">
              <a16:creationId xmlns:a16="http://schemas.microsoft.com/office/drawing/2014/main" id="{A1D5FD0D-4C8C-42E9-B7BA-CAC7ECCDEDF9}"/>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123842</xdr:rowOff>
    </xdr:from>
    <xdr:ext cx="405111" cy="259045"/>
    <xdr:sp macro="" textlink="">
      <xdr:nvSpPr>
        <xdr:cNvPr id="89" name="n_3mainValue【図書館】&#10;有形固定資産減価償却率">
          <a:extLst>
            <a:ext uri="{FF2B5EF4-FFF2-40B4-BE49-F238E27FC236}">
              <a16:creationId xmlns:a16="http://schemas.microsoft.com/office/drawing/2014/main" id="{FE50A5D1-FC5D-468D-8D9E-D1E74FC20BAD}"/>
            </a:ext>
          </a:extLst>
        </xdr:cNvPr>
        <xdr:cNvSpPr txBox="1"/>
      </xdr:nvSpPr>
      <xdr:spPr>
        <a:xfrm>
          <a:off x="1816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89552</xdr:rowOff>
    </xdr:from>
    <xdr:ext cx="405111" cy="259045"/>
    <xdr:sp macro="" textlink="">
      <xdr:nvSpPr>
        <xdr:cNvPr id="90" name="n_4mainValue【図書館】&#10;有形固定資産減価償却率">
          <a:extLst>
            <a:ext uri="{FF2B5EF4-FFF2-40B4-BE49-F238E27FC236}">
              <a16:creationId xmlns:a16="http://schemas.microsoft.com/office/drawing/2014/main" id="{85B40D07-F6DC-4CD8-9941-2B3F0772115F}"/>
            </a:ext>
          </a:extLst>
        </xdr:cNvPr>
        <xdr:cNvSpPr txBox="1"/>
      </xdr:nvSpPr>
      <xdr:spPr>
        <a:xfrm>
          <a:off x="927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317D21F-E893-46E7-91E3-C91650F58A4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3A3AD32-DBB6-43BB-825A-B76DAA78F0D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0E94FAB-7A63-4F15-81FD-A6C5383FE29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3933DEF-201B-4899-AF37-F4C1191528C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A74148E-F8EB-4E4B-BD04-801EE942C9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BF17428-4FD1-413F-AEDA-BDE2C49F950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0524DE9-0C47-4E04-BEBF-28F10C64B3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A222777-474B-4644-9979-AA7C9467EE7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4AEFC7B9-F13B-4486-BBEA-25DBBC48E61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59DE2E4-DB17-4BDF-AB54-904D41BC6A4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937540F-ABEB-40CA-A32F-E713FC7106C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16945DE-72DD-4FB1-87A3-E35FA266B8C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F29F487B-1051-4D32-8AD2-23FDDF668E6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1CE1496D-BCFD-4287-ADFE-79723C61C041}"/>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F89DEDE3-9EED-45D9-B0A4-683F5127E63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7DCC6C9A-C184-40A4-A8DE-3CF8FC813B1B}"/>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DFF0842E-1622-4A44-8E22-38510907006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AB0F870A-B0B1-4DB3-9FB2-9E2476A9DDF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1FFE49A-AC02-4843-8DE1-6234D75A4EB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6C86F7A1-A977-4241-9676-7803A93A123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EB2DAF56-10E2-4492-A0B7-AE1AD12A631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6EC17FF2-2696-4FBE-AC88-C32D1246AE7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2AD21258-45AA-422A-910C-6A1206458DDA}"/>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2F04BB21-DCA7-4926-9A17-78D8FC754EE3}"/>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1C0C4CFC-EAEC-45EB-B158-C6201F6B3962}"/>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BB4B1A79-52D8-4EF1-81BA-6D13C313623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C95B6360-DACC-4537-A37B-32DD3C7877D8}"/>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A545362A-7C20-4B5E-9C7B-0552A26DE1C7}"/>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3C953D22-9940-4FA0-8062-EAA0281ACB93}"/>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271DEAC1-7567-44D2-994D-CEE1060009B7}"/>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771CC25E-88A0-42A5-A15B-4C9E05A51682}"/>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63197031-EA05-4417-8960-4B43AB360358}"/>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A6E926B-70F6-48FE-BFC6-57D9569BC56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DBDB9A1-A7FF-472F-B349-2F21F6A52BE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6577637-1D0E-4CE4-892D-332AFA36A0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BF3041-C306-4E05-8761-40B94E10BFA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1D097D1-76BA-46B1-90B6-A559071B72F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8" name="楕円 127">
          <a:extLst>
            <a:ext uri="{FF2B5EF4-FFF2-40B4-BE49-F238E27FC236}">
              <a16:creationId xmlns:a16="http://schemas.microsoft.com/office/drawing/2014/main" id="{B915F2F1-6EA7-4445-BFEE-31AF58B2E173}"/>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9" name="【図書館】&#10;一人当たり面積該当値テキスト">
          <a:extLst>
            <a:ext uri="{FF2B5EF4-FFF2-40B4-BE49-F238E27FC236}">
              <a16:creationId xmlns:a16="http://schemas.microsoft.com/office/drawing/2014/main" id="{4240F14F-5E6E-4C25-9741-CD99F0F6B639}"/>
            </a:ext>
          </a:extLst>
        </xdr:cNvPr>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0" name="楕円 129">
          <a:extLst>
            <a:ext uri="{FF2B5EF4-FFF2-40B4-BE49-F238E27FC236}">
              <a16:creationId xmlns:a16="http://schemas.microsoft.com/office/drawing/2014/main" id="{7F630842-EEFA-43A6-B88F-044F3DC4DBFB}"/>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1" name="直線コネクタ 130">
          <a:extLst>
            <a:ext uri="{FF2B5EF4-FFF2-40B4-BE49-F238E27FC236}">
              <a16:creationId xmlns:a16="http://schemas.microsoft.com/office/drawing/2014/main" id="{44EAB524-4A5A-48B1-9C7C-2131399B349E}"/>
            </a:ext>
          </a:extLst>
        </xdr:cNvPr>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2" name="楕円 131">
          <a:extLst>
            <a:ext uri="{FF2B5EF4-FFF2-40B4-BE49-F238E27FC236}">
              <a16:creationId xmlns:a16="http://schemas.microsoft.com/office/drawing/2014/main" id="{6214B148-E2AB-4F85-8FBA-E31209E2C0A2}"/>
            </a:ext>
          </a:extLst>
        </xdr:cNvPr>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3" name="直線コネクタ 132">
          <a:extLst>
            <a:ext uri="{FF2B5EF4-FFF2-40B4-BE49-F238E27FC236}">
              <a16:creationId xmlns:a16="http://schemas.microsoft.com/office/drawing/2014/main" id="{7EA5AB48-EF10-463A-A477-3BDA25781702}"/>
            </a:ext>
          </a:extLst>
        </xdr:cNvPr>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4" name="楕円 133">
          <a:extLst>
            <a:ext uri="{FF2B5EF4-FFF2-40B4-BE49-F238E27FC236}">
              <a16:creationId xmlns:a16="http://schemas.microsoft.com/office/drawing/2014/main" id="{9DB30502-4833-4D33-87E9-0CB710B08E16}"/>
            </a:ext>
          </a:extLst>
        </xdr:cNvPr>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5" name="直線コネクタ 134">
          <a:extLst>
            <a:ext uri="{FF2B5EF4-FFF2-40B4-BE49-F238E27FC236}">
              <a16:creationId xmlns:a16="http://schemas.microsoft.com/office/drawing/2014/main" id="{56CB7124-AE25-4B95-8489-F79D3F281EE7}"/>
            </a:ext>
          </a:extLst>
        </xdr:cNvPr>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6" name="楕円 135">
          <a:extLst>
            <a:ext uri="{FF2B5EF4-FFF2-40B4-BE49-F238E27FC236}">
              <a16:creationId xmlns:a16="http://schemas.microsoft.com/office/drawing/2014/main" id="{ED4779FD-9C32-4C27-BACE-64A9363461F4}"/>
            </a:ext>
          </a:extLst>
        </xdr:cNvPr>
        <xdr:cNvSpPr/>
      </xdr:nvSpPr>
      <xdr:spPr>
        <a:xfrm>
          <a:off x="692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133350</xdr:rowOff>
    </xdr:to>
    <xdr:cxnSp macro="">
      <xdr:nvCxnSpPr>
        <xdr:cNvPr id="137" name="直線コネクタ 136">
          <a:extLst>
            <a:ext uri="{FF2B5EF4-FFF2-40B4-BE49-F238E27FC236}">
              <a16:creationId xmlns:a16="http://schemas.microsoft.com/office/drawing/2014/main" id="{EB028E93-0BE8-44FA-B98E-3EDF71CD2228}"/>
            </a:ext>
          </a:extLst>
        </xdr:cNvPr>
        <xdr:cNvCxnSpPr/>
      </xdr:nvCxnSpPr>
      <xdr:spPr>
        <a:xfrm>
          <a:off x="6972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a:extLst>
            <a:ext uri="{FF2B5EF4-FFF2-40B4-BE49-F238E27FC236}">
              <a16:creationId xmlns:a16="http://schemas.microsoft.com/office/drawing/2014/main" id="{E3E81DF6-2EA4-4DEC-B8A9-339E3417B992}"/>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63FC8B39-F993-4548-8BB1-A8D6856C8C1D}"/>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a:extLst>
            <a:ext uri="{FF2B5EF4-FFF2-40B4-BE49-F238E27FC236}">
              <a16:creationId xmlns:a16="http://schemas.microsoft.com/office/drawing/2014/main" id="{6C6A81B2-2A4C-4DE1-BB88-D2A654E0AE7D}"/>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a:extLst>
            <a:ext uri="{FF2B5EF4-FFF2-40B4-BE49-F238E27FC236}">
              <a16:creationId xmlns:a16="http://schemas.microsoft.com/office/drawing/2014/main" id="{EBA9CD63-B98F-437F-A1B0-D0004701D6E6}"/>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2" name="n_1mainValue【図書館】&#10;一人当たり面積">
          <a:extLst>
            <a:ext uri="{FF2B5EF4-FFF2-40B4-BE49-F238E27FC236}">
              <a16:creationId xmlns:a16="http://schemas.microsoft.com/office/drawing/2014/main" id="{2044F442-6414-41E7-BA1E-B67273652B19}"/>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3" name="n_2mainValue【図書館】&#10;一人当たり面積">
          <a:extLst>
            <a:ext uri="{FF2B5EF4-FFF2-40B4-BE49-F238E27FC236}">
              <a16:creationId xmlns:a16="http://schemas.microsoft.com/office/drawing/2014/main" id="{7DF2200B-8F84-4EC6-A71E-90CC1A36AE75}"/>
            </a:ext>
          </a:extLst>
        </xdr:cNvPr>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4" name="n_3mainValue【図書館】&#10;一人当たり面積">
          <a:extLst>
            <a:ext uri="{FF2B5EF4-FFF2-40B4-BE49-F238E27FC236}">
              <a16:creationId xmlns:a16="http://schemas.microsoft.com/office/drawing/2014/main" id="{B84D837B-EF29-434A-B41D-5E5ABD30714D}"/>
            </a:ext>
          </a:extLst>
        </xdr:cNvPr>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5" name="n_4mainValue【図書館】&#10;一人当たり面積">
          <a:extLst>
            <a:ext uri="{FF2B5EF4-FFF2-40B4-BE49-F238E27FC236}">
              <a16:creationId xmlns:a16="http://schemas.microsoft.com/office/drawing/2014/main" id="{315A2F2E-199B-4D39-8B8E-D9C885F376A2}"/>
            </a:ext>
          </a:extLst>
        </xdr:cNvPr>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1346B0C-F82C-4504-9DEB-F8D2C02ABD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D0CBF00-984A-450B-B444-71F0C14F0FA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494C24C-BF74-41DF-B869-49C3839B82E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CFCA8A6-1CEA-469B-8251-65BC3864D56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CBD22E1-7185-4AE0-BABF-34C9903283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A90B5CD-709E-4009-B8F0-87B1033CDF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5B4373B-36A1-4033-AE67-D08B24C845F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B02F222-8106-4542-9970-A8734F9E5A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541F874-0431-47E9-813C-236DA07E241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82D4209-9776-4301-A0A7-B4EA5CADD0A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D6F67D6-487D-47A9-A72E-BA71E61D5F4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D0F151D0-B5D5-4A55-8CC3-9FBAEB35D93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4ABDA000-DFFF-4AA4-AEE3-5C3C808A1BE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B9BD52AA-0B7C-4E77-90DC-83BFC29A24A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3473FF9B-59C4-410D-82D5-302605A4E83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D4C90FC5-2C4F-4AD7-A4C6-D4101DB4CA8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F9E810E1-3A49-41B0-9AFD-C0154147A7D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236DAD04-C5A5-4716-94CE-707FFA3FC1E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D4D81321-F3BD-4899-9E11-884D0F05A32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326B2619-4DB0-4164-A2D6-8B8327640ED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3C371AE7-5384-432B-893A-D081C6EE4F8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3D1DEB2-08DD-414A-A8E8-101C650A1B9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AB75F7F9-817F-4384-9610-4EF0DAB79B4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8B6A71CE-A4CB-46CA-8B65-BD5D9BD5197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57868AE5-E84D-4F94-84F7-1F6EE1A87B2A}"/>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4D74B57D-6D2C-4FAE-BDD4-E24587603D1F}"/>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F3085003-64EE-45D2-98AE-96EC8840900C}"/>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CF91AF50-2D02-4EA2-A1B8-800E79CC59F0}"/>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0BF84318-3D69-4C1D-8B22-E4646BBB6921}"/>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42C475AF-EAC5-4345-9DAD-3B452B3893BA}"/>
            </a:ext>
          </a:extLst>
        </xdr:cNvPr>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3472E8A1-9453-4998-A0B4-76D547306D5E}"/>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477EAEBE-1DE1-4B97-B3FB-2A988FD21AEE}"/>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09678C3D-B3C7-4641-A8B6-D2E686229B58}"/>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E2F484E3-A60E-4BD2-965D-6BDEE2ACB74E}"/>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4035EB57-1170-4B69-A500-08E986C14897}"/>
            </a:ext>
          </a:extLst>
        </xdr:cNvPr>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8BD6A66-CD9F-4C88-AF34-29C76A65793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776AD3D-74FF-41D2-837B-10905D5298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FFEB981-3AF0-42AF-ABD3-EE9D8FDBAB1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88B96D0-FCA6-47F7-AB08-2B2D9EE268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D43F3B9-AFC0-4D8E-8C4B-6197219339A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53975</xdr:rowOff>
    </xdr:from>
    <xdr:to>
      <xdr:col>24</xdr:col>
      <xdr:colOff>114300</xdr:colOff>
      <xdr:row>58</xdr:row>
      <xdr:rowOff>155575</xdr:rowOff>
    </xdr:to>
    <xdr:sp macro="" textlink="">
      <xdr:nvSpPr>
        <xdr:cNvPr id="186" name="楕円 185">
          <a:extLst>
            <a:ext uri="{FF2B5EF4-FFF2-40B4-BE49-F238E27FC236}">
              <a16:creationId xmlns:a16="http://schemas.microsoft.com/office/drawing/2014/main" id="{C4831A86-3941-4C3A-AECD-6A7C368C548B}"/>
            </a:ext>
          </a:extLst>
        </xdr:cNvPr>
        <xdr:cNvSpPr/>
      </xdr:nvSpPr>
      <xdr:spPr>
        <a:xfrm>
          <a:off x="45847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76852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A9338E13-5F23-4F79-84FF-058DB9805C5B}"/>
            </a:ext>
          </a:extLst>
        </xdr:cNvPr>
        <xdr:cNvSpPr txBox="1"/>
      </xdr:nvSpPr>
      <xdr:spPr>
        <a:xfrm>
          <a:off x="4673600"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xdr:rowOff>
    </xdr:from>
    <xdr:to>
      <xdr:col>20</xdr:col>
      <xdr:colOff>38100</xdr:colOff>
      <xdr:row>58</xdr:row>
      <xdr:rowOff>109855</xdr:rowOff>
    </xdr:to>
    <xdr:sp macro="" textlink="">
      <xdr:nvSpPr>
        <xdr:cNvPr id="188" name="楕円 187">
          <a:extLst>
            <a:ext uri="{FF2B5EF4-FFF2-40B4-BE49-F238E27FC236}">
              <a16:creationId xmlns:a16="http://schemas.microsoft.com/office/drawing/2014/main" id="{36816CBC-1F99-453B-B9CB-DAE6E151A823}"/>
            </a:ext>
          </a:extLst>
        </xdr:cNvPr>
        <xdr:cNvSpPr/>
      </xdr:nvSpPr>
      <xdr:spPr>
        <a:xfrm>
          <a:off x="3746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59055</xdr:rowOff>
    </xdr:from>
    <xdr:to>
      <xdr:col>24</xdr:col>
      <xdr:colOff>63500</xdr:colOff>
      <xdr:row>58</xdr:row>
      <xdr:rowOff>104775</xdr:rowOff>
    </xdr:to>
    <xdr:cxnSp macro="">
      <xdr:nvCxnSpPr>
        <xdr:cNvPr id="189" name="直線コネクタ 188">
          <a:extLst>
            <a:ext uri="{FF2B5EF4-FFF2-40B4-BE49-F238E27FC236}">
              <a16:creationId xmlns:a16="http://schemas.microsoft.com/office/drawing/2014/main" id="{85E6835C-203E-42F4-B452-7DDE940AFAB1}"/>
            </a:ext>
          </a:extLst>
        </xdr:cNvPr>
        <xdr:cNvCxnSpPr/>
      </xdr:nvCxnSpPr>
      <xdr:spPr>
        <a:xfrm>
          <a:off x="3797300" y="100031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133985</xdr:rowOff>
    </xdr:from>
    <xdr:to>
      <xdr:col>15</xdr:col>
      <xdr:colOff>101600</xdr:colOff>
      <xdr:row>58</xdr:row>
      <xdr:rowOff>64135</xdr:rowOff>
    </xdr:to>
    <xdr:sp macro="" textlink="">
      <xdr:nvSpPr>
        <xdr:cNvPr id="190" name="楕円 189">
          <a:extLst>
            <a:ext uri="{FF2B5EF4-FFF2-40B4-BE49-F238E27FC236}">
              <a16:creationId xmlns:a16="http://schemas.microsoft.com/office/drawing/2014/main" id="{DF794FA2-F110-4AC0-ACB4-9134EF2C705E}"/>
            </a:ext>
          </a:extLst>
        </xdr:cNvPr>
        <xdr:cNvSpPr/>
      </xdr:nvSpPr>
      <xdr:spPr>
        <a:xfrm>
          <a:off x="2857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xdr:rowOff>
    </xdr:from>
    <xdr:to>
      <xdr:col>19</xdr:col>
      <xdr:colOff>177800</xdr:colOff>
      <xdr:row>58</xdr:row>
      <xdr:rowOff>59055</xdr:rowOff>
    </xdr:to>
    <xdr:cxnSp macro="">
      <xdr:nvCxnSpPr>
        <xdr:cNvPr id="191" name="直線コネクタ 190">
          <a:extLst>
            <a:ext uri="{FF2B5EF4-FFF2-40B4-BE49-F238E27FC236}">
              <a16:creationId xmlns:a16="http://schemas.microsoft.com/office/drawing/2014/main" id="{3AA22077-9B04-42FA-A4F4-1B0E3D64646F}"/>
            </a:ext>
          </a:extLst>
        </xdr:cNvPr>
        <xdr:cNvCxnSpPr/>
      </xdr:nvCxnSpPr>
      <xdr:spPr>
        <a:xfrm>
          <a:off x="2908300" y="99574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88265</xdr:rowOff>
    </xdr:from>
    <xdr:to>
      <xdr:col>10</xdr:col>
      <xdr:colOff>165100</xdr:colOff>
      <xdr:row>58</xdr:row>
      <xdr:rowOff>18415</xdr:rowOff>
    </xdr:to>
    <xdr:sp macro="" textlink="">
      <xdr:nvSpPr>
        <xdr:cNvPr id="192" name="楕円 191">
          <a:extLst>
            <a:ext uri="{FF2B5EF4-FFF2-40B4-BE49-F238E27FC236}">
              <a16:creationId xmlns:a16="http://schemas.microsoft.com/office/drawing/2014/main" id="{08F8F464-F4E1-4D83-8819-A0618FECEEBA}"/>
            </a:ext>
          </a:extLst>
        </xdr:cNvPr>
        <xdr:cNvSpPr/>
      </xdr:nvSpPr>
      <xdr:spPr>
        <a:xfrm>
          <a:off x="1968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139065</xdr:rowOff>
    </xdr:from>
    <xdr:to>
      <xdr:col>15</xdr:col>
      <xdr:colOff>50800</xdr:colOff>
      <xdr:row>58</xdr:row>
      <xdr:rowOff>13335</xdr:rowOff>
    </xdr:to>
    <xdr:cxnSp macro="">
      <xdr:nvCxnSpPr>
        <xdr:cNvPr id="193" name="直線コネクタ 192">
          <a:extLst>
            <a:ext uri="{FF2B5EF4-FFF2-40B4-BE49-F238E27FC236}">
              <a16:creationId xmlns:a16="http://schemas.microsoft.com/office/drawing/2014/main" id="{B14E1A7C-CC6C-4044-97DB-93EF941A7525}"/>
            </a:ext>
          </a:extLst>
        </xdr:cNvPr>
        <xdr:cNvCxnSpPr/>
      </xdr:nvCxnSpPr>
      <xdr:spPr>
        <a:xfrm>
          <a:off x="2019300" y="9911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42545</xdr:rowOff>
    </xdr:from>
    <xdr:to>
      <xdr:col>6</xdr:col>
      <xdr:colOff>38100</xdr:colOff>
      <xdr:row>57</xdr:row>
      <xdr:rowOff>144145</xdr:rowOff>
    </xdr:to>
    <xdr:sp macro="" textlink="">
      <xdr:nvSpPr>
        <xdr:cNvPr id="194" name="楕円 193">
          <a:extLst>
            <a:ext uri="{FF2B5EF4-FFF2-40B4-BE49-F238E27FC236}">
              <a16:creationId xmlns:a16="http://schemas.microsoft.com/office/drawing/2014/main" id="{8A0ED533-EE1E-4A9B-BA11-180540041E6B}"/>
            </a:ext>
          </a:extLst>
        </xdr:cNvPr>
        <xdr:cNvSpPr/>
      </xdr:nvSpPr>
      <xdr:spPr>
        <a:xfrm>
          <a:off x="1079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93345</xdr:rowOff>
    </xdr:from>
    <xdr:to>
      <xdr:col>10</xdr:col>
      <xdr:colOff>114300</xdr:colOff>
      <xdr:row>57</xdr:row>
      <xdr:rowOff>139065</xdr:rowOff>
    </xdr:to>
    <xdr:cxnSp macro="">
      <xdr:nvCxnSpPr>
        <xdr:cNvPr id="195" name="直線コネクタ 194">
          <a:extLst>
            <a:ext uri="{FF2B5EF4-FFF2-40B4-BE49-F238E27FC236}">
              <a16:creationId xmlns:a16="http://schemas.microsoft.com/office/drawing/2014/main" id="{875DB0B4-6C91-43DE-BD5C-C94C6FA79B10}"/>
            </a:ext>
          </a:extLst>
        </xdr:cNvPr>
        <xdr:cNvCxnSpPr/>
      </xdr:nvCxnSpPr>
      <xdr:spPr>
        <a:xfrm>
          <a:off x="1130300" y="98659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a:extLst>
            <a:ext uri="{FF2B5EF4-FFF2-40B4-BE49-F238E27FC236}">
              <a16:creationId xmlns:a16="http://schemas.microsoft.com/office/drawing/2014/main" id="{CD038CA7-13D2-4357-9EB7-050100594237}"/>
            </a:ext>
          </a:extLst>
        </xdr:cNvPr>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a:extLst>
            <a:ext uri="{FF2B5EF4-FFF2-40B4-BE49-F238E27FC236}">
              <a16:creationId xmlns:a16="http://schemas.microsoft.com/office/drawing/2014/main" id="{9DF69075-15C6-4E87-997E-24DE0936FD79}"/>
            </a:ext>
          </a:extLst>
        </xdr:cNvPr>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a:extLst>
            <a:ext uri="{FF2B5EF4-FFF2-40B4-BE49-F238E27FC236}">
              <a16:creationId xmlns:a16="http://schemas.microsoft.com/office/drawing/2014/main" id="{41F9D169-916A-4423-9BF5-C8AD400C0A9B}"/>
            </a:ext>
          </a:extLst>
        </xdr:cNvPr>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9" name="n_4aveValue【体育館・プール】&#10;有形固定資産減価償却率">
          <a:extLst>
            <a:ext uri="{FF2B5EF4-FFF2-40B4-BE49-F238E27FC236}">
              <a16:creationId xmlns:a16="http://schemas.microsoft.com/office/drawing/2014/main" id="{CFB1C3AF-F794-48A7-A3B0-D0BD311E26CE}"/>
            </a:ext>
          </a:extLst>
        </xdr:cNvPr>
        <xdr:cNvSpPr txBox="1"/>
      </xdr:nvSpPr>
      <xdr:spPr>
        <a:xfrm>
          <a:off x="927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126382</xdr:rowOff>
    </xdr:from>
    <xdr:ext cx="405111" cy="259045"/>
    <xdr:sp macro="" textlink="">
      <xdr:nvSpPr>
        <xdr:cNvPr id="200" name="n_1mainValue【体育館・プール】&#10;有形固定資産減価償却率">
          <a:extLst>
            <a:ext uri="{FF2B5EF4-FFF2-40B4-BE49-F238E27FC236}">
              <a16:creationId xmlns:a16="http://schemas.microsoft.com/office/drawing/2014/main" id="{5C37D94D-BC55-4054-9E3E-7772B6D94736}"/>
            </a:ext>
          </a:extLst>
        </xdr:cNvPr>
        <xdr:cNvSpPr txBox="1"/>
      </xdr:nvSpPr>
      <xdr:spPr>
        <a:xfrm>
          <a:off x="35820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80662</xdr:rowOff>
    </xdr:from>
    <xdr:ext cx="405111" cy="259045"/>
    <xdr:sp macro="" textlink="">
      <xdr:nvSpPr>
        <xdr:cNvPr id="201" name="n_2mainValue【体育館・プール】&#10;有形固定資産減価償却率">
          <a:extLst>
            <a:ext uri="{FF2B5EF4-FFF2-40B4-BE49-F238E27FC236}">
              <a16:creationId xmlns:a16="http://schemas.microsoft.com/office/drawing/2014/main" id="{8B3B6DF1-1D8C-4F68-812F-40FE7C9137C7}"/>
            </a:ext>
          </a:extLst>
        </xdr:cNvPr>
        <xdr:cNvSpPr txBox="1"/>
      </xdr:nvSpPr>
      <xdr:spPr>
        <a:xfrm>
          <a:off x="2705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34942</xdr:rowOff>
    </xdr:from>
    <xdr:ext cx="405111" cy="259045"/>
    <xdr:sp macro="" textlink="">
      <xdr:nvSpPr>
        <xdr:cNvPr id="202" name="n_3mainValue【体育館・プール】&#10;有形固定資産減価償却率">
          <a:extLst>
            <a:ext uri="{FF2B5EF4-FFF2-40B4-BE49-F238E27FC236}">
              <a16:creationId xmlns:a16="http://schemas.microsoft.com/office/drawing/2014/main" id="{34407B05-137C-4062-9F1E-B635860E61B3}"/>
            </a:ext>
          </a:extLst>
        </xdr:cNvPr>
        <xdr:cNvSpPr txBox="1"/>
      </xdr:nvSpPr>
      <xdr:spPr>
        <a:xfrm>
          <a:off x="1816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160672</xdr:rowOff>
    </xdr:from>
    <xdr:ext cx="405111" cy="259045"/>
    <xdr:sp macro="" textlink="">
      <xdr:nvSpPr>
        <xdr:cNvPr id="203" name="n_4mainValue【体育館・プール】&#10;有形固定資産減価償却率">
          <a:extLst>
            <a:ext uri="{FF2B5EF4-FFF2-40B4-BE49-F238E27FC236}">
              <a16:creationId xmlns:a16="http://schemas.microsoft.com/office/drawing/2014/main" id="{2C6B1143-F8D5-469D-A02C-78ABB51C0CDD}"/>
            </a:ext>
          </a:extLst>
        </xdr:cNvPr>
        <xdr:cNvSpPr txBox="1"/>
      </xdr:nvSpPr>
      <xdr:spPr>
        <a:xfrm>
          <a:off x="927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E2ED59E4-A068-4773-A294-BFBECCB12E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DA2E9BF9-C8A9-4E6C-9EC4-FAEA703213C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300A03A0-E5AE-4A6B-BBA3-20A659F0C3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FD68501F-E826-40DC-9966-B012216B84E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59C215BB-595C-4446-A43B-D66083390C8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5E596A60-0DD9-4775-82FF-2744F881B6D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19D684CA-6B02-4020-ABD9-D9D186991DC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C265417B-ABF2-4F3A-8E05-EF6AC64B63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BF1FE1B6-94CF-4579-AB16-1EC939B541B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22F745F5-155B-4610-AEB8-7576D09ACCB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3F54C78D-83A9-4D27-80E3-67D6511EE74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2DCC2759-D362-462F-9E98-A0EC50A3A7B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36D4633A-6267-4726-A5F0-465ED1329E2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D7793175-0F3E-4171-9CF8-9018D00A8B6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F44DBB58-32A0-4883-8324-975F7A3DC6C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D485115A-B35A-440C-9986-A9E67D06872E}"/>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2489D990-A890-43B6-8A1A-C28B1D750E3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501A86E0-2542-4777-AC02-A549089EFD6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C982FC05-6A72-47CE-A60B-1F5A1E68EC3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1AD60D70-212A-45FE-B43C-CEB301B73F9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6045930B-1B10-4E2A-9607-FA509E63622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4A62D103-4B71-4C1B-B4CE-BD36D126FB09}"/>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5C334CE9-8326-42C1-A353-A476842DDACA}"/>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2191EFE5-B95E-4AC2-8274-1F5DDC507961}"/>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0737AFE2-9598-40A4-A083-444FF646A7FF}"/>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B03889CF-C131-4173-904C-0C9225ACD99C}"/>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E6A23558-827A-467E-8A5F-F9A5752315BC}"/>
            </a:ext>
          </a:extLst>
        </xdr:cNvPr>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CD7CA209-3D47-4BD6-94C8-47E8C6CC6499}"/>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FE37E715-7483-4BB6-B66A-6272C4E89999}"/>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34AC7E5C-721D-4BA1-9F02-0A4AFA0392E9}"/>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0BAE6BD5-3B4A-4F79-8A17-6D153F0BDB99}"/>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EF24ACDE-C0F8-4C8C-BA72-06A9011A82A2}"/>
            </a:ext>
          </a:extLst>
        </xdr:cNvPr>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792636E-60B5-4440-A233-6FEDE71067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790EAC7-2E9E-4C5A-AA23-CF82C405B6C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C6BB639-9B2B-487A-8D89-FAF5C344965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E13D866-C305-4373-A90D-5B7D91062EE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A84E299-8F7E-4276-973E-67FC65B5851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111506</xdr:rowOff>
    </xdr:from>
    <xdr:to>
      <xdr:col>55</xdr:col>
      <xdr:colOff>50800</xdr:colOff>
      <xdr:row>63</xdr:row>
      <xdr:rowOff>41656</xdr:rowOff>
    </xdr:to>
    <xdr:sp macro="" textlink="">
      <xdr:nvSpPr>
        <xdr:cNvPr id="241" name="楕円 240">
          <a:extLst>
            <a:ext uri="{FF2B5EF4-FFF2-40B4-BE49-F238E27FC236}">
              <a16:creationId xmlns:a16="http://schemas.microsoft.com/office/drawing/2014/main" id="{0E0F80F7-E084-4073-8E0F-0A62B3C7CD5E}"/>
            </a:ext>
          </a:extLst>
        </xdr:cNvPr>
        <xdr:cNvSpPr/>
      </xdr:nvSpPr>
      <xdr:spPr>
        <a:xfrm>
          <a:off x="104267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89933</xdr:rowOff>
    </xdr:from>
    <xdr:ext cx="469744" cy="259045"/>
    <xdr:sp macro="" textlink="">
      <xdr:nvSpPr>
        <xdr:cNvPr id="242" name="【体育館・プール】&#10;一人当たり面積該当値テキスト">
          <a:extLst>
            <a:ext uri="{FF2B5EF4-FFF2-40B4-BE49-F238E27FC236}">
              <a16:creationId xmlns:a16="http://schemas.microsoft.com/office/drawing/2014/main" id="{2DDE918C-6512-46F3-AC04-1412A920719B}"/>
            </a:ext>
          </a:extLst>
        </xdr:cNvPr>
        <xdr:cNvSpPr txBox="1"/>
      </xdr:nvSpPr>
      <xdr:spPr>
        <a:xfrm>
          <a:off x="10515600"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113792</xdr:rowOff>
    </xdr:from>
    <xdr:to>
      <xdr:col>50</xdr:col>
      <xdr:colOff>165100</xdr:colOff>
      <xdr:row>63</xdr:row>
      <xdr:rowOff>43942</xdr:rowOff>
    </xdr:to>
    <xdr:sp macro="" textlink="">
      <xdr:nvSpPr>
        <xdr:cNvPr id="243" name="楕円 242">
          <a:extLst>
            <a:ext uri="{FF2B5EF4-FFF2-40B4-BE49-F238E27FC236}">
              <a16:creationId xmlns:a16="http://schemas.microsoft.com/office/drawing/2014/main" id="{73DE3BED-9C97-4677-BBDC-0906B259355A}"/>
            </a:ext>
          </a:extLst>
        </xdr:cNvPr>
        <xdr:cNvSpPr/>
      </xdr:nvSpPr>
      <xdr:spPr>
        <a:xfrm>
          <a:off x="9588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162306</xdr:rowOff>
    </xdr:from>
    <xdr:to>
      <xdr:col>55</xdr:col>
      <xdr:colOff>0</xdr:colOff>
      <xdr:row>62</xdr:row>
      <xdr:rowOff>164592</xdr:rowOff>
    </xdr:to>
    <xdr:cxnSp macro="">
      <xdr:nvCxnSpPr>
        <xdr:cNvPr id="244" name="直線コネクタ 243">
          <a:extLst>
            <a:ext uri="{FF2B5EF4-FFF2-40B4-BE49-F238E27FC236}">
              <a16:creationId xmlns:a16="http://schemas.microsoft.com/office/drawing/2014/main" id="{BC54E7F8-9667-45B6-81BE-AB3BFB081BDF}"/>
            </a:ext>
          </a:extLst>
        </xdr:cNvPr>
        <xdr:cNvCxnSpPr/>
      </xdr:nvCxnSpPr>
      <xdr:spPr>
        <a:xfrm flipV="1">
          <a:off x="9639300" y="107922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113792</xdr:rowOff>
    </xdr:from>
    <xdr:to>
      <xdr:col>46</xdr:col>
      <xdr:colOff>38100</xdr:colOff>
      <xdr:row>63</xdr:row>
      <xdr:rowOff>43942</xdr:rowOff>
    </xdr:to>
    <xdr:sp macro="" textlink="">
      <xdr:nvSpPr>
        <xdr:cNvPr id="245" name="楕円 244">
          <a:extLst>
            <a:ext uri="{FF2B5EF4-FFF2-40B4-BE49-F238E27FC236}">
              <a16:creationId xmlns:a16="http://schemas.microsoft.com/office/drawing/2014/main" id="{F20B18DD-4172-47A0-B920-E9B66DD03893}"/>
            </a:ext>
          </a:extLst>
        </xdr:cNvPr>
        <xdr:cNvSpPr/>
      </xdr:nvSpPr>
      <xdr:spPr>
        <a:xfrm>
          <a:off x="8699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164592</xdr:rowOff>
    </xdr:from>
    <xdr:to>
      <xdr:col>50</xdr:col>
      <xdr:colOff>114300</xdr:colOff>
      <xdr:row>62</xdr:row>
      <xdr:rowOff>164592</xdr:rowOff>
    </xdr:to>
    <xdr:cxnSp macro="">
      <xdr:nvCxnSpPr>
        <xdr:cNvPr id="246" name="直線コネクタ 245">
          <a:extLst>
            <a:ext uri="{FF2B5EF4-FFF2-40B4-BE49-F238E27FC236}">
              <a16:creationId xmlns:a16="http://schemas.microsoft.com/office/drawing/2014/main" id="{5300B9AC-D65F-4421-AE70-96BC2192B521}"/>
            </a:ext>
          </a:extLst>
        </xdr:cNvPr>
        <xdr:cNvCxnSpPr/>
      </xdr:nvCxnSpPr>
      <xdr:spPr>
        <a:xfrm>
          <a:off x="8750300" y="1079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113792</xdr:rowOff>
    </xdr:from>
    <xdr:to>
      <xdr:col>41</xdr:col>
      <xdr:colOff>101600</xdr:colOff>
      <xdr:row>63</xdr:row>
      <xdr:rowOff>43942</xdr:rowOff>
    </xdr:to>
    <xdr:sp macro="" textlink="">
      <xdr:nvSpPr>
        <xdr:cNvPr id="247" name="楕円 246">
          <a:extLst>
            <a:ext uri="{FF2B5EF4-FFF2-40B4-BE49-F238E27FC236}">
              <a16:creationId xmlns:a16="http://schemas.microsoft.com/office/drawing/2014/main" id="{2F238B00-DA54-412C-BF0A-5CD561DAAA9E}"/>
            </a:ext>
          </a:extLst>
        </xdr:cNvPr>
        <xdr:cNvSpPr/>
      </xdr:nvSpPr>
      <xdr:spPr>
        <a:xfrm>
          <a:off x="7810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164592</xdr:rowOff>
    </xdr:from>
    <xdr:to>
      <xdr:col>45</xdr:col>
      <xdr:colOff>177800</xdr:colOff>
      <xdr:row>62</xdr:row>
      <xdr:rowOff>164592</xdr:rowOff>
    </xdr:to>
    <xdr:cxnSp macro="">
      <xdr:nvCxnSpPr>
        <xdr:cNvPr id="248" name="直線コネクタ 247">
          <a:extLst>
            <a:ext uri="{FF2B5EF4-FFF2-40B4-BE49-F238E27FC236}">
              <a16:creationId xmlns:a16="http://schemas.microsoft.com/office/drawing/2014/main" id="{E04BCC02-FB4F-4C17-B888-1AE13E5E7547}"/>
            </a:ext>
          </a:extLst>
        </xdr:cNvPr>
        <xdr:cNvCxnSpPr/>
      </xdr:nvCxnSpPr>
      <xdr:spPr>
        <a:xfrm>
          <a:off x="7861300" y="1079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113792</xdr:rowOff>
    </xdr:from>
    <xdr:to>
      <xdr:col>36</xdr:col>
      <xdr:colOff>165100</xdr:colOff>
      <xdr:row>63</xdr:row>
      <xdr:rowOff>43942</xdr:rowOff>
    </xdr:to>
    <xdr:sp macro="" textlink="">
      <xdr:nvSpPr>
        <xdr:cNvPr id="249" name="楕円 248">
          <a:extLst>
            <a:ext uri="{FF2B5EF4-FFF2-40B4-BE49-F238E27FC236}">
              <a16:creationId xmlns:a16="http://schemas.microsoft.com/office/drawing/2014/main" id="{53727605-A06C-4365-9B83-35371C9CADB8}"/>
            </a:ext>
          </a:extLst>
        </xdr:cNvPr>
        <xdr:cNvSpPr/>
      </xdr:nvSpPr>
      <xdr:spPr>
        <a:xfrm>
          <a:off x="6921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164592</xdr:rowOff>
    </xdr:from>
    <xdr:to>
      <xdr:col>41</xdr:col>
      <xdr:colOff>50800</xdr:colOff>
      <xdr:row>62</xdr:row>
      <xdr:rowOff>164592</xdr:rowOff>
    </xdr:to>
    <xdr:cxnSp macro="">
      <xdr:nvCxnSpPr>
        <xdr:cNvPr id="250" name="直線コネクタ 249">
          <a:extLst>
            <a:ext uri="{FF2B5EF4-FFF2-40B4-BE49-F238E27FC236}">
              <a16:creationId xmlns:a16="http://schemas.microsoft.com/office/drawing/2014/main" id="{BE09F668-19A9-4866-8BFB-C93DD8124D9C}"/>
            </a:ext>
          </a:extLst>
        </xdr:cNvPr>
        <xdr:cNvCxnSpPr/>
      </xdr:nvCxnSpPr>
      <xdr:spPr>
        <a:xfrm>
          <a:off x="6972300" y="1079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87D8E898-6FD2-4D6A-AE02-1F2BC8523B78}"/>
            </a:ext>
          </a:extLst>
        </xdr:cNvPr>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982390E0-DD55-4B5B-B4F4-0F6B339C0541}"/>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a:extLst>
            <a:ext uri="{FF2B5EF4-FFF2-40B4-BE49-F238E27FC236}">
              <a16:creationId xmlns:a16="http://schemas.microsoft.com/office/drawing/2014/main" id="{8D875FD7-56A2-4280-A6F8-EA6A8BE3B5E3}"/>
            </a:ext>
          </a:extLst>
        </xdr:cNvPr>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a:extLst>
            <a:ext uri="{FF2B5EF4-FFF2-40B4-BE49-F238E27FC236}">
              <a16:creationId xmlns:a16="http://schemas.microsoft.com/office/drawing/2014/main" id="{7D6FEFE9-2843-4B84-8DFB-7A8589672489}"/>
            </a:ext>
          </a:extLst>
        </xdr:cNvPr>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35069</xdr:rowOff>
    </xdr:from>
    <xdr:ext cx="469744" cy="259045"/>
    <xdr:sp macro="" textlink="">
      <xdr:nvSpPr>
        <xdr:cNvPr id="255" name="n_1mainValue【体育館・プール】&#10;一人当たり面積">
          <a:extLst>
            <a:ext uri="{FF2B5EF4-FFF2-40B4-BE49-F238E27FC236}">
              <a16:creationId xmlns:a16="http://schemas.microsoft.com/office/drawing/2014/main" id="{113ECF4A-2806-4B48-AB5B-584FE71CF6D6}"/>
            </a:ext>
          </a:extLst>
        </xdr:cNvPr>
        <xdr:cNvSpPr txBox="1"/>
      </xdr:nvSpPr>
      <xdr:spPr>
        <a:xfrm>
          <a:off x="9391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35069</xdr:rowOff>
    </xdr:from>
    <xdr:ext cx="469744" cy="259045"/>
    <xdr:sp macro="" textlink="">
      <xdr:nvSpPr>
        <xdr:cNvPr id="256" name="n_2mainValue【体育館・プール】&#10;一人当たり面積">
          <a:extLst>
            <a:ext uri="{FF2B5EF4-FFF2-40B4-BE49-F238E27FC236}">
              <a16:creationId xmlns:a16="http://schemas.microsoft.com/office/drawing/2014/main" id="{AFA1D4F4-5C43-46BE-B979-56EBA1F000F2}"/>
            </a:ext>
          </a:extLst>
        </xdr:cNvPr>
        <xdr:cNvSpPr txBox="1"/>
      </xdr:nvSpPr>
      <xdr:spPr>
        <a:xfrm>
          <a:off x="8515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35069</xdr:rowOff>
    </xdr:from>
    <xdr:ext cx="469744" cy="259045"/>
    <xdr:sp macro="" textlink="">
      <xdr:nvSpPr>
        <xdr:cNvPr id="257" name="n_3mainValue【体育館・プール】&#10;一人当たり面積">
          <a:extLst>
            <a:ext uri="{FF2B5EF4-FFF2-40B4-BE49-F238E27FC236}">
              <a16:creationId xmlns:a16="http://schemas.microsoft.com/office/drawing/2014/main" id="{AC041C79-2D0E-42AE-B13C-11CFAF8D28BA}"/>
            </a:ext>
          </a:extLst>
        </xdr:cNvPr>
        <xdr:cNvSpPr txBox="1"/>
      </xdr:nvSpPr>
      <xdr:spPr>
        <a:xfrm>
          <a:off x="7626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35069</xdr:rowOff>
    </xdr:from>
    <xdr:ext cx="469744" cy="259045"/>
    <xdr:sp macro="" textlink="">
      <xdr:nvSpPr>
        <xdr:cNvPr id="258" name="n_4mainValue【体育館・プール】&#10;一人当たり面積">
          <a:extLst>
            <a:ext uri="{FF2B5EF4-FFF2-40B4-BE49-F238E27FC236}">
              <a16:creationId xmlns:a16="http://schemas.microsoft.com/office/drawing/2014/main" id="{050ABA4E-2873-4670-B5D4-FC5CB16A71F2}"/>
            </a:ext>
          </a:extLst>
        </xdr:cNvPr>
        <xdr:cNvSpPr txBox="1"/>
      </xdr:nvSpPr>
      <xdr:spPr>
        <a:xfrm>
          <a:off x="6737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D3A0C5DE-2B3B-4B69-98B4-7D7CE6D61C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4A524D0-77E1-485E-AA01-2506337E6B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8145FD16-BECF-4898-83EE-C275800345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85BD284D-C25E-4BEB-89E5-38858A7C24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CD07249A-3F4A-46E3-9195-619D2E9FD71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CC45C6F4-310E-4BC4-B966-BDF31FB410E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527D4768-5B38-4B34-B25A-2CE9F3BC744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BCAF4AC0-AA84-4B00-BAD8-27692826DFB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AA50A85-A468-4C67-BF84-B0C70596502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A387EA13-AA85-41EA-82E7-8DD5389CDCE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CD4DCA83-0358-4840-ABE0-8D80C899440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D6252DF8-E680-472F-A73D-AD49B8ECC4E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32AE628A-649F-454B-A540-4B2DFA72173C}"/>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72659E2B-EB3C-4CFE-8560-83AED74EAA5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E3088B81-D45A-44BE-A60F-1C098471CCD1}"/>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C00D35A0-C8F2-412D-B1F3-E3A8CE68E6FC}"/>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EBD1B197-4264-4B25-8999-4E7287FC4537}"/>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9D3A1DC3-49FE-4792-8F20-4002C85FB14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FD136017-13B1-423F-BFD1-09EE714220A9}"/>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2D3D055F-21A7-4FF7-ACDD-5C0D62422D1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33CEF946-AC88-4FEC-9290-25A113B02D6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B8405667-F36F-4A26-BFA1-57B2D8FC369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DE7B1F30-3EC4-4B93-9F9F-FA38B1B2AA29}"/>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F2F701B-AE9D-4A6F-896B-5ECA2D75CEF1}"/>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96F6AC7E-711B-4861-BEAB-B4D22DAE7BCF}"/>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DDF9BD8B-1AD4-408F-8988-100C007CC33D}"/>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7BE5DFFC-9636-4FD3-9EA5-50A7F48C418D}"/>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5B839574-AB7F-44E6-B7F6-3D1AF23F0B94}"/>
            </a:ext>
          </a:extLst>
        </xdr:cNvPr>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19EDA0B3-0240-49D7-8DAF-681EFA4F6EA4}"/>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EAEFF262-040F-4EE5-8D83-12D3EE9FDE02}"/>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F382B5B8-298A-40A2-8468-81E02890840F}"/>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5D24B877-9A01-440B-A5CB-C04CE8F18692}"/>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5CDA0C9E-0F20-4B1E-B8F6-5C464A7CDD02}"/>
            </a:ext>
          </a:extLst>
        </xdr:cNvPr>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6F07AD35-E4A4-477B-B0B8-790649F17A6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3A701352-CABC-40C8-B05A-A0D3FA217D9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1536A5C-0F7D-4880-B070-D8CF6B8E70B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20FEAA86-7EDF-4DDC-A298-51A933DCE24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8DAEC29A-7B9F-41DA-8C99-DDCB39C816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97" name="楕円 296">
          <a:extLst>
            <a:ext uri="{FF2B5EF4-FFF2-40B4-BE49-F238E27FC236}">
              <a16:creationId xmlns:a16="http://schemas.microsoft.com/office/drawing/2014/main" id="{F6587188-3E75-422C-8227-B034349933D9}"/>
            </a:ext>
          </a:extLst>
        </xdr:cNvPr>
        <xdr:cNvSpPr/>
      </xdr:nvSpPr>
      <xdr:spPr>
        <a:xfrm>
          <a:off x="4584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3836E0AC-C048-4E34-865B-AA40971D1B38}"/>
            </a:ext>
          </a:extLst>
        </xdr:cNvPr>
        <xdr:cNvSpPr txBox="1"/>
      </xdr:nvSpPr>
      <xdr:spPr>
        <a:xfrm>
          <a:off x="4673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110744</xdr:rowOff>
    </xdr:from>
    <xdr:to>
      <xdr:col>20</xdr:col>
      <xdr:colOff>38100</xdr:colOff>
      <xdr:row>80</xdr:row>
      <xdr:rowOff>40894</xdr:rowOff>
    </xdr:to>
    <xdr:sp macro="" textlink="">
      <xdr:nvSpPr>
        <xdr:cNvPr id="299" name="楕円 298">
          <a:extLst>
            <a:ext uri="{FF2B5EF4-FFF2-40B4-BE49-F238E27FC236}">
              <a16:creationId xmlns:a16="http://schemas.microsoft.com/office/drawing/2014/main" id="{80B0A251-236C-4753-AF97-CD6744759767}"/>
            </a:ext>
          </a:extLst>
        </xdr:cNvPr>
        <xdr:cNvSpPr/>
      </xdr:nvSpPr>
      <xdr:spPr>
        <a:xfrm>
          <a:off x="37465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161544</xdr:rowOff>
    </xdr:from>
    <xdr:to>
      <xdr:col>24</xdr:col>
      <xdr:colOff>63500</xdr:colOff>
      <xdr:row>80</xdr:row>
      <xdr:rowOff>15239</xdr:rowOff>
    </xdr:to>
    <xdr:cxnSp macro="">
      <xdr:nvCxnSpPr>
        <xdr:cNvPr id="300" name="直線コネクタ 299">
          <a:extLst>
            <a:ext uri="{FF2B5EF4-FFF2-40B4-BE49-F238E27FC236}">
              <a16:creationId xmlns:a16="http://schemas.microsoft.com/office/drawing/2014/main" id="{F59012CE-7055-4589-9C69-5F586751D6A2}"/>
            </a:ext>
          </a:extLst>
        </xdr:cNvPr>
        <xdr:cNvCxnSpPr/>
      </xdr:nvCxnSpPr>
      <xdr:spPr>
        <a:xfrm>
          <a:off x="3797300" y="13706094"/>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78739</xdr:rowOff>
    </xdr:from>
    <xdr:to>
      <xdr:col>15</xdr:col>
      <xdr:colOff>101600</xdr:colOff>
      <xdr:row>80</xdr:row>
      <xdr:rowOff>8889</xdr:rowOff>
    </xdr:to>
    <xdr:sp macro="" textlink="">
      <xdr:nvSpPr>
        <xdr:cNvPr id="301" name="楕円 300">
          <a:extLst>
            <a:ext uri="{FF2B5EF4-FFF2-40B4-BE49-F238E27FC236}">
              <a16:creationId xmlns:a16="http://schemas.microsoft.com/office/drawing/2014/main" id="{190E375A-D2AF-409E-A34C-7DE0F09AF88D}"/>
            </a:ext>
          </a:extLst>
        </xdr:cNvPr>
        <xdr:cNvSpPr/>
      </xdr:nvSpPr>
      <xdr:spPr>
        <a:xfrm>
          <a:off x="2857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129539</xdr:rowOff>
    </xdr:from>
    <xdr:to>
      <xdr:col>19</xdr:col>
      <xdr:colOff>177800</xdr:colOff>
      <xdr:row>79</xdr:row>
      <xdr:rowOff>161544</xdr:rowOff>
    </xdr:to>
    <xdr:cxnSp macro="">
      <xdr:nvCxnSpPr>
        <xdr:cNvPr id="302" name="直線コネクタ 301">
          <a:extLst>
            <a:ext uri="{FF2B5EF4-FFF2-40B4-BE49-F238E27FC236}">
              <a16:creationId xmlns:a16="http://schemas.microsoft.com/office/drawing/2014/main" id="{9F087444-AC20-404A-8F9B-ECDAC094695E}"/>
            </a:ext>
          </a:extLst>
        </xdr:cNvPr>
        <xdr:cNvCxnSpPr/>
      </xdr:nvCxnSpPr>
      <xdr:spPr>
        <a:xfrm>
          <a:off x="2908300" y="1367408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28448</xdr:rowOff>
    </xdr:from>
    <xdr:to>
      <xdr:col>10</xdr:col>
      <xdr:colOff>165100</xdr:colOff>
      <xdr:row>79</xdr:row>
      <xdr:rowOff>130048</xdr:rowOff>
    </xdr:to>
    <xdr:sp macro="" textlink="">
      <xdr:nvSpPr>
        <xdr:cNvPr id="303" name="楕円 302">
          <a:extLst>
            <a:ext uri="{FF2B5EF4-FFF2-40B4-BE49-F238E27FC236}">
              <a16:creationId xmlns:a16="http://schemas.microsoft.com/office/drawing/2014/main" id="{13DD8785-3D38-4F35-844C-717097D09447}"/>
            </a:ext>
          </a:extLst>
        </xdr:cNvPr>
        <xdr:cNvSpPr/>
      </xdr:nvSpPr>
      <xdr:spPr>
        <a:xfrm>
          <a:off x="1968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79248</xdr:rowOff>
    </xdr:from>
    <xdr:to>
      <xdr:col>15</xdr:col>
      <xdr:colOff>50800</xdr:colOff>
      <xdr:row>79</xdr:row>
      <xdr:rowOff>129539</xdr:rowOff>
    </xdr:to>
    <xdr:cxnSp macro="">
      <xdr:nvCxnSpPr>
        <xdr:cNvPr id="304" name="直線コネクタ 303">
          <a:extLst>
            <a:ext uri="{FF2B5EF4-FFF2-40B4-BE49-F238E27FC236}">
              <a16:creationId xmlns:a16="http://schemas.microsoft.com/office/drawing/2014/main" id="{06BB5F14-16CD-47C3-8A14-8FC0291A942B}"/>
            </a:ext>
          </a:extLst>
        </xdr:cNvPr>
        <xdr:cNvCxnSpPr/>
      </xdr:nvCxnSpPr>
      <xdr:spPr>
        <a:xfrm>
          <a:off x="2019300" y="1362379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126746</xdr:rowOff>
    </xdr:from>
    <xdr:to>
      <xdr:col>6</xdr:col>
      <xdr:colOff>38100</xdr:colOff>
      <xdr:row>79</xdr:row>
      <xdr:rowOff>56896</xdr:rowOff>
    </xdr:to>
    <xdr:sp macro="" textlink="">
      <xdr:nvSpPr>
        <xdr:cNvPr id="305" name="楕円 304">
          <a:extLst>
            <a:ext uri="{FF2B5EF4-FFF2-40B4-BE49-F238E27FC236}">
              <a16:creationId xmlns:a16="http://schemas.microsoft.com/office/drawing/2014/main" id="{7BF2B647-353F-4FA3-A74F-DBBB4585D873}"/>
            </a:ext>
          </a:extLst>
        </xdr:cNvPr>
        <xdr:cNvSpPr/>
      </xdr:nvSpPr>
      <xdr:spPr>
        <a:xfrm>
          <a:off x="1079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6096</xdr:rowOff>
    </xdr:from>
    <xdr:to>
      <xdr:col>10</xdr:col>
      <xdr:colOff>114300</xdr:colOff>
      <xdr:row>79</xdr:row>
      <xdr:rowOff>79248</xdr:rowOff>
    </xdr:to>
    <xdr:cxnSp macro="">
      <xdr:nvCxnSpPr>
        <xdr:cNvPr id="306" name="直線コネクタ 305">
          <a:extLst>
            <a:ext uri="{FF2B5EF4-FFF2-40B4-BE49-F238E27FC236}">
              <a16:creationId xmlns:a16="http://schemas.microsoft.com/office/drawing/2014/main" id="{A57EF56D-6022-424A-B565-B9B6910B5AA9}"/>
            </a:ext>
          </a:extLst>
        </xdr:cNvPr>
        <xdr:cNvCxnSpPr/>
      </xdr:nvCxnSpPr>
      <xdr:spPr>
        <a:xfrm>
          <a:off x="1130300" y="1355064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a:extLst>
            <a:ext uri="{FF2B5EF4-FFF2-40B4-BE49-F238E27FC236}">
              <a16:creationId xmlns:a16="http://schemas.microsoft.com/office/drawing/2014/main" id="{32E473E8-6B26-4EE4-A964-0E93A38A8279}"/>
            </a:ext>
          </a:extLst>
        </xdr:cNvPr>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a:extLst>
            <a:ext uri="{FF2B5EF4-FFF2-40B4-BE49-F238E27FC236}">
              <a16:creationId xmlns:a16="http://schemas.microsoft.com/office/drawing/2014/main" id="{D795574C-1AD4-437B-8C53-CD5F2879615E}"/>
            </a:ext>
          </a:extLst>
        </xdr:cNvPr>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09" name="n_3aveValue【福祉施設】&#10;有形固定資産減価償却率">
          <a:extLst>
            <a:ext uri="{FF2B5EF4-FFF2-40B4-BE49-F238E27FC236}">
              <a16:creationId xmlns:a16="http://schemas.microsoft.com/office/drawing/2014/main" id="{9656C40E-1EE7-45A5-99C7-AB4520734CD4}"/>
            </a:ext>
          </a:extLst>
        </xdr:cNvPr>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0" name="n_4aveValue【福祉施設】&#10;有形固定資産減価償却率">
          <a:extLst>
            <a:ext uri="{FF2B5EF4-FFF2-40B4-BE49-F238E27FC236}">
              <a16:creationId xmlns:a16="http://schemas.microsoft.com/office/drawing/2014/main" id="{076CCEFD-A15A-49C7-B5E3-059B8D1A3F16}"/>
            </a:ext>
          </a:extLst>
        </xdr:cNvPr>
        <xdr:cNvSpPr txBox="1"/>
      </xdr:nvSpPr>
      <xdr:spPr>
        <a:xfrm>
          <a:off x="927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57421</xdr:rowOff>
    </xdr:from>
    <xdr:ext cx="405111" cy="259045"/>
    <xdr:sp macro="" textlink="">
      <xdr:nvSpPr>
        <xdr:cNvPr id="311" name="n_1mainValue【福祉施設】&#10;有形固定資産減価償却率">
          <a:extLst>
            <a:ext uri="{FF2B5EF4-FFF2-40B4-BE49-F238E27FC236}">
              <a16:creationId xmlns:a16="http://schemas.microsoft.com/office/drawing/2014/main" id="{5A83C49C-B98A-474D-8CCC-37D1D8BA07AF}"/>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25416</xdr:rowOff>
    </xdr:from>
    <xdr:ext cx="405111" cy="259045"/>
    <xdr:sp macro="" textlink="">
      <xdr:nvSpPr>
        <xdr:cNvPr id="312" name="n_2mainValue【福祉施設】&#10;有形固定資産減価償却率">
          <a:extLst>
            <a:ext uri="{FF2B5EF4-FFF2-40B4-BE49-F238E27FC236}">
              <a16:creationId xmlns:a16="http://schemas.microsoft.com/office/drawing/2014/main" id="{3F58F72D-4A5F-465A-8468-8D900D1B48B6}"/>
            </a:ext>
          </a:extLst>
        </xdr:cNvPr>
        <xdr:cNvSpPr txBox="1"/>
      </xdr:nvSpPr>
      <xdr:spPr>
        <a:xfrm>
          <a:off x="2705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146575</xdr:rowOff>
    </xdr:from>
    <xdr:ext cx="405111" cy="259045"/>
    <xdr:sp macro="" textlink="">
      <xdr:nvSpPr>
        <xdr:cNvPr id="313" name="n_3mainValue【福祉施設】&#10;有形固定資産減価償却率">
          <a:extLst>
            <a:ext uri="{FF2B5EF4-FFF2-40B4-BE49-F238E27FC236}">
              <a16:creationId xmlns:a16="http://schemas.microsoft.com/office/drawing/2014/main" id="{62A6A7FE-4523-47EC-A843-A7EC11FF4EB0}"/>
            </a:ext>
          </a:extLst>
        </xdr:cNvPr>
        <xdr:cNvSpPr txBox="1"/>
      </xdr:nvSpPr>
      <xdr:spPr>
        <a:xfrm>
          <a:off x="1816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73423</xdr:rowOff>
    </xdr:from>
    <xdr:ext cx="405111" cy="259045"/>
    <xdr:sp macro="" textlink="">
      <xdr:nvSpPr>
        <xdr:cNvPr id="314" name="n_4mainValue【福祉施設】&#10;有形固定資産減価償却率">
          <a:extLst>
            <a:ext uri="{FF2B5EF4-FFF2-40B4-BE49-F238E27FC236}">
              <a16:creationId xmlns:a16="http://schemas.microsoft.com/office/drawing/2014/main" id="{1EE66F9D-6311-4C98-9F6D-DDD39850F7D6}"/>
            </a:ext>
          </a:extLst>
        </xdr:cNvPr>
        <xdr:cNvSpPr txBox="1"/>
      </xdr:nvSpPr>
      <xdr:spPr>
        <a:xfrm>
          <a:off x="927744" y="1327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1B0A9742-DF6F-40F2-A438-EC0417BD15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CFAD22A4-FFF6-4176-B5D8-252994CE9A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7D7E3D5E-0712-4D82-93B9-5BE278D77D2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3070592E-0D9B-4C66-B733-93528AF6F8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D2D2602D-FF38-4FA9-B31C-33070127BE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CB563372-0FF9-48B6-AD07-6890EF421C8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2C8B276-DCDF-4EC9-B41B-B0D95B65A0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8E698290-F854-42D3-BAEF-DCC802B7C02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7902843C-896C-4D12-8FDA-FFDB92BFCB1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36129455-9FDF-4821-A10C-234701E607B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797AC0B9-0D47-446C-81E6-D0E29134568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33AB0E6F-3958-4130-A0DF-A21965C5CA2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110D21FE-DA50-4B94-8FB2-668A9255DF9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44E5EDD4-CA81-4C74-B05B-837C80DE285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CC5EAFAE-F8D7-46B4-909D-612957FF18A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1CFC0B9F-4E62-4C4C-B953-347C151B9B6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FBE6D7B4-BF8B-4BE2-96D9-3AB9AB65887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AA08BF94-5852-4F69-8BCF-508D882D519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FCF0209D-1C8C-446B-AFF5-4A120179F3E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C6854E8A-FEE9-4262-8416-D922E01C6E8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35503A03-3740-4CAC-8E30-C66CE4A4AF7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AC9433D1-853B-4F65-B3AE-F7A7AF72E86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F54F8B4-0962-4527-B528-89355EEC117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ABBFA9EF-D025-44DD-B366-B54F0FE6345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86F5C6CF-C8CA-46A3-8541-6410FD2DC65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625B7336-7ECF-4F62-B2A6-B18561E3CE8F}"/>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503CE83-8A5A-4FBC-A759-D534428B914A}"/>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86277DA6-3332-45D5-8CA9-AD3D927410EF}"/>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5B33891B-7EF7-4EB1-B4E0-312A0C595D3F}"/>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EFF47406-AEC6-4C39-AD60-BA82EFA4D84A}"/>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a:extLst>
            <a:ext uri="{FF2B5EF4-FFF2-40B4-BE49-F238E27FC236}">
              <a16:creationId xmlns:a16="http://schemas.microsoft.com/office/drawing/2014/main" id="{DD258152-BEFD-4193-8103-5B2CB4678FA2}"/>
            </a:ext>
          </a:extLst>
        </xdr:cNvPr>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0E1F0643-69F3-447B-97D3-BB19E86F4B63}"/>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72EB41C9-1F6A-45C9-B9A9-A1339344FB8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BA268FB7-2749-46F4-B50C-612E98514259}"/>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68C96FC4-9A7F-4F98-9D54-E76D2F65F23C}"/>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41C6083E-7FA5-492E-8001-FC86B41A33C7}"/>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CF6D805C-8CE4-4802-8992-AAFB6FA4466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CC95241-703E-41CA-9E17-326A57B931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D4AD2F3-CB4C-4166-B6EF-43AC3328E51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A72FD2E-5888-4817-AD23-92611E062BB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27047BE-5633-4534-9E04-18DFB609A80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115207</xdr:rowOff>
    </xdr:from>
    <xdr:to>
      <xdr:col>55</xdr:col>
      <xdr:colOff>50800</xdr:colOff>
      <xdr:row>82</xdr:row>
      <xdr:rowOff>45357</xdr:rowOff>
    </xdr:to>
    <xdr:sp macro="" textlink="">
      <xdr:nvSpPr>
        <xdr:cNvPr id="356" name="楕円 355">
          <a:extLst>
            <a:ext uri="{FF2B5EF4-FFF2-40B4-BE49-F238E27FC236}">
              <a16:creationId xmlns:a16="http://schemas.microsoft.com/office/drawing/2014/main" id="{246D6EFD-4193-4376-8345-DDB185F38F2B}"/>
            </a:ext>
          </a:extLst>
        </xdr:cNvPr>
        <xdr:cNvSpPr/>
      </xdr:nvSpPr>
      <xdr:spPr>
        <a:xfrm>
          <a:off x="104267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138084</xdr:rowOff>
    </xdr:from>
    <xdr:ext cx="469744" cy="259045"/>
    <xdr:sp macro="" textlink="">
      <xdr:nvSpPr>
        <xdr:cNvPr id="357" name="【福祉施設】&#10;一人当たり面積該当値テキスト">
          <a:extLst>
            <a:ext uri="{FF2B5EF4-FFF2-40B4-BE49-F238E27FC236}">
              <a16:creationId xmlns:a16="http://schemas.microsoft.com/office/drawing/2014/main" id="{AD5B54B9-4A71-4641-86DE-7B434ECEE58E}"/>
            </a:ext>
          </a:extLst>
        </xdr:cNvPr>
        <xdr:cNvSpPr txBox="1"/>
      </xdr:nvSpPr>
      <xdr:spPr>
        <a:xfrm>
          <a:off x="10515600"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115207</xdr:rowOff>
    </xdr:from>
    <xdr:to>
      <xdr:col>50</xdr:col>
      <xdr:colOff>165100</xdr:colOff>
      <xdr:row>82</xdr:row>
      <xdr:rowOff>45357</xdr:rowOff>
    </xdr:to>
    <xdr:sp macro="" textlink="">
      <xdr:nvSpPr>
        <xdr:cNvPr id="358" name="楕円 357">
          <a:extLst>
            <a:ext uri="{FF2B5EF4-FFF2-40B4-BE49-F238E27FC236}">
              <a16:creationId xmlns:a16="http://schemas.microsoft.com/office/drawing/2014/main" id="{B41BB4D0-AA89-489F-AFD3-EAB785D1C7F9}"/>
            </a:ext>
          </a:extLst>
        </xdr:cNvPr>
        <xdr:cNvSpPr/>
      </xdr:nvSpPr>
      <xdr:spPr>
        <a:xfrm>
          <a:off x="9588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166007</xdr:rowOff>
    </xdr:from>
    <xdr:to>
      <xdr:col>55</xdr:col>
      <xdr:colOff>0</xdr:colOff>
      <xdr:row>81</xdr:row>
      <xdr:rowOff>166007</xdr:rowOff>
    </xdr:to>
    <xdr:cxnSp macro="">
      <xdr:nvCxnSpPr>
        <xdr:cNvPr id="359" name="直線コネクタ 358">
          <a:extLst>
            <a:ext uri="{FF2B5EF4-FFF2-40B4-BE49-F238E27FC236}">
              <a16:creationId xmlns:a16="http://schemas.microsoft.com/office/drawing/2014/main" id="{E3DD8561-7492-4D7E-99A8-2F7FADF1D669}"/>
            </a:ext>
          </a:extLst>
        </xdr:cNvPr>
        <xdr:cNvCxnSpPr/>
      </xdr:nvCxnSpPr>
      <xdr:spPr>
        <a:xfrm>
          <a:off x="9639300" y="14053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126093</xdr:rowOff>
    </xdr:from>
    <xdr:to>
      <xdr:col>46</xdr:col>
      <xdr:colOff>38100</xdr:colOff>
      <xdr:row>82</xdr:row>
      <xdr:rowOff>56243</xdr:rowOff>
    </xdr:to>
    <xdr:sp macro="" textlink="">
      <xdr:nvSpPr>
        <xdr:cNvPr id="360" name="楕円 359">
          <a:extLst>
            <a:ext uri="{FF2B5EF4-FFF2-40B4-BE49-F238E27FC236}">
              <a16:creationId xmlns:a16="http://schemas.microsoft.com/office/drawing/2014/main" id="{83CABC67-FBB5-4882-ABA8-4E3597F9D28D}"/>
            </a:ext>
          </a:extLst>
        </xdr:cNvPr>
        <xdr:cNvSpPr/>
      </xdr:nvSpPr>
      <xdr:spPr>
        <a:xfrm>
          <a:off x="8699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166007</xdr:rowOff>
    </xdr:from>
    <xdr:to>
      <xdr:col>50</xdr:col>
      <xdr:colOff>114300</xdr:colOff>
      <xdr:row>82</xdr:row>
      <xdr:rowOff>5443</xdr:rowOff>
    </xdr:to>
    <xdr:cxnSp macro="">
      <xdr:nvCxnSpPr>
        <xdr:cNvPr id="361" name="直線コネクタ 360">
          <a:extLst>
            <a:ext uri="{FF2B5EF4-FFF2-40B4-BE49-F238E27FC236}">
              <a16:creationId xmlns:a16="http://schemas.microsoft.com/office/drawing/2014/main" id="{0DDCBEE0-5CC6-4E4B-A32F-441AAC88B46A}"/>
            </a:ext>
          </a:extLst>
        </xdr:cNvPr>
        <xdr:cNvCxnSpPr/>
      </xdr:nvCxnSpPr>
      <xdr:spPr>
        <a:xfrm flipV="1">
          <a:off x="8750300" y="14053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126093</xdr:rowOff>
    </xdr:from>
    <xdr:to>
      <xdr:col>41</xdr:col>
      <xdr:colOff>101600</xdr:colOff>
      <xdr:row>82</xdr:row>
      <xdr:rowOff>56243</xdr:rowOff>
    </xdr:to>
    <xdr:sp macro="" textlink="">
      <xdr:nvSpPr>
        <xdr:cNvPr id="362" name="楕円 361">
          <a:extLst>
            <a:ext uri="{FF2B5EF4-FFF2-40B4-BE49-F238E27FC236}">
              <a16:creationId xmlns:a16="http://schemas.microsoft.com/office/drawing/2014/main" id="{6DDA693C-160F-48A8-A37E-87BF49CDFAE9}"/>
            </a:ext>
          </a:extLst>
        </xdr:cNvPr>
        <xdr:cNvSpPr/>
      </xdr:nvSpPr>
      <xdr:spPr>
        <a:xfrm>
          <a:off x="781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5443</xdr:rowOff>
    </xdr:from>
    <xdr:to>
      <xdr:col>45</xdr:col>
      <xdr:colOff>177800</xdr:colOff>
      <xdr:row>82</xdr:row>
      <xdr:rowOff>5443</xdr:rowOff>
    </xdr:to>
    <xdr:cxnSp macro="">
      <xdr:nvCxnSpPr>
        <xdr:cNvPr id="363" name="直線コネクタ 362">
          <a:extLst>
            <a:ext uri="{FF2B5EF4-FFF2-40B4-BE49-F238E27FC236}">
              <a16:creationId xmlns:a16="http://schemas.microsoft.com/office/drawing/2014/main" id="{816B9606-97D8-40D5-9B18-8E8997237745}"/>
            </a:ext>
          </a:extLst>
        </xdr:cNvPr>
        <xdr:cNvCxnSpPr/>
      </xdr:nvCxnSpPr>
      <xdr:spPr>
        <a:xfrm>
          <a:off x="7861300" y="1406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147864</xdr:rowOff>
    </xdr:from>
    <xdr:to>
      <xdr:col>36</xdr:col>
      <xdr:colOff>165100</xdr:colOff>
      <xdr:row>82</xdr:row>
      <xdr:rowOff>78014</xdr:rowOff>
    </xdr:to>
    <xdr:sp macro="" textlink="">
      <xdr:nvSpPr>
        <xdr:cNvPr id="364" name="楕円 363">
          <a:extLst>
            <a:ext uri="{FF2B5EF4-FFF2-40B4-BE49-F238E27FC236}">
              <a16:creationId xmlns:a16="http://schemas.microsoft.com/office/drawing/2014/main" id="{571A9C08-38F4-489A-A8B0-ED42FDAFD1A3}"/>
            </a:ext>
          </a:extLst>
        </xdr:cNvPr>
        <xdr:cNvSpPr/>
      </xdr:nvSpPr>
      <xdr:spPr>
        <a:xfrm>
          <a:off x="69215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5443</xdr:rowOff>
    </xdr:from>
    <xdr:to>
      <xdr:col>41</xdr:col>
      <xdr:colOff>50800</xdr:colOff>
      <xdr:row>82</xdr:row>
      <xdr:rowOff>27214</xdr:rowOff>
    </xdr:to>
    <xdr:cxnSp macro="">
      <xdr:nvCxnSpPr>
        <xdr:cNvPr id="365" name="直線コネクタ 364">
          <a:extLst>
            <a:ext uri="{FF2B5EF4-FFF2-40B4-BE49-F238E27FC236}">
              <a16:creationId xmlns:a16="http://schemas.microsoft.com/office/drawing/2014/main" id="{8F0EDE2D-D69B-46EC-9A5B-351DACD49A37}"/>
            </a:ext>
          </a:extLst>
        </xdr:cNvPr>
        <xdr:cNvCxnSpPr/>
      </xdr:nvCxnSpPr>
      <xdr:spPr>
        <a:xfrm flipV="1">
          <a:off x="6972300" y="140643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EE63BA23-55D3-4887-B087-997F238EE9E2}"/>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4DC6D9C2-3EEE-437A-ABED-BDA93C2B78DA}"/>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a:extLst>
            <a:ext uri="{FF2B5EF4-FFF2-40B4-BE49-F238E27FC236}">
              <a16:creationId xmlns:a16="http://schemas.microsoft.com/office/drawing/2014/main" id="{FFBA64CD-5ADC-46F4-908C-1B6FFD5FE187}"/>
            </a:ext>
          </a:extLst>
        </xdr:cNvPr>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3F1AF015-01D7-4AAC-87FB-D924C4534D8C}"/>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61884</xdr:rowOff>
    </xdr:from>
    <xdr:ext cx="469744" cy="259045"/>
    <xdr:sp macro="" textlink="">
      <xdr:nvSpPr>
        <xdr:cNvPr id="370" name="n_1mainValue【福祉施設】&#10;一人当たり面積">
          <a:extLst>
            <a:ext uri="{FF2B5EF4-FFF2-40B4-BE49-F238E27FC236}">
              <a16:creationId xmlns:a16="http://schemas.microsoft.com/office/drawing/2014/main" id="{220B2EE4-90ED-4C9C-81C7-AA4F1C235ADB}"/>
            </a:ext>
          </a:extLst>
        </xdr:cNvPr>
        <xdr:cNvSpPr txBox="1"/>
      </xdr:nvSpPr>
      <xdr:spPr>
        <a:xfrm>
          <a:off x="93917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72770</xdr:rowOff>
    </xdr:from>
    <xdr:ext cx="469744" cy="259045"/>
    <xdr:sp macro="" textlink="">
      <xdr:nvSpPr>
        <xdr:cNvPr id="371" name="n_2mainValue【福祉施設】&#10;一人当たり面積">
          <a:extLst>
            <a:ext uri="{FF2B5EF4-FFF2-40B4-BE49-F238E27FC236}">
              <a16:creationId xmlns:a16="http://schemas.microsoft.com/office/drawing/2014/main" id="{2460B27E-B825-4E60-8A18-5FC0AC2DBB7F}"/>
            </a:ext>
          </a:extLst>
        </xdr:cNvPr>
        <xdr:cNvSpPr txBox="1"/>
      </xdr:nvSpPr>
      <xdr:spPr>
        <a:xfrm>
          <a:off x="8515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72770</xdr:rowOff>
    </xdr:from>
    <xdr:ext cx="469744" cy="259045"/>
    <xdr:sp macro="" textlink="">
      <xdr:nvSpPr>
        <xdr:cNvPr id="372" name="n_3mainValue【福祉施設】&#10;一人当たり面積">
          <a:extLst>
            <a:ext uri="{FF2B5EF4-FFF2-40B4-BE49-F238E27FC236}">
              <a16:creationId xmlns:a16="http://schemas.microsoft.com/office/drawing/2014/main" id="{0593AA93-8D37-4ABD-BE17-77814A4B80EA}"/>
            </a:ext>
          </a:extLst>
        </xdr:cNvPr>
        <xdr:cNvSpPr txBox="1"/>
      </xdr:nvSpPr>
      <xdr:spPr>
        <a:xfrm>
          <a:off x="7626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94541</xdr:rowOff>
    </xdr:from>
    <xdr:ext cx="469744" cy="259045"/>
    <xdr:sp macro="" textlink="">
      <xdr:nvSpPr>
        <xdr:cNvPr id="373" name="n_4mainValue【福祉施設】&#10;一人当たり面積">
          <a:extLst>
            <a:ext uri="{FF2B5EF4-FFF2-40B4-BE49-F238E27FC236}">
              <a16:creationId xmlns:a16="http://schemas.microsoft.com/office/drawing/2014/main" id="{4AAED7B5-E0EF-4098-936B-0A2B987472F7}"/>
            </a:ext>
          </a:extLst>
        </xdr:cNvPr>
        <xdr:cNvSpPr txBox="1"/>
      </xdr:nvSpPr>
      <xdr:spPr>
        <a:xfrm>
          <a:off x="6737427" y="1381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13E93F71-132B-42D1-B606-B339D24FD23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86376022-ACBE-4BCE-9C2F-7974DEAB40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69D988A7-F606-4962-92B9-F4A0817C6C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72873FED-6657-43D3-86FD-356746C841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ADD08294-1931-4D6E-9FEA-C7B54B09010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668973D-9A63-41DC-AF52-D67160D5E3D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67E4A59-6A4B-479E-8737-81D2EBE3B7E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64F44CAE-FBC2-4952-93BC-F6D8EB814B5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17D7EDA6-2892-4231-A457-0DF10CF4132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D18A2328-1971-4E90-9B67-4C76E70C7A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F27D1227-0EFD-4FD6-98AD-2CFD1B64446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D43E7165-1438-4AC2-9D31-5EEAC1910C7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2DA3F315-4430-40CE-BCB7-F873537586A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82032606-7C40-44DE-8E16-4A30E592C9E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8E50B9D2-D781-4205-8633-19509D248DC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F836C9B8-769E-4F0C-BC3D-C50781E8937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4088BA29-35FA-46A6-923C-7E64A916935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67435E1F-BD42-4266-856B-8B0F6C25239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C3776729-2EC6-4FD4-8856-752D0F1C2AE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CC10CA8B-760F-44E1-BA2B-7A7C1D0E90C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4B172632-90ED-41CC-8ABA-D84D2BDA45B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765B7E01-A613-463A-8AEC-596324BC7AF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FF71B482-8019-40AD-A631-4538D9634A06}"/>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857C8BB1-4F6C-4302-B3E3-660A98255FC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CFEE7C75-6ED3-462B-BE11-A501D6776FEE}"/>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1C7C5639-1D90-430C-BB3E-51BFC6180049}"/>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1B828154-09F1-4F70-9FDF-1FB065B026E9}"/>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72F8059A-97AB-4293-872B-3B2334E22F1A}"/>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4FFD0909-0255-4F2D-9E13-4E755506A3C6}"/>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F41BCE1F-2ED2-444A-B436-B7EFE86CAB10}"/>
            </a:ext>
          </a:extLst>
        </xdr:cNvPr>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AAA5F4E8-00AD-4725-9DD1-384A576C5151}"/>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028BAF10-3FB0-4D22-808A-F4E231B90F72}"/>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FE34314A-EDAA-43D7-8C35-C1D011C9B292}"/>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1989398B-CC59-47CF-8699-B8CF2EA8E4CF}"/>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DFA2C71A-5624-46BE-8D7C-52CEDD9C1DB5}"/>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4C31268D-8539-4DB1-B594-5E79375924E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635AC2B-AE57-406C-9229-0D20C293865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4EF2F88-8E65-4BD0-8234-6A2AE33693D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5140B652-385F-40E0-8052-9015A8BBF09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A4CBA2D-6CF3-4F4C-B5F1-0DF36E3195D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414" name="楕円 413">
          <a:extLst>
            <a:ext uri="{FF2B5EF4-FFF2-40B4-BE49-F238E27FC236}">
              <a16:creationId xmlns:a16="http://schemas.microsoft.com/office/drawing/2014/main" id="{C2F88ECC-30D3-4ADE-A6BB-141CCEC83444}"/>
            </a:ext>
          </a:extLst>
        </xdr:cNvPr>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69744" cy="259045"/>
    <xdr:sp macro="" textlink="">
      <xdr:nvSpPr>
        <xdr:cNvPr id="415" name="【市民会館】&#10;有形固定資産減価償却率該当値テキスト">
          <a:extLst>
            <a:ext uri="{FF2B5EF4-FFF2-40B4-BE49-F238E27FC236}">
              <a16:creationId xmlns:a16="http://schemas.microsoft.com/office/drawing/2014/main" id="{6A00DE06-2C99-4EFC-BD84-4E47D61FF215}"/>
            </a:ext>
          </a:extLst>
        </xdr:cNvPr>
        <xdr:cNvSpPr txBox="1"/>
      </xdr:nvSpPr>
      <xdr:spPr>
        <a:xfrm>
          <a:off x="4673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416" name="楕円 415">
          <a:extLst>
            <a:ext uri="{FF2B5EF4-FFF2-40B4-BE49-F238E27FC236}">
              <a16:creationId xmlns:a16="http://schemas.microsoft.com/office/drawing/2014/main" id="{66E9033E-C56D-4CC8-B90F-347786529E01}"/>
            </a:ext>
          </a:extLst>
        </xdr:cNvPr>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152400</xdr:rowOff>
    </xdr:from>
    <xdr:to>
      <xdr:col>24</xdr:col>
      <xdr:colOff>63500</xdr:colOff>
      <xdr:row>108</xdr:row>
      <xdr:rowOff>152400</xdr:rowOff>
    </xdr:to>
    <xdr:cxnSp macro="">
      <xdr:nvCxnSpPr>
        <xdr:cNvPr id="417" name="直線コネクタ 416">
          <a:extLst>
            <a:ext uri="{FF2B5EF4-FFF2-40B4-BE49-F238E27FC236}">
              <a16:creationId xmlns:a16="http://schemas.microsoft.com/office/drawing/2014/main" id="{B337D632-9D11-4030-9F92-81ADEAA65FFA}"/>
            </a:ext>
          </a:extLst>
        </xdr:cNvPr>
        <xdr:cNvCxnSpPr/>
      </xdr:nvCxnSpPr>
      <xdr:spPr>
        <a:xfrm>
          <a:off x="3797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418" name="楕円 417">
          <a:extLst>
            <a:ext uri="{FF2B5EF4-FFF2-40B4-BE49-F238E27FC236}">
              <a16:creationId xmlns:a16="http://schemas.microsoft.com/office/drawing/2014/main" id="{3DF17CA4-5824-4832-A6D3-7C139E28B49F}"/>
            </a:ext>
          </a:extLst>
        </xdr:cNvPr>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152400</xdr:rowOff>
    </xdr:from>
    <xdr:to>
      <xdr:col>19</xdr:col>
      <xdr:colOff>177800</xdr:colOff>
      <xdr:row>108</xdr:row>
      <xdr:rowOff>152400</xdr:rowOff>
    </xdr:to>
    <xdr:cxnSp macro="">
      <xdr:nvCxnSpPr>
        <xdr:cNvPr id="419" name="直線コネクタ 418">
          <a:extLst>
            <a:ext uri="{FF2B5EF4-FFF2-40B4-BE49-F238E27FC236}">
              <a16:creationId xmlns:a16="http://schemas.microsoft.com/office/drawing/2014/main" id="{24743555-93E8-4352-8203-2185D1E92842}"/>
            </a:ext>
          </a:extLst>
        </xdr:cNvPr>
        <xdr:cNvCxnSpPr/>
      </xdr:nvCxnSpPr>
      <xdr:spPr>
        <a:xfrm>
          <a:off x="2908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420" name="楕円 419">
          <a:extLst>
            <a:ext uri="{FF2B5EF4-FFF2-40B4-BE49-F238E27FC236}">
              <a16:creationId xmlns:a16="http://schemas.microsoft.com/office/drawing/2014/main" id="{74C5FDD2-7A11-40B6-B193-7375A59302B9}"/>
            </a:ext>
          </a:extLst>
        </xdr:cNvPr>
        <xdr:cNvSpPr/>
      </xdr:nvSpPr>
      <xdr:spPr>
        <a:xfrm>
          <a:off x="1968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152400</xdr:rowOff>
    </xdr:from>
    <xdr:to>
      <xdr:col>15</xdr:col>
      <xdr:colOff>50800</xdr:colOff>
      <xdr:row>108</xdr:row>
      <xdr:rowOff>152400</xdr:rowOff>
    </xdr:to>
    <xdr:cxnSp macro="">
      <xdr:nvCxnSpPr>
        <xdr:cNvPr id="421" name="直線コネクタ 420">
          <a:extLst>
            <a:ext uri="{FF2B5EF4-FFF2-40B4-BE49-F238E27FC236}">
              <a16:creationId xmlns:a16="http://schemas.microsoft.com/office/drawing/2014/main" id="{66F746A6-FD0B-4528-ADED-63183B3C7632}"/>
            </a:ext>
          </a:extLst>
        </xdr:cNvPr>
        <xdr:cNvCxnSpPr/>
      </xdr:nvCxnSpPr>
      <xdr:spPr>
        <a:xfrm>
          <a:off x="2019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101600</xdr:rowOff>
    </xdr:from>
    <xdr:to>
      <xdr:col>6</xdr:col>
      <xdr:colOff>38100</xdr:colOff>
      <xdr:row>109</xdr:row>
      <xdr:rowOff>31750</xdr:rowOff>
    </xdr:to>
    <xdr:sp macro="" textlink="">
      <xdr:nvSpPr>
        <xdr:cNvPr id="422" name="楕円 421">
          <a:extLst>
            <a:ext uri="{FF2B5EF4-FFF2-40B4-BE49-F238E27FC236}">
              <a16:creationId xmlns:a16="http://schemas.microsoft.com/office/drawing/2014/main" id="{48761422-200E-4076-9591-F51AE93E3FA8}"/>
            </a:ext>
          </a:extLst>
        </xdr:cNvPr>
        <xdr:cNvSpPr/>
      </xdr:nvSpPr>
      <xdr:spPr>
        <a:xfrm>
          <a:off x="1079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152400</xdr:rowOff>
    </xdr:from>
    <xdr:to>
      <xdr:col>10</xdr:col>
      <xdr:colOff>114300</xdr:colOff>
      <xdr:row>108</xdr:row>
      <xdr:rowOff>152400</xdr:rowOff>
    </xdr:to>
    <xdr:cxnSp macro="">
      <xdr:nvCxnSpPr>
        <xdr:cNvPr id="423" name="直線コネクタ 422">
          <a:extLst>
            <a:ext uri="{FF2B5EF4-FFF2-40B4-BE49-F238E27FC236}">
              <a16:creationId xmlns:a16="http://schemas.microsoft.com/office/drawing/2014/main" id="{92C8DAA2-92E9-4A0B-B042-9C62D748D378}"/>
            </a:ext>
          </a:extLst>
        </xdr:cNvPr>
        <xdr:cNvCxnSpPr/>
      </xdr:nvCxnSpPr>
      <xdr:spPr>
        <a:xfrm>
          <a:off x="1130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D274DFD0-815A-4F40-8DF2-F447147F70CA}"/>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94A9F765-D7E5-4EE3-B770-79B258F4C45C}"/>
            </a:ext>
          </a:extLst>
        </xdr:cNvPr>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A00B135D-19C0-48B3-98E5-05C6E8B62D0A}"/>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a:extLst>
            <a:ext uri="{FF2B5EF4-FFF2-40B4-BE49-F238E27FC236}">
              <a16:creationId xmlns:a16="http://schemas.microsoft.com/office/drawing/2014/main" id="{79DA7F3C-2718-4545-9E33-10204B245777}"/>
            </a:ext>
          </a:extLst>
        </xdr:cNvPr>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428" name="n_1mainValue【市民会館】&#10;有形固定資産減価償却率">
          <a:extLst>
            <a:ext uri="{FF2B5EF4-FFF2-40B4-BE49-F238E27FC236}">
              <a16:creationId xmlns:a16="http://schemas.microsoft.com/office/drawing/2014/main" id="{33B3BAF0-0882-4FCA-8327-F0E2415C0A13}"/>
            </a:ext>
          </a:extLst>
        </xdr:cNvPr>
        <xdr:cNvSpPr txBox="1"/>
      </xdr:nvSpPr>
      <xdr:spPr>
        <a:xfrm>
          <a:off x="3549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429" name="n_2mainValue【市民会館】&#10;有形固定資産減価償却率">
          <a:extLst>
            <a:ext uri="{FF2B5EF4-FFF2-40B4-BE49-F238E27FC236}">
              <a16:creationId xmlns:a16="http://schemas.microsoft.com/office/drawing/2014/main" id="{08A6A2DE-474C-48CA-889C-981FCC9116C9}"/>
            </a:ext>
          </a:extLst>
        </xdr:cNvPr>
        <xdr:cNvSpPr txBox="1"/>
      </xdr:nvSpPr>
      <xdr:spPr>
        <a:xfrm>
          <a:off x="2673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430" name="n_3mainValue【市民会館】&#10;有形固定資産減価償却率">
          <a:extLst>
            <a:ext uri="{FF2B5EF4-FFF2-40B4-BE49-F238E27FC236}">
              <a16:creationId xmlns:a16="http://schemas.microsoft.com/office/drawing/2014/main" id="{9757EBFF-A3BC-4E2F-8F02-B927153DB099}"/>
            </a:ext>
          </a:extLst>
        </xdr:cNvPr>
        <xdr:cNvSpPr txBox="1"/>
      </xdr:nvSpPr>
      <xdr:spPr>
        <a:xfrm>
          <a:off x="1784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431" name="n_4mainValue【市民会館】&#10;有形固定資産減価償却率">
          <a:extLst>
            <a:ext uri="{FF2B5EF4-FFF2-40B4-BE49-F238E27FC236}">
              <a16:creationId xmlns:a16="http://schemas.microsoft.com/office/drawing/2014/main" id="{EBA9B684-560F-4F0E-BB25-D967C823886A}"/>
            </a:ext>
          </a:extLst>
        </xdr:cNvPr>
        <xdr:cNvSpPr txBox="1"/>
      </xdr:nvSpPr>
      <xdr:spPr>
        <a:xfrm>
          <a:off x="895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BFD48FF8-1EB2-487C-B63F-C65895A1A74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3F74D6D3-DFDC-40EE-961F-C7A32FEE47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B9B54C41-7D82-4037-B65A-982CF4B5046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FD37272B-3967-4095-A04A-A6FA61D90E5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12B8AA26-838E-45FB-BD70-DED1CE8CE04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84A27480-4CA2-4F6C-A86A-AE117B3EB9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6406468D-9F46-400A-BD51-3A83155671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22CBF51D-2FA2-4527-A3DC-EDCD3174686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97677D13-BBF2-4B33-A9EF-35D6A8CEE30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C58C39F5-4CFB-4C15-A90E-A19C64B4AE6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BE9452CA-85B6-4E71-97D3-54F575E77709}"/>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F01B92D-E3A1-455E-9E7F-8FD39E43E74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B535100-F423-4793-A519-585A13C046B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BDBF75BD-7838-4393-9CD5-743E7845162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74B3FC3B-D5B1-4CA3-ABDF-6EF3C963FCF4}"/>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66B96DFC-D1A0-4F29-A74A-B4916BC9857B}"/>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CDCFC678-0409-460B-BCA1-E06EBEC0AF2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41813E79-FD50-4463-8C6C-21E12B443C3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68AFD456-D11C-4E2B-A476-165EADE75B1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41AA5C21-B283-451A-8465-9D924383040A}"/>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16FC50E3-1F95-436F-A99D-D76D5513C14E}"/>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FA5FC20C-B0EE-4456-A131-03A64C0E1757}"/>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6FEE6C86-53B5-4137-BC0D-46ED5CBD795A}"/>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B4AC5442-EAFA-460B-89C5-7AB650371887}"/>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a:extLst>
            <a:ext uri="{FF2B5EF4-FFF2-40B4-BE49-F238E27FC236}">
              <a16:creationId xmlns:a16="http://schemas.microsoft.com/office/drawing/2014/main" id="{F8EE5856-A5E5-4D9E-AF2E-D71F965AA7CE}"/>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B34C834E-DE77-4692-AC3B-1A7958079164}"/>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C18EE0DA-4BD9-4A7F-A630-024E758CA5CC}"/>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6198305E-1664-40B6-8A98-81768CA338FE}"/>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75A26CE4-99D0-41DC-AE86-EEEECAC0EDC2}"/>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AC2182B6-3D5D-4CB2-AB22-209D9498D8B1}"/>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383D6125-F1D5-4976-9D18-04B5868870A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11CBF7B6-5CCE-49C5-B866-C2950C43693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72760A42-854C-40E4-8FC2-0E955AC741E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A80D19FC-45EA-4545-9C7E-4A21085422C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7726C7F-2F34-4038-A1C1-2C50665EB06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122555</xdr:rowOff>
    </xdr:from>
    <xdr:to>
      <xdr:col>55</xdr:col>
      <xdr:colOff>50800</xdr:colOff>
      <xdr:row>107</xdr:row>
      <xdr:rowOff>52705</xdr:rowOff>
    </xdr:to>
    <xdr:sp macro="" textlink="">
      <xdr:nvSpPr>
        <xdr:cNvPr id="467" name="楕円 466">
          <a:extLst>
            <a:ext uri="{FF2B5EF4-FFF2-40B4-BE49-F238E27FC236}">
              <a16:creationId xmlns:a16="http://schemas.microsoft.com/office/drawing/2014/main" id="{BF053986-9768-432E-B419-6D1C243E4076}"/>
            </a:ext>
          </a:extLst>
        </xdr:cNvPr>
        <xdr:cNvSpPr/>
      </xdr:nvSpPr>
      <xdr:spPr>
        <a:xfrm>
          <a:off x="10426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37482</xdr:rowOff>
    </xdr:from>
    <xdr:ext cx="469744" cy="259045"/>
    <xdr:sp macro="" textlink="">
      <xdr:nvSpPr>
        <xdr:cNvPr id="468" name="【市民会館】&#10;一人当たり面積該当値テキスト">
          <a:extLst>
            <a:ext uri="{FF2B5EF4-FFF2-40B4-BE49-F238E27FC236}">
              <a16:creationId xmlns:a16="http://schemas.microsoft.com/office/drawing/2014/main" id="{7A220B5D-F237-42DE-9E98-426C42E999D4}"/>
            </a:ext>
          </a:extLst>
        </xdr:cNvPr>
        <xdr:cNvSpPr txBox="1"/>
      </xdr:nvSpPr>
      <xdr:spPr>
        <a:xfrm>
          <a:off x="10515600" y="1821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122555</xdr:rowOff>
    </xdr:from>
    <xdr:to>
      <xdr:col>50</xdr:col>
      <xdr:colOff>165100</xdr:colOff>
      <xdr:row>107</xdr:row>
      <xdr:rowOff>52705</xdr:rowOff>
    </xdr:to>
    <xdr:sp macro="" textlink="">
      <xdr:nvSpPr>
        <xdr:cNvPr id="469" name="楕円 468">
          <a:extLst>
            <a:ext uri="{FF2B5EF4-FFF2-40B4-BE49-F238E27FC236}">
              <a16:creationId xmlns:a16="http://schemas.microsoft.com/office/drawing/2014/main" id="{E9B139EC-6308-4EEE-BF8C-5296ED300B07}"/>
            </a:ext>
          </a:extLst>
        </xdr:cNvPr>
        <xdr:cNvSpPr/>
      </xdr:nvSpPr>
      <xdr:spPr>
        <a:xfrm>
          <a:off x="9588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xdr:rowOff>
    </xdr:from>
    <xdr:to>
      <xdr:col>55</xdr:col>
      <xdr:colOff>0</xdr:colOff>
      <xdr:row>107</xdr:row>
      <xdr:rowOff>1905</xdr:rowOff>
    </xdr:to>
    <xdr:cxnSp macro="">
      <xdr:nvCxnSpPr>
        <xdr:cNvPr id="470" name="直線コネクタ 469">
          <a:extLst>
            <a:ext uri="{FF2B5EF4-FFF2-40B4-BE49-F238E27FC236}">
              <a16:creationId xmlns:a16="http://schemas.microsoft.com/office/drawing/2014/main" id="{624E46EF-2C3C-4745-89F0-A8C521C604A6}"/>
            </a:ext>
          </a:extLst>
        </xdr:cNvPr>
        <xdr:cNvCxnSpPr/>
      </xdr:nvCxnSpPr>
      <xdr:spPr>
        <a:xfrm>
          <a:off x="9639300" y="18347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122555</xdr:rowOff>
    </xdr:from>
    <xdr:to>
      <xdr:col>46</xdr:col>
      <xdr:colOff>38100</xdr:colOff>
      <xdr:row>107</xdr:row>
      <xdr:rowOff>52705</xdr:rowOff>
    </xdr:to>
    <xdr:sp macro="" textlink="">
      <xdr:nvSpPr>
        <xdr:cNvPr id="471" name="楕円 470">
          <a:extLst>
            <a:ext uri="{FF2B5EF4-FFF2-40B4-BE49-F238E27FC236}">
              <a16:creationId xmlns:a16="http://schemas.microsoft.com/office/drawing/2014/main" id="{FC634580-BAC2-4CF5-8FCF-49C9D0C8AA5D}"/>
            </a:ext>
          </a:extLst>
        </xdr:cNvPr>
        <xdr:cNvSpPr/>
      </xdr:nvSpPr>
      <xdr:spPr>
        <a:xfrm>
          <a:off x="8699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xdr:rowOff>
    </xdr:from>
    <xdr:to>
      <xdr:col>50</xdr:col>
      <xdr:colOff>114300</xdr:colOff>
      <xdr:row>107</xdr:row>
      <xdr:rowOff>1905</xdr:rowOff>
    </xdr:to>
    <xdr:cxnSp macro="">
      <xdr:nvCxnSpPr>
        <xdr:cNvPr id="472" name="直線コネクタ 471">
          <a:extLst>
            <a:ext uri="{FF2B5EF4-FFF2-40B4-BE49-F238E27FC236}">
              <a16:creationId xmlns:a16="http://schemas.microsoft.com/office/drawing/2014/main" id="{F677EAC3-7F86-4EAE-98DE-D34C6B61784A}"/>
            </a:ext>
          </a:extLst>
        </xdr:cNvPr>
        <xdr:cNvCxnSpPr/>
      </xdr:nvCxnSpPr>
      <xdr:spPr>
        <a:xfrm>
          <a:off x="8750300" y="1834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122555</xdr:rowOff>
    </xdr:from>
    <xdr:to>
      <xdr:col>41</xdr:col>
      <xdr:colOff>101600</xdr:colOff>
      <xdr:row>107</xdr:row>
      <xdr:rowOff>52705</xdr:rowOff>
    </xdr:to>
    <xdr:sp macro="" textlink="">
      <xdr:nvSpPr>
        <xdr:cNvPr id="473" name="楕円 472">
          <a:extLst>
            <a:ext uri="{FF2B5EF4-FFF2-40B4-BE49-F238E27FC236}">
              <a16:creationId xmlns:a16="http://schemas.microsoft.com/office/drawing/2014/main" id="{92EF21E8-7A07-424B-82A8-85E450004F35}"/>
            </a:ext>
          </a:extLst>
        </xdr:cNvPr>
        <xdr:cNvSpPr/>
      </xdr:nvSpPr>
      <xdr:spPr>
        <a:xfrm>
          <a:off x="781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xdr:rowOff>
    </xdr:from>
    <xdr:to>
      <xdr:col>45</xdr:col>
      <xdr:colOff>177800</xdr:colOff>
      <xdr:row>107</xdr:row>
      <xdr:rowOff>1905</xdr:rowOff>
    </xdr:to>
    <xdr:cxnSp macro="">
      <xdr:nvCxnSpPr>
        <xdr:cNvPr id="474" name="直線コネクタ 473">
          <a:extLst>
            <a:ext uri="{FF2B5EF4-FFF2-40B4-BE49-F238E27FC236}">
              <a16:creationId xmlns:a16="http://schemas.microsoft.com/office/drawing/2014/main" id="{0711E60F-EEC6-4E81-8400-B09A81FB709E}"/>
            </a:ext>
          </a:extLst>
        </xdr:cNvPr>
        <xdr:cNvCxnSpPr/>
      </xdr:nvCxnSpPr>
      <xdr:spPr>
        <a:xfrm>
          <a:off x="7861300" y="1834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122555</xdr:rowOff>
    </xdr:from>
    <xdr:to>
      <xdr:col>36</xdr:col>
      <xdr:colOff>165100</xdr:colOff>
      <xdr:row>107</xdr:row>
      <xdr:rowOff>52705</xdr:rowOff>
    </xdr:to>
    <xdr:sp macro="" textlink="">
      <xdr:nvSpPr>
        <xdr:cNvPr id="475" name="楕円 474">
          <a:extLst>
            <a:ext uri="{FF2B5EF4-FFF2-40B4-BE49-F238E27FC236}">
              <a16:creationId xmlns:a16="http://schemas.microsoft.com/office/drawing/2014/main" id="{6C723074-BF0B-434D-9B77-E7127F27A02E}"/>
            </a:ext>
          </a:extLst>
        </xdr:cNvPr>
        <xdr:cNvSpPr/>
      </xdr:nvSpPr>
      <xdr:spPr>
        <a:xfrm>
          <a:off x="6921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xdr:rowOff>
    </xdr:from>
    <xdr:to>
      <xdr:col>41</xdr:col>
      <xdr:colOff>50800</xdr:colOff>
      <xdr:row>107</xdr:row>
      <xdr:rowOff>1905</xdr:rowOff>
    </xdr:to>
    <xdr:cxnSp macro="">
      <xdr:nvCxnSpPr>
        <xdr:cNvPr id="476" name="直線コネクタ 475">
          <a:extLst>
            <a:ext uri="{FF2B5EF4-FFF2-40B4-BE49-F238E27FC236}">
              <a16:creationId xmlns:a16="http://schemas.microsoft.com/office/drawing/2014/main" id="{CBFE1801-938F-413D-963C-90C8271F1912}"/>
            </a:ext>
          </a:extLst>
        </xdr:cNvPr>
        <xdr:cNvCxnSpPr/>
      </xdr:nvCxnSpPr>
      <xdr:spPr>
        <a:xfrm>
          <a:off x="6972300" y="1834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C691BFD2-0EE3-423C-814E-F8C2B0A7BAC9}"/>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a:extLst>
            <a:ext uri="{FF2B5EF4-FFF2-40B4-BE49-F238E27FC236}">
              <a16:creationId xmlns:a16="http://schemas.microsoft.com/office/drawing/2014/main" id="{2EFF95C5-8F24-4363-B05E-BB30B3D1D82C}"/>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a:extLst>
            <a:ext uri="{FF2B5EF4-FFF2-40B4-BE49-F238E27FC236}">
              <a16:creationId xmlns:a16="http://schemas.microsoft.com/office/drawing/2014/main" id="{A1311DBB-AC43-4F66-A278-01A0577CF4AE}"/>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3B6B3D71-544C-49DD-9735-AEAD23CE81A6}"/>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43832</xdr:rowOff>
    </xdr:from>
    <xdr:ext cx="469744" cy="259045"/>
    <xdr:sp macro="" textlink="">
      <xdr:nvSpPr>
        <xdr:cNvPr id="481" name="n_1mainValue【市民会館】&#10;一人当たり面積">
          <a:extLst>
            <a:ext uri="{FF2B5EF4-FFF2-40B4-BE49-F238E27FC236}">
              <a16:creationId xmlns:a16="http://schemas.microsoft.com/office/drawing/2014/main" id="{B13450AA-D5B3-4E03-949F-15A36A1EB962}"/>
            </a:ext>
          </a:extLst>
        </xdr:cNvPr>
        <xdr:cNvSpPr txBox="1"/>
      </xdr:nvSpPr>
      <xdr:spPr>
        <a:xfrm>
          <a:off x="93917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43832</xdr:rowOff>
    </xdr:from>
    <xdr:ext cx="469744" cy="259045"/>
    <xdr:sp macro="" textlink="">
      <xdr:nvSpPr>
        <xdr:cNvPr id="482" name="n_2mainValue【市民会館】&#10;一人当たり面積">
          <a:extLst>
            <a:ext uri="{FF2B5EF4-FFF2-40B4-BE49-F238E27FC236}">
              <a16:creationId xmlns:a16="http://schemas.microsoft.com/office/drawing/2014/main" id="{AAC8A9D6-02D4-47F6-A50A-817FCFA11D90}"/>
            </a:ext>
          </a:extLst>
        </xdr:cNvPr>
        <xdr:cNvSpPr txBox="1"/>
      </xdr:nvSpPr>
      <xdr:spPr>
        <a:xfrm>
          <a:off x="8515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43832</xdr:rowOff>
    </xdr:from>
    <xdr:ext cx="469744" cy="259045"/>
    <xdr:sp macro="" textlink="">
      <xdr:nvSpPr>
        <xdr:cNvPr id="483" name="n_3mainValue【市民会館】&#10;一人当たり面積">
          <a:extLst>
            <a:ext uri="{FF2B5EF4-FFF2-40B4-BE49-F238E27FC236}">
              <a16:creationId xmlns:a16="http://schemas.microsoft.com/office/drawing/2014/main" id="{8539985B-3D0F-4556-9891-F4AC42FEB3AF}"/>
            </a:ext>
          </a:extLst>
        </xdr:cNvPr>
        <xdr:cNvSpPr txBox="1"/>
      </xdr:nvSpPr>
      <xdr:spPr>
        <a:xfrm>
          <a:off x="7626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43832</xdr:rowOff>
    </xdr:from>
    <xdr:ext cx="469744" cy="259045"/>
    <xdr:sp macro="" textlink="">
      <xdr:nvSpPr>
        <xdr:cNvPr id="484" name="n_4mainValue【市民会館】&#10;一人当たり面積">
          <a:extLst>
            <a:ext uri="{FF2B5EF4-FFF2-40B4-BE49-F238E27FC236}">
              <a16:creationId xmlns:a16="http://schemas.microsoft.com/office/drawing/2014/main" id="{BB4BEF44-EADE-4F64-8471-5F354EBF0589}"/>
            </a:ext>
          </a:extLst>
        </xdr:cNvPr>
        <xdr:cNvSpPr txBox="1"/>
      </xdr:nvSpPr>
      <xdr:spPr>
        <a:xfrm>
          <a:off x="6737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EB3B96E9-5883-4713-A4AA-6D2E9801F81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76E18DB3-4E19-4DF5-BE32-994F8AEB0A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C8722456-0DCD-427A-8DFC-0EF5206EBF1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748BB6ED-F1E3-4042-86FF-DA2E8DEECE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46BFB768-7200-429F-9EE0-10494EEFBBF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47B1768-A102-4EC4-BC1F-52D208AC7B3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945A1E7E-E4A5-40AA-8FE8-C069562B9C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41EC1968-A715-4D82-85C7-10A72D4A44D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628D80FB-CC25-41F6-9A5F-CC5FF52AFF3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96855D40-951B-497D-8210-40D21EE24A0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3DCC9CF3-52BB-4EA5-906A-FE97043A6C5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F3D5A951-5005-42D1-A6C3-F78354DA7E7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4E8C812D-FEE5-4B44-951E-091C937B3F6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36E145AE-BABC-4FEC-A3DC-58F334714E2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69A69F45-26A4-4C53-929E-CDCFD0D43EB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9C490F1E-2714-4A0A-98BD-25D5BC2BA28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2CC2D233-089C-4469-A709-512A900F4A2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C7ED828A-3A54-4978-B45D-4FDB71D7F1A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92DD876-968A-4B6D-B04F-90B468DCC04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FCBAFA4A-C5BC-4635-81BA-9594414F712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803623E1-28FE-455D-882D-45AF6712E25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9FC97C19-D64D-4E97-92A4-777E8041526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D1FE49C9-C552-40B4-8B3F-B0A51F28BDD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EFDBB5CC-12CC-45ED-A748-9B35C416B0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7F934488-F4F8-4584-B029-65CD006CF4A2}"/>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56273A84-7001-490B-9912-94B18EAB2223}"/>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7FD20A34-D77B-4515-A626-D0DBC045192E}"/>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1B1EE6B0-575B-4061-9F95-3F0A44BE73B0}"/>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26AB16BA-0202-4A2E-AFE9-61CDFBC2E5B4}"/>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77D8E668-5F05-4265-8540-4E0AB8EE1413}"/>
            </a:ext>
          </a:extLst>
        </xdr:cNvPr>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84BED099-56A6-4C13-BEAB-D45815426A1D}"/>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EB891EE2-378D-47DF-9CA0-B8C69EB5E9EE}"/>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417C0EFF-6CC8-4FA0-A363-75EFB23D271E}"/>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A61DA4CD-7A1E-43E2-B625-03CF1FC172DF}"/>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6B43FCA8-3F90-4BF7-A3E1-C233F1B14B60}"/>
            </a:ext>
          </a:extLst>
        </xdr:cNvPr>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BD206128-4149-40E2-BE64-74F705142A7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721C4D47-7704-4759-BB91-32316CF69E9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BC31D26B-AE46-4100-846F-DC921E6E8AB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A656007F-9E30-4F80-9248-91B83E0D9B9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3D7187A8-128B-42AE-A7D0-4E8675C841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525" name="楕円 524">
          <a:extLst>
            <a:ext uri="{FF2B5EF4-FFF2-40B4-BE49-F238E27FC236}">
              <a16:creationId xmlns:a16="http://schemas.microsoft.com/office/drawing/2014/main" id="{48E5E3D0-6BE1-42E4-A477-406C79098184}"/>
            </a:ext>
          </a:extLst>
        </xdr:cNvPr>
        <xdr:cNvSpPr/>
      </xdr:nvSpPr>
      <xdr:spPr>
        <a:xfrm>
          <a:off x="162687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74312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CD0E90D4-F142-4402-9243-77958B9F6294}"/>
            </a:ext>
          </a:extLst>
        </xdr:cNvPr>
        <xdr:cNvSpPr txBox="1"/>
      </xdr:nvSpPr>
      <xdr:spPr>
        <a:xfrm>
          <a:off x="16357600"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23495</xdr:rowOff>
    </xdr:from>
    <xdr:to>
      <xdr:col>81</xdr:col>
      <xdr:colOff>101600</xdr:colOff>
      <xdr:row>38</xdr:row>
      <xdr:rowOff>125095</xdr:rowOff>
    </xdr:to>
    <xdr:sp macro="" textlink="">
      <xdr:nvSpPr>
        <xdr:cNvPr id="527" name="楕円 526">
          <a:extLst>
            <a:ext uri="{FF2B5EF4-FFF2-40B4-BE49-F238E27FC236}">
              <a16:creationId xmlns:a16="http://schemas.microsoft.com/office/drawing/2014/main" id="{89629BAF-FC5F-4D5C-9C05-3CF945402127}"/>
            </a:ext>
          </a:extLst>
        </xdr:cNvPr>
        <xdr:cNvSpPr/>
      </xdr:nvSpPr>
      <xdr:spPr>
        <a:xfrm>
          <a:off x="15430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74295</xdr:rowOff>
    </xdr:from>
    <xdr:to>
      <xdr:col>85</xdr:col>
      <xdr:colOff>127000</xdr:colOff>
      <xdr:row>38</xdr:row>
      <xdr:rowOff>146685</xdr:rowOff>
    </xdr:to>
    <xdr:cxnSp macro="">
      <xdr:nvCxnSpPr>
        <xdr:cNvPr id="528" name="直線コネクタ 527">
          <a:extLst>
            <a:ext uri="{FF2B5EF4-FFF2-40B4-BE49-F238E27FC236}">
              <a16:creationId xmlns:a16="http://schemas.microsoft.com/office/drawing/2014/main" id="{2961480B-684E-4FD6-800E-9CF413ECB23C}"/>
            </a:ext>
          </a:extLst>
        </xdr:cNvPr>
        <xdr:cNvCxnSpPr/>
      </xdr:nvCxnSpPr>
      <xdr:spPr>
        <a:xfrm>
          <a:off x="15481300" y="658939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xdr:rowOff>
    </xdr:from>
    <xdr:to>
      <xdr:col>76</xdr:col>
      <xdr:colOff>165100</xdr:colOff>
      <xdr:row>38</xdr:row>
      <xdr:rowOff>117475</xdr:rowOff>
    </xdr:to>
    <xdr:sp macro="" textlink="">
      <xdr:nvSpPr>
        <xdr:cNvPr id="529" name="楕円 528">
          <a:extLst>
            <a:ext uri="{FF2B5EF4-FFF2-40B4-BE49-F238E27FC236}">
              <a16:creationId xmlns:a16="http://schemas.microsoft.com/office/drawing/2014/main" id="{F180D5F5-52D4-4D91-BFFE-AD15941A9B50}"/>
            </a:ext>
          </a:extLst>
        </xdr:cNvPr>
        <xdr:cNvSpPr/>
      </xdr:nvSpPr>
      <xdr:spPr>
        <a:xfrm>
          <a:off x="14541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66675</xdr:rowOff>
    </xdr:from>
    <xdr:to>
      <xdr:col>81</xdr:col>
      <xdr:colOff>50800</xdr:colOff>
      <xdr:row>38</xdr:row>
      <xdr:rowOff>74295</xdr:rowOff>
    </xdr:to>
    <xdr:cxnSp macro="">
      <xdr:nvCxnSpPr>
        <xdr:cNvPr id="530" name="直線コネクタ 529">
          <a:extLst>
            <a:ext uri="{FF2B5EF4-FFF2-40B4-BE49-F238E27FC236}">
              <a16:creationId xmlns:a16="http://schemas.microsoft.com/office/drawing/2014/main" id="{8595DF81-60F2-49BA-B480-A5C69715EDE0}"/>
            </a:ext>
          </a:extLst>
        </xdr:cNvPr>
        <xdr:cNvCxnSpPr/>
      </xdr:nvCxnSpPr>
      <xdr:spPr>
        <a:xfrm>
          <a:off x="14592300" y="65817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151130</xdr:rowOff>
    </xdr:from>
    <xdr:to>
      <xdr:col>72</xdr:col>
      <xdr:colOff>38100</xdr:colOff>
      <xdr:row>38</xdr:row>
      <xdr:rowOff>81280</xdr:rowOff>
    </xdr:to>
    <xdr:sp macro="" textlink="">
      <xdr:nvSpPr>
        <xdr:cNvPr id="531" name="楕円 530">
          <a:extLst>
            <a:ext uri="{FF2B5EF4-FFF2-40B4-BE49-F238E27FC236}">
              <a16:creationId xmlns:a16="http://schemas.microsoft.com/office/drawing/2014/main" id="{7B9B4DF4-4D4D-41EC-80CE-3A334F72F68D}"/>
            </a:ext>
          </a:extLst>
        </xdr:cNvPr>
        <xdr:cNvSpPr/>
      </xdr:nvSpPr>
      <xdr:spPr>
        <a:xfrm>
          <a:off x="1365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30480</xdr:rowOff>
    </xdr:from>
    <xdr:to>
      <xdr:col>76</xdr:col>
      <xdr:colOff>114300</xdr:colOff>
      <xdr:row>38</xdr:row>
      <xdr:rowOff>66675</xdr:rowOff>
    </xdr:to>
    <xdr:cxnSp macro="">
      <xdr:nvCxnSpPr>
        <xdr:cNvPr id="532" name="直線コネクタ 531">
          <a:extLst>
            <a:ext uri="{FF2B5EF4-FFF2-40B4-BE49-F238E27FC236}">
              <a16:creationId xmlns:a16="http://schemas.microsoft.com/office/drawing/2014/main" id="{DF5B18AB-7CCA-475D-A8E1-22272B8089E1}"/>
            </a:ext>
          </a:extLst>
        </xdr:cNvPr>
        <xdr:cNvCxnSpPr/>
      </xdr:nvCxnSpPr>
      <xdr:spPr>
        <a:xfrm>
          <a:off x="13703300" y="6545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3" name="n_1aveValue【一般廃棄物処理施設】&#10;有形固定資産減価償却率">
          <a:extLst>
            <a:ext uri="{FF2B5EF4-FFF2-40B4-BE49-F238E27FC236}">
              <a16:creationId xmlns:a16="http://schemas.microsoft.com/office/drawing/2014/main" id="{8C6361BE-2792-4E22-B0DA-05A04BAA445E}"/>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4" name="n_2aveValue【一般廃棄物処理施設】&#10;有形固定資産減価償却率">
          <a:extLst>
            <a:ext uri="{FF2B5EF4-FFF2-40B4-BE49-F238E27FC236}">
              <a16:creationId xmlns:a16="http://schemas.microsoft.com/office/drawing/2014/main" id="{BD5EB741-5461-4631-9D3A-27144ABFF82F}"/>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5" name="n_3aveValue【一般廃棄物処理施設】&#10;有形固定資産減価償却率">
          <a:extLst>
            <a:ext uri="{FF2B5EF4-FFF2-40B4-BE49-F238E27FC236}">
              <a16:creationId xmlns:a16="http://schemas.microsoft.com/office/drawing/2014/main" id="{EC967EF2-98EE-4D75-AF4C-1DF96B62F3E0}"/>
            </a:ext>
          </a:extLst>
        </xdr:cNvPr>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6" name="n_4aveValue【一般廃棄物処理施設】&#10;有形固定資産減価償却率">
          <a:extLst>
            <a:ext uri="{FF2B5EF4-FFF2-40B4-BE49-F238E27FC236}">
              <a16:creationId xmlns:a16="http://schemas.microsoft.com/office/drawing/2014/main" id="{4BFDA1F0-E573-488A-9D50-04EE97D195E5}"/>
            </a:ext>
          </a:extLst>
        </xdr:cNvPr>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116222</xdr:rowOff>
    </xdr:from>
    <xdr:ext cx="405111" cy="259045"/>
    <xdr:sp macro="" textlink="">
      <xdr:nvSpPr>
        <xdr:cNvPr id="537" name="n_1mainValue【一般廃棄物処理施設】&#10;有形固定資産減価償却率">
          <a:extLst>
            <a:ext uri="{FF2B5EF4-FFF2-40B4-BE49-F238E27FC236}">
              <a16:creationId xmlns:a16="http://schemas.microsoft.com/office/drawing/2014/main" id="{B96F243C-A73F-4E0D-ABBD-E5D92466FC15}"/>
            </a:ext>
          </a:extLst>
        </xdr:cNvPr>
        <xdr:cNvSpPr txBox="1"/>
      </xdr:nvSpPr>
      <xdr:spPr>
        <a:xfrm>
          <a:off x="15266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108602</xdr:rowOff>
    </xdr:from>
    <xdr:ext cx="405111" cy="259045"/>
    <xdr:sp macro="" textlink="">
      <xdr:nvSpPr>
        <xdr:cNvPr id="538" name="n_2mainValue【一般廃棄物処理施設】&#10;有形固定資産減価償却率">
          <a:extLst>
            <a:ext uri="{FF2B5EF4-FFF2-40B4-BE49-F238E27FC236}">
              <a16:creationId xmlns:a16="http://schemas.microsoft.com/office/drawing/2014/main" id="{F3DB2D1F-24C4-48D4-94E2-18691A6791E8}"/>
            </a:ext>
          </a:extLst>
        </xdr:cNvPr>
        <xdr:cNvSpPr txBox="1"/>
      </xdr:nvSpPr>
      <xdr:spPr>
        <a:xfrm>
          <a:off x="14389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72407</xdr:rowOff>
    </xdr:from>
    <xdr:ext cx="405111" cy="259045"/>
    <xdr:sp macro="" textlink="">
      <xdr:nvSpPr>
        <xdr:cNvPr id="539" name="n_3mainValue【一般廃棄物処理施設】&#10;有形固定資産減価償却率">
          <a:extLst>
            <a:ext uri="{FF2B5EF4-FFF2-40B4-BE49-F238E27FC236}">
              <a16:creationId xmlns:a16="http://schemas.microsoft.com/office/drawing/2014/main" id="{932582D6-DC27-48EF-8F75-16222ABD5E06}"/>
            </a:ext>
          </a:extLst>
        </xdr:cNvPr>
        <xdr:cNvSpPr txBox="1"/>
      </xdr:nvSpPr>
      <xdr:spPr>
        <a:xfrm>
          <a:off x="13500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a:extLst>
            <a:ext uri="{FF2B5EF4-FFF2-40B4-BE49-F238E27FC236}">
              <a16:creationId xmlns:a16="http://schemas.microsoft.com/office/drawing/2014/main" id="{B88D40AE-CD6B-409C-ADDB-92570082580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a:extLst>
            <a:ext uri="{FF2B5EF4-FFF2-40B4-BE49-F238E27FC236}">
              <a16:creationId xmlns:a16="http://schemas.microsoft.com/office/drawing/2014/main" id="{C18269E4-EA32-47BD-9C26-87628BA4B9A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a:extLst>
            <a:ext uri="{FF2B5EF4-FFF2-40B4-BE49-F238E27FC236}">
              <a16:creationId xmlns:a16="http://schemas.microsoft.com/office/drawing/2014/main" id="{318C0E62-66BF-4C1E-ACC1-FD15AD6A10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a:extLst>
            <a:ext uri="{FF2B5EF4-FFF2-40B4-BE49-F238E27FC236}">
              <a16:creationId xmlns:a16="http://schemas.microsoft.com/office/drawing/2014/main" id="{EAF567B9-5FEB-4281-8804-7F30BCB72EF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a:extLst>
            <a:ext uri="{FF2B5EF4-FFF2-40B4-BE49-F238E27FC236}">
              <a16:creationId xmlns:a16="http://schemas.microsoft.com/office/drawing/2014/main" id="{F3AA8500-6938-479A-93E3-2B972DEEB08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a:extLst>
            <a:ext uri="{FF2B5EF4-FFF2-40B4-BE49-F238E27FC236}">
              <a16:creationId xmlns:a16="http://schemas.microsoft.com/office/drawing/2014/main" id="{67760CD7-6A14-4F58-A96D-0A9549F9625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a:extLst>
            <a:ext uri="{FF2B5EF4-FFF2-40B4-BE49-F238E27FC236}">
              <a16:creationId xmlns:a16="http://schemas.microsoft.com/office/drawing/2014/main" id="{92659A46-9AE8-41EB-9AEE-DEF90112644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a:extLst>
            <a:ext uri="{FF2B5EF4-FFF2-40B4-BE49-F238E27FC236}">
              <a16:creationId xmlns:a16="http://schemas.microsoft.com/office/drawing/2014/main" id="{AFA3A296-1947-46D5-A8F1-B6EE34AED3F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a:extLst>
            <a:ext uri="{FF2B5EF4-FFF2-40B4-BE49-F238E27FC236}">
              <a16:creationId xmlns:a16="http://schemas.microsoft.com/office/drawing/2014/main" id="{4B726C9B-E000-4005-8E3A-2DD91238652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a:extLst>
            <a:ext uri="{FF2B5EF4-FFF2-40B4-BE49-F238E27FC236}">
              <a16:creationId xmlns:a16="http://schemas.microsoft.com/office/drawing/2014/main" id="{74D09B0C-5838-46BA-AB39-7909890E4A4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0" name="直線コネクタ 549">
          <a:extLst>
            <a:ext uri="{FF2B5EF4-FFF2-40B4-BE49-F238E27FC236}">
              <a16:creationId xmlns:a16="http://schemas.microsoft.com/office/drawing/2014/main" id="{62D8331A-4622-44B4-AE98-01AA1679543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1" name="テキスト ボックス 550">
          <a:extLst>
            <a:ext uri="{FF2B5EF4-FFF2-40B4-BE49-F238E27FC236}">
              <a16:creationId xmlns:a16="http://schemas.microsoft.com/office/drawing/2014/main" id="{B5012FA3-D5BA-4ED8-A8E3-9D74192CD05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2" name="直線コネクタ 551">
          <a:extLst>
            <a:ext uri="{FF2B5EF4-FFF2-40B4-BE49-F238E27FC236}">
              <a16:creationId xmlns:a16="http://schemas.microsoft.com/office/drawing/2014/main" id="{C507985B-8DBB-4780-8CD3-CC491EF8E0C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3" name="テキスト ボックス 552">
          <a:extLst>
            <a:ext uri="{FF2B5EF4-FFF2-40B4-BE49-F238E27FC236}">
              <a16:creationId xmlns:a16="http://schemas.microsoft.com/office/drawing/2014/main" id="{39EFCCAB-9956-4C47-8844-95D0B734598D}"/>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4" name="直線コネクタ 553">
          <a:extLst>
            <a:ext uri="{FF2B5EF4-FFF2-40B4-BE49-F238E27FC236}">
              <a16:creationId xmlns:a16="http://schemas.microsoft.com/office/drawing/2014/main" id="{EFF6E8A8-BDB6-4170-ACDD-0BFB041F30F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5" name="テキスト ボックス 554">
          <a:extLst>
            <a:ext uri="{FF2B5EF4-FFF2-40B4-BE49-F238E27FC236}">
              <a16:creationId xmlns:a16="http://schemas.microsoft.com/office/drawing/2014/main" id="{5B72BE46-7D70-4FC0-B0AE-69D5C2E03E5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6" name="直線コネクタ 555">
          <a:extLst>
            <a:ext uri="{FF2B5EF4-FFF2-40B4-BE49-F238E27FC236}">
              <a16:creationId xmlns:a16="http://schemas.microsoft.com/office/drawing/2014/main" id="{8D73A772-4D45-4F60-8024-7446996C577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7" name="テキスト ボックス 556">
          <a:extLst>
            <a:ext uri="{FF2B5EF4-FFF2-40B4-BE49-F238E27FC236}">
              <a16:creationId xmlns:a16="http://schemas.microsoft.com/office/drawing/2014/main" id="{C1EDB70A-293B-436B-A369-56E53AF0C70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8" name="直線コネクタ 557">
          <a:extLst>
            <a:ext uri="{FF2B5EF4-FFF2-40B4-BE49-F238E27FC236}">
              <a16:creationId xmlns:a16="http://schemas.microsoft.com/office/drawing/2014/main" id="{09828DE6-2205-4C04-845D-855571780EE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9" name="テキスト ボックス 558">
          <a:extLst>
            <a:ext uri="{FF2B5EF4-FFF2-40B4-BE49-F238E27FC236}">
              <a16:creationId xmlns:a16="http://schemas.microsoft.com/office/drawing/2014/main" id="{6E39FA1D-1B3A-40FE-91F6-F51C7F0CBD6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a:extLst>
            <a:ext uri="{FF2B5EF4-FFF2-40B4-BE49-F238E27FC236}">
              <a16:creationId xmlns:a16="http://schemas.microsoft.com/office/drawing/2014/main" id="{813BA5AE-EA79-4019-BC6C-FDA10550C50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a:extLst>
            <a:ext uri="{FF2B5EF4-FFF2-40B4-BE49-F238E27FC236}">
              <a16:creationId xmlns:a16="http://schemas.microsoft.com/office/drawing/2014/main" id="{EB91ED66-2DB2-4CCB-88BD-7BE3476378C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a:extLst>
            <a:ext uri="{FF2B5EF4-FFF2-40B4-BE49-F238E27FC236}">
              <a16:creationId xmlns:a16="http://schemas.microsoft.com/office/drawing/2014/main" id="{ECEE57A0-EC98-4CE7-A70B-8E692E7DCAE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3" name="直線コネクタ 562">
          <a:extLst>
            <a:ext uri="{FF2B5EF4-FFF2-40B4-BE49-F238E27FC236}">
              <a16:creationId xmlns:a16="http://schemas.microsoft.com/office/drawing/2014/main" id="{487E07E1-DAFC-4349-8EB6-2E8869D279F6}"/>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4" name="【一般廃棄物処理施設】&#10;一人当たり有形固定資産（償却資産）額最小値テキスト">
          <a:extLst>
            <a:ext uri="{FF2B5EF4-FFF2-40B4-BE49-F238E27FC236}">
              <a16:creationId xmlns:a16="http://schemas.microsoft.com/office/drawing/2014/main" id="{D0E7640B-5E32-492D-A750-CE8ED7BD15B4}"/>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5" name="直線コネクタ 564">
          <a:extLst>
            <a:ext uri="{FF2B5EF4-FFF2-40B4-BE49-F238E27FC236}">
              <a16:creationId xmlns:a16="http://schemas.microsoft.com/office/drawing/2014/main" id="{39983ED4-7072-4723-95B4-752AB81BF6F4}"/>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6" name="【一般廃棄物処理施設】&#10;一人当たり有形固定資産（償却資産）額最大値テキスト">
          <a:extLst>
            <a:ext uri="{FF2B5EF4-FFF2-40B4-BE49-F238E27FC236}">
              <a16:creationId xmlns:a16="http://schemas.microsoft.com/office/drawing/2014/main" id="{0C5EFFC1-D438-43EB-A0D0-30DFE0B9B276}"/>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67" name="直線コネクタ 566">
          <a:extLst>
            <a:ext uri="{FF2B5EF4-FFF2-40B4-BE49-F238E27FC236}">
              <a16:creationId xmlns:a16="http://schemas.microsoft.com/office/drawing/2014/main" id="{E199A326-E54B-44D1-8618-BAA041760D61}"/>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68" name="【一般廃棄物処理施設】&#10;一人当たり有形固定資産（償却資産）額平均値テキスト">
          <a:extLst>
            <a:ext uri="{FF2B5EF4-FFF2-40B4-BE49-F238E27FC236}">
              <a16:creationId xmlns:a16="http://schemas.microsoft.com/office/drawing/2014/main" id="{D94716CD-BE9E-428D-836F-9E81BC833749}"/>
            </a:ext>
          </a:extLst>
        </xdr:cNvPr>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69" name="フローチャート: 判断 568">
          <a:extLst>
            <a:ext uri="{FF2B5EF4-FFF2-40B4-BE49-F238E27FC236}">
              <a16:creationId xmlns:a16="http://schemas.microsoft.com/office/drawing/2014/main" id="{C6929571-D382-4609-931C-DB2FDB07F1F8}"/>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0" name="フローチャート: 判断 569">
          <a:extLst>
            <a:ext uri="{FF2B5EF4-FFF2-40B4-BE49-F238E27FC236}">
              <a16:creationId xmlns:a16="http://schemas.microsoft.com/office/drawing/2014/main" id="{67CF3FC7-6E16-466E-AB1B-522FD2A6F5D9}"/>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1" name="フローチャート: 判断 570">
          <a:extLst>
            <a:ext uri="{FF2B5EF4-FFF2-40B4-BE49-F238E27FC236}">
              <a16:creationId xmlns:a16="http://schemas.microsoft.com/office/drawing/2014/main" id="{6DEFC810-DD69-43C7-9DE9-B8355A58A786}"/>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2" name="フローチャート: 判断 571">
          <a:extLst>
            <a:ext uri="{FF2B5EF4-FFF2-40B4-BE49-F238E27FC236}">
              <a16:creationId xmlns:a16="http://schemas.microsoft.com/office/drawing/2014/main" id="{CE74783E-C162-438E-88F7-65A2468FCBE0}"/>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3" name="フローチャート: 判断 572">
          <a:extLst>
            <a:ext uri="{FF2B5EF4-FFF2-40B4-BE49-F238E27FC236}">
              <a16:creationId xmlns:a16="http://schemas.microsoft.com/office/drawing/2014/main" id="{A58AA391-AAB7-422D-83F4-770447524F7B}"/>
            </a:ext>
          </a:extLst>
        </xdr:cNvPr>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14A9E0E0-195B-4B05-A30C-3531FC928E1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9DA533C4-C2BE-4E49-80A8-35757922248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7A003BE-0770-4D61-890C-428C9046B3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41724E87-7C9A-42BD-9EB7-C4B660F485D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CB6B0A93-FD9C-41AA-B11C-483F3779D38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36319</xdr:rowOff>
    </xdr:from>
    <xdr:to>
      <xdr:col>116</xdr:col>
      <xdr:colOff>114300</xdr:colOff>
      <xdr:row>37</xdr:row>
      <xdr:rowOff>137919</xdr:rowOff>
    </xdr:to>
    <xdr:sp macro="" textlink="">
      <xdr:nvSpPr>
        <xdr:cNvPr id="579" name="楕円 578">
          <a:extLst>
            <a:ext uri="{FF2B5EF4-FFF2-40B4-BE49-F238E27FC236}">
              <a16:creationId xmlns:a16="http://schemas.microsoft.com/office/drawing/2014/main" id="{3A39CEBE-FF3F-47C3-853B-786A66D0777C}"/>
            </a:ext>
          </a:extLst>
        </xdr:cNvPr>
        <xdr:cNvSpPr/>
      </xdr:nvSpPr>
      <xdr:spPr>
        <a:xfrm>
          <a:off x="22110700" y="63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59196</xdr:rowOff>
    </xdr:from>
    <xdr:ext cx="599010" cy="259045"/>
    <xdr:sp macro="" textlink="">
      <xdr:nvSpPr>
        <xdr:cNvPr id="580" name="【一般廃棄物処理施設】&#10;一人当たり有形固定資産（償却資産）額該当値テキスト">
          <a:extLst>
            <a:ext uri="{FF2B5EF4-FFF2-40B4-BE49-F238E27FC236}">
              <a16:creationId xmlns:a16="http://schemas.microsoft.com/office/drawing/2014/main" id="{7BDBF421-D586-4CE9-A974-A3363A29E682}"/>
            </a:ext>
          </a:extLst>
        </xdr:cNvPr>
        <xdr:cNvSpPr txBox="1"/>
      </xdr:nvSpPr>
      <xdr:spPr>
        <a:xfrm>
          <a:off x="22199600" y="623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81659</xdr:rowOff>
    </xdr:from>
    <xdr:to>
      <xdr:col>112</xdr:col>
      <xdr:colOff>38100</xdr:colOff>
      <xdr:row>38</xdr:row>
      <xdr:rowOff>11809</xdr:rowOff>
    </xdr:to>
    <xdr:sp macro="" textlink="">
      <xdr:nvSpPr>
        <xdr:cNvPr id="581" name="楕円 580">
          <a:extLst>
            <a:ext uri="{FF2B5EF4-FFF2-40B4-BE49-F238E27FC236}">
              <a16:creationId xmlns:a16="http://schemas.microsoft.com/office/drawing/2014/main" id="{BDE3E549-5CA9-4ECA-8EBE-1F81FC8285F4}"/>
            </a:ext>
          </a:extLst>
        </xdr:cNvPr>
        <xdr:cNvSpPr/>
      </xdr:nvSpPr>
      <xdr:spPr>
        <a:xfrm>
          <a:off x="21272500" y="64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87119</xdr:rowOff>
    </xdr:from>
    <xdr:to>
      <xdr:col>116</xdr:col>
      <xdr:colOff>63500</xdr:colOff>
      <xdr:row>37</xdr:row>
      <xdr:rowOff>132459</xdr:rowOff>
    </xdr:to>
    <xdr:cxnSp macro="">
      <xdr:nvCxnSpPr>
        <xdr:cNvPr id="582" name="直線コネクタ 581">
          <a:extLst>
            <a:ext uri="{FF2B5EF4-FFF2-40B4-BE49-F238E27FC236}">
              <a16:creationId xmlns:a16="http://schemas.microsoft.com/office/drawing/2014/main" id="{DBD9681A-A000-4F55-9B4F-4D038D5C59BE}"/>
            </a:ext>
          </a:extLst>
        </xdr:cNvPr>
        <xdr:cNvCxnSpPr/>
      </xdr:nvCxnSpPr>
      <xdr:spPr>
        <a:xfrm flipV="1">
          <a:off x="21323300" y="6430769"/>
          <a:ext cx="838200" cy="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83807</xdr:rowOff>
    </xdr:from>
    <xdr:to>
      <xdr:col>107</xdr:col>
      <xdr:colOff>101600</xdr:colOff>
      <xdr:row>38</xdr:row>
      <xdr:rowOff>13957</xdr:rowOff>
    </xdr:to>
    <xdr:sp macro="" textlink="">
      <xdr:nvSpPr>
        <xdr:cNvPr id="583" name="楕円 582">
          <a:extLst>
            <a:ext uri="{FF2B5EF4-FFF2-40B4-BE49-F238E27FC236}">
              <a16:creationId xmlns:a16="http://schemas.microsoft.com/office/drawing/2014/main" id="{08EBD101-57E7-487B-9470-5A18E01B8578}"/>
            </a:ext>
          </a:extLst>
        </xdr:cNvPr>
        <xdr:cNvSpPr/>
      </xdr:nvSpPr>
      <xdr:spPr>
        <a:xfrm>
          <a:off x="20383500" y="642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132459</xdr:rowOff>
    </xdr:from>
    <xdr:to>
      <xdr:col>111</xdr:col>
      <xdr:colOff>177800</xdr:colOff>
      <xdr:row>37</xdr:row>
      <xdr:rowOff>134607</xdr:rowOff>
    </xdr:to>
    <xdr:cxnSp macro="">
      <xdr:nvCxnSpPr>
        <xdr:cNvPr id="584" name="直線コネクタ 583">
          <a:extLst>
            <a:ext uri="{FF2B5EF4-FFF2-40B4-BE49-F238E27FC236}">
              <a16:creationId xmlns:a16="http://schemas.microsoft.com/office/drawing/2014/main" id="{7DCB6AA8-A15F-4B86-857A-C73543C5A8EA}"/>
            </a:ext>
          </a:extLst>
        </xdr:cNvPr>
        <xdr:cNvCxnSpPr/>
      </xdr:nvCxnSpPr>
      <xdr:spPr>
        <a:xfrm flipV="1">
          <a:off x="20434300" y="6476109"/>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115971</xdr:rowOff>
    </xdr:from>
    <xdr:to>
      <xdr:col>102</xdr:col>
      <xdr:colOff>165100</xdr:colOff>
      <xdr:row>38</xdr:row>
      <xdr:rowOff>46121</xdr:rowOff>
    </xdr:to>
    <xdr:sp macro="" textlink="">
      <xdr:nvSpPr>
        <xdr:cNvPr id="585" name="楕円 584">
          <a:extLst>
            <a:ext uri="{FF2B5EF4-FFF2-40B4-BE49-F238E27FC236}">
              <a16:creationId xmlns:a16="http://schemas.microsoft.com/office/drawing/2014/main" id="{779885A3-D485-43F0-8F7B-C6013B51193D}"/>
            </a:ext>
          </a:extLst>
        </xdr:cNvPr>
        <xdr:cNvSpPr/>
      </xdr:nvSpPr>
      <xdr:spPr>
        <a:xfrm>
          <a:off x="19494500" y="64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134607</xdr:rowOff>
    </xdr:from>
    <xdr:to>
      <xdr:col>107</xdr:col>
      <xdr:colOff>50800</xdr:colOff>
      <xdr:row>37</xdr:row>
      <xdr:rowOff>166771</xdr:rowOff>
    </xdr:to>
    <xdr:cxnSp macro="">
      <xdr:nvCxnSpPr>
        <xdr:cNvPr id="586" name="直線コネクタ 585">
          <a:extLst>
            <a:ext uri="{FF2B5EF4-FFF2-40B4-BE49-F238E27FC236}">
              <a16:creationId xmlns:a16="http://schemas.microsoft.com/office/drawing/2014/main" id="{E262EAA8-D34D-48A2-B6A8-B0A3E504EA5D}"/>
            </a:ext>
          </a:extLst>
        </xdr:cNvPr>
        <xdr:cNvCxnSpPr/>
      </xdr:nvCxnSpPr>
      <xdr:spPr>
        <a:xfrm flipV="1">
          <a:off x="19545300" y="6478257"/>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87" name="n_1aveValue【一般廃棄物処理施設】&#10;一人当たり有形固定資産（償却資産）額">
          <a:extLst>
            <a:ext uri="{FF2B5EF4-FFF2-40B4-BE49-F238E27FC236}">
              <a16:creationId xmlns:a16="http://schemas.microsoft.com/office/drawing/2014/main" id="{D4DCF7B5-ED05-44C0-AF4E-05868779D181}"/>
            </a:ext>
          </a:extLst>
        </xdr:cNvPr>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88" name="n_2aveValue【一般廃棄物処理施設】&#10;一人当たり有形固定資産（償却資産）額">
          <a:extLst>
            <a:ext uri="{FF2B5EF4-FFF2-40B4-BE49-F238E27FC236}">
              <a16:creationId xmlns:a16="http://schemas.microsoft.com/office/drawing/2014/main" id="{5AE4BFE5-2356-4F97-B554-93B5E03E8704}"/>
            </a:ext>
          </a:extLst>
        </xdr:cNvPr>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89" name="n_3aveValue【一般廃棄物処理施設】&#10;一人当たり有形固定資産（償却資産）額">
          <a:extLst>
            <a:ext uri="{FF2B5EF4-FFF2-40B4-BE49-F238E27FC236}">
              <a16:creationId xmlns:a16="http://schemas.microsoft.com/office/drawing/2014/main" id="{364D9D01-E69E-4A1D-9D05-2CD26524A9B4}"/>
            </a:ext>
          </a:extLst>
        </xdr:cNvPr>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0" name="n_4aveValue【一般廃棄物処理施設】&#10;一人当たり有形固定資産（償却資産）額">
          <a:extLst>
            <a:ext uri="{FF2B5EF4-FFF2-40B4-BE49-F238E27FC236}">
              <a16:creationId xmlns:a16="http://schemas.microsoft.com/office/drawing/2014/main" id="{AC03B7D0-0594-4BE2-9F09-69E368B71B6E}"/>
            </a:ext>
          </a:extLst>
        </xdr:cNvPr>
        <xdr:cNvSpPr txBox="1"/>
      </xdr:nvSpPr>
      <xdr:spPr>
        <a:xfrm>
          <a:off x="18389111" y="64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28336</xdr:rowOff>
    </xdr:from>
    <xdr:ext cx="599010" cy="259045"/>
    <xdr:sp macro="" textlink="">
      <xdr:nvSpPr>
        <xdr:cNvPr id="591" name="n_1mainValue【一般廃棄物処理施設】&#10;一人当たり有形固定資産（償却資産）額">
          <a:extLst>
            <a:ext uri="{FF2B5EF4-FFF2-40B4-BE49-F238E27FC236}">
              <a16:creationId xmlns:a16="http://schemas.microsoft.com/office/drawing/2014/main" id="{44BA8093-DD9F-4E8B-9CB3-B86DFDCC6F3C}"/>
            </a:ext>
          </a:extLst>
        </xdr:cNvPr>
        <xdr:cNvSpPr txBox="1"/>
      </xdr:nvSpPr>
      <xdr:spPr>
        <a:xfrm>
          <a:off x="21011095" y="620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30484</xdr:rowOff>
    </xdr:from>
    <xdr:ext cx="534377" cy="259045"/>
    <xdr:sp macro="" textlink="">
      <xdr:nvSpPr>
        <xdr:cNvPr id="592" name="n_2mainValue【一般廃棄物処理施設】&#10;一人当たり有形固定資産（償却資産）額">
          <a:extLst>
            <a:ext uri="{FF2B5EF4-FFF2-40B4-BE49-F238E27FC236}">
              <a16:creationId xmlns:a16="http://schemas.microsoft.com/office/drawing/2014/main" id="{88664813-B13B-496B-9349-1543884798FA}"/>
            </a:ext>
          </a:extLst>
        </xdr:cNvPr>
        <xdr:cNvSpPr txBox="1"/>
      </xdr:nvSpPr>
      <xdr:spPr>
        <a:xfrm>
          <a:off x="20167111" y="62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62648</xdr:rowOff>
    </xdr:from>
    <xdr:ext cx="534377" cy="259045"/>
    <xdr:sp macro="" textlink="">
      <xdr:nvSpPr>
        <xdr:cNvPr id="593" name="n_3mainValue【一般廃棄物処理施設】&#10;一人当たり有形固定資産（償却資産）額">
          <a:extLst>
            <a:ext uri="{FF2B5EF4-FFF2-40B4-BE49-F238E27FC236}">
              <a16:creationId xmlns:a16="http://schemas.microsoft.com/office/drawing/2014/main" id="{EB834026-A249-4041-90BE-4DD8528B6F21}"/>
            </a:ext>
          </a:extLst>
        </xdr:cNvPr>
        <xdr:cNvSpPr txBox="1"/>
      </xdr:nvSpPr>
      <xdr:spPr>
        <a:xfrm>
          <a:off x="19278111" y="623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a:extLst>
            <a:ext uri="{FF2B5EF4-FFF2-40B4-BE49-F238E27FC236}">
              <a16:creationId xmlns:a16="http://schemas.microsoft.com/office/drawing/2014/main" id="{79D821BF-C5F8-497A-94E7-71778D9F50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a:extLst>
            <a:ext uri="{FF2B5EF4-FFF2-40B4-BE49-F238E27FC236}">
              <a16:creationId xmlns:a16="http://schemas.microsoft.com/office/drawing/2014/main" id="{69AAC31A-6B3B-4B0A-8F71-013CDD0BE5C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a:extLst>
            <a:ext uri="{FF2B5EF4-FFF2-40B4-BE49-F238E27FC236}">
              <a16:creationId xmlns:a16="http://schemas.microsoft.com/office/drawing/2014/main" id="{CE5713CD-8D93-4EBF-A732-81B4873178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a:extLst>
            <a:ext uri="{FF2B5EF4-FFF2-40B4-BE49-F238E27FC236}">
              <a16:creationId xmlns:a16="http://schemas.microsoft.com/office/drawing/2014/main" id="{3B5B8B25-9B50-4166-9082-7B4DCE4EF2A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a:extLst>
            <a:ext uri="{FF2B5EF4-FFF2-40B4-BE49-F238E27FC236}">
              <a16:creationId xmlns:a16="http://schemas.microsoft.com/office/drawing/2014/main" id="{BBA37371-EFEC-4B96-8676-1389147945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a:extLst>
            <a:ext uri="{FF2B5EF4-FFF2-40B4-BE49-F238E27FC236}">
              <a16:creationId xmlns:a16="http://schemas.microsoft.com/office/drawing/2014/main" id="{3DD4B00A-7D1F-4CBC-973B-6BF03E90219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a:extLst>
            <a:ext uri="{FF2B5EF4-FFF2-40B4-BE49-F238E27FC236}">
              <a16:creationId xmlns:a16="http://schemas.microsoft.com/office/drawing/2014/main" id="{ED00CDD5-68C6-4A43-8825-128DB304EE0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a:extLst>
            <a:ext uri="{FF2B5EF4-FFF2-40B4-BE49-F238E27FC236}">
              <a16:creationId xmlns:a16="http://schemas.microsoft.com/office/drawing/2014/main" id="{62C83FF9-AC71-4492-A25F-4F4E3BE32AF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a:extLst>
            <a:ext uri="{FF2B5EF4-FFF2-40B4-BE49-F238E27FC236}">
              <a16:creationId xmlns:a16="http://schemas.microsoft.com/office/drawing/2014/main" id="{2B368625-D489-4859-8A7F-ECD5CEF16DD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a:extLst>
            <a:ext uri="{FF2B5EF4-FFF2-40B4-BE49-F238E27FC236}">
              <a16:creationId xmlns:a16="http://schemas.microsoft.com/office/drawing/2014/main" id="{857806FA-8134-4B59-9E4A-819C8D0AA32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a:extLst>
            <a:ext uri="{FF2B5EF4-FFF2-40B4-BE49-F238E27FC236}">
              <a16:creationId xmlns:a16="http://schemas.microsoft.com/office/drawing/2014/main" id="{0F9CFB4A-4642-4F53-91CA-D31A29E0CF3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5" name="直線コネクタ 604">
          <a:extLst>
            <a:ext uri="{FF2B5EF4-FFF2-40B4-BE49-F238E27FC236}">
              <a16:creationId xmlns:a16="http://schemas.microsoft.com/office/drawing/2014/main" id="{B29117B5-C39D-47E5-B2E9-2F3610D7B0A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06" name="テキスト ボックス 605">
          <a:extLst>
            <a:ext uri="{FF2B5EF4-FFF2-40B4-BE49-F238E27FC236}">
              <a16:creationId xmlns:a16="http://schemas.microsoft.com/office/drawing/2014/main" id="{DBD57E91-9582-405F-82AE-5EF35F50293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7" name="直線コネクタ 606">
          <a:extLst>
            <a:ext uri="{FF2B5EF4-FFF2-40B4-BE49-F238E27FC236}">
              <a16:creationId xmlns:a16="http://schemas.microsoft.com/office/drawing/2014/main" id="{2688ABC5-1C8E-49B9-8D89-65ECC62E734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8" name="テキスト ボックス 607">
          <a:extLst>
            <a:ext uri="{FF2B5EF4-FFF2-40B4-BE49-F238E27FC236}">
              <a16:creationId xmlns:a16="http://schemas.microsoft.com/office/drawing/2014/main" id="{B549AD10-93A9-44FA-A2BA-23556A51F84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9" name="直線コネクタ 608">
          <a:extLst>
            <a:ext uri="{FF2B5EF4-FFF2-40B4-BE49-F238E27FC236}">
              <a16:creationId xmlns:a16="http://schemas.microsoft.com/office/drawing/2014/main" id="{0A6A3784-3877-40E5-9588-C78B122BE62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0" name="テキスト ボックス 609">
          <a:extLst>
            <a:ext uri="{FF2B5EF4-FFF2-40B4-BE49-F238E27FC236}">
              <a16:creationId xmlns:a16="http://schemas.microsoft.com/office/drawing/2014/main" id="{5EB59B24-5E10-4B16-BB8B-F6A13DC6529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1" name="直線コネクタ 610">
          <a:extLst>
            <a:ext uri="{FF2B5EF4-FFF2-40B4-BE49-F238E27FC236}">
              <a16:creationId xmlns:a16="http://schemas.microsoft.com/office/drawing/2014/main" id="{62919F41-19C9-47E0-B9E9-AFF89B542E7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2" name="テキスト ボックス 611">
          <a:extLst>
            <a:ext uri="{FF2B5EF4-FFF2-40B4-BE49-F238E27FC236}">
              <a16:creationId xmlns:a16="http://schemas.microsoft.com/office/drawing/2014/main" id="{570D1848-7671-4B26-A08B-9697596D285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3" name="直線コネクタ 612">
          <a:extLst>
            <a:ext uri="{FF2B5EF4-FFF2-40B4-BE49-F238E27FC236}">
              <a16:creationId xmlns:a16="http://schemas.microsoft.com/office/drawing/2014/main" id="{1981D2CD-BEAD-4881-BD21-C60D52AC6A7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14" name="テキスト ボックス 613">
          <a:extLst>
            <a:ext uri="{FF2B5EF4-FFF2-40B4-BE49-F238E27FC236}">
              <a16:creationId xmlns:a16="http://schemas.microsoft.com/office/drawing/2014/main" id="{A5431F0C-EEE0-478C-BFAA-E8B9F8F496B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a:extLst>
            <a:ext uri="{FF2B5EF4-FFF2-40B4-BE49-F238E27FC236}">
              <a16:creationId xmlns:a16="http://schemas.microsoft.com/office/drawing/2014/main" id="{8BD54837-C1B5-432A-B292-0DE8CE890F2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保健センター・保健所】&#10;有形固定資産減価償却率グラフ枠">
          <a:extLst>
            <a:ext uri="{FF2B5EF4-FFF2-40B4-BE49-F238E27FC236}">
              <a16:creationId xmlns:a16="http://schemas.microsoft.com/office/drawing/2014/main" id="{1EE2C7C3-20E4-4EB3-B14B-C6356505C96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17" name="直線コネクタ 616">
          <a:extLst>
            <a:ext uri="{FF2B5EF4-FFF2-40B4-BE49-F238E27FC236}">
              <a16:creationId xmlns:a16="http://schemas.microsoft.com/office/drawing/2014/main" id="{133498FE-0763-4EB1-86DC-077E09BD6ACC}"/>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18" name="【保健センター・保健所】&#10;有形固定資産減価償却率最小値テキスト">
          <a:extLst>
            <a:ext uri="{FF2B5EF4-FFF2-40B4-BE49-F238E27FC236}">
              <a16:creationId xmlns:a16="http://schemas.microsoft.com/office/drawing/2014/main" id="{B6305E7D-E5BD-4E1E-9C4E-753F28383A91}"/>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19" name="直線コネクタ 618">
          <a:extLst>
            <a:ext uri="{FF2B5EF4-FFF2-40B4-BE49-F238E27FC236}">
              <a16:creationId xmlns:a16="http://schemas.microsoft.com/office/drawing/2014/main" id="{F189E914-E991-4040-A0FB-C9FFBDFFFB75}"/>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0" name="【保健センター・保健所】&#10;有形固定資産減価償却率最大値テキスト">
          <a:extLst>
            <a:ext uri="{FF2B5EF4-FFF2-40B4-BE49-F238E27FC236}">
              <a16:creationId xmlns:a16="http://schemas.microsoft.com/office/drawing/2014/main" id="{2B454133-ACE7-4A0A-97BA-DD3B02E2002D}"/>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1" name="直線コネクタ 620">
          <a:extLst>
            <a:ext uri="{FF2B5EF4-FFF2-40B4-BE49-F238E27FC236}">
              <a16:creationId xmlns:a16="http://schemas.microsoft.com/office/drawing/2014/main" id="{8CE630F0-E54E-4161-B877-293851BA13B3}"/>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2" name="【保健センター・保健所】&#10;有形固定資産減価償却率平均値テキスト">
          <a:extLst>
            <a:ext uri="{FF2B5EF4-FFF2-40B4-BE49-F238E27FC236}">
              <a16:creationId xmlns:a16="http://schemas.microsoft.com/office/drawing/2014/main" id="{A0FDCC93-8C5E-4FCD-90EA-46D970AD1109}"/>
            </a:ext>
          </a:extLst>
        </xdr:cNvPr>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3" name="フローチャート: 判断 622">
          <a:extLst>
            <a:ext uri="{FF2B5EF4-FFF2-40B4-BE49-F238E27FC236}">
              <a16:creationId xmlns:a16="http://schemas.microsoft.com/office/drawing/2014/main" id="{BD0A48DE-5267-40FF-85EC-E025A7A56A5A}"/>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24" name="フローチャート: 判断 623">
          <a:extLst>
            <a:ext uri="{FF2B5EF4-FFF2-40B4-BE49-F238E27FC236}">
              <a16:creationId xmlns:a16="http://schemas.microsoft.com/office/drawing/2014/main" id="{B4EB7818-195B-4B71-842C-92D9F947D9CF}"/>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25" name="フローチャート: 判断 624">
          <a:extLst>
            <a:ext uri="{FF2B5EF4-FFF2-40B4-BE49-F238E27FC236}">
              <a16:creationId xmlns:a16="http://schemas.microsoft.com/office/drawing/2014/main" id="{78BBA719-22C6-45A8-88BD-5069760BE9C8}"/>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26" name="フローチャート: 判断 625">
          <a:extLst>
            <a:ext uri="{FF2B5EF4-FFF2-40B4-BE49-F238E27FC236}">
              <a16:creationId xmlns:a16="http://schemas.microsoft.com/office/drawing/2014/main" id="{849A686B-B8DA-4324-B0C4-1E903990F77D}"/>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27" name="フローチャート: 判断 626">
          <a:extLst>
            <a:ext uri="{FF2B5EF4-FFF2-40B4-BE49-F238E27FC236}">
              <a16:creationId xmlns:a16="http://schemas.microsoft.com/office/drawing/2014/main" id="{E47832BE-5E77-4B4A-85F6-8CFB181AE6B2}"/>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2EF3F7B-FA30-4C68-BD5B-F9C5FD699E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3F62F94C-9E69-42C4-8339-0BF9D154BC9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795C4153-7834-481A-9AE0-BC2DD31FE37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24ABFD6E-6F5B-46A2-B9C6-154B7ED0EA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B796FC22-10C5-4446-8E7F-516FD7D62D6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46355</xdr:rowOff>
    </xdr:from>
    <xdr:to>
      <xdr:col>85</xdr:col>
      <xdr:colOff>177800</xdr:colOff>
      <xdr:row>60</xdr:row>
      <xdr:rowOff>147955</xdr:rowOff>
    </xdr:to>
    <xdr:sp macro="" textlink="">
      <xdr:nvSpPr>
        <xdr:cNvPr id="633" name="楕円 632">
          <a:extLst>
            <a:ext uri="{FF2B5EF4-FFF2-40B4-BE49-F238E27FC236}">
              <a16:creationId xmlns:a16="http://schemas.microsoft.com/office/drawing/2014/main" id="{A2701721-F569-4C2B-AC49-6C3F29DCFF4D}"/>
            </a:ext>
          </a:extLst>
        </xdr:cNvPr>
        <xdr:cNvSpPr/>
      </xdr:nvSpPr>
      <xdr:spPr>
        <a:xfrm>
          <a:off x="16268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24782</xdr:rowOff>
    </xdr:from>
    <xdr:ext cx="405111" cy="259045"/>
    <xdr:sp macro="" textlink="">
      <xdr:nvSpPr>
        <xdr:cNvPr id="634" name="【保健センター・保健所】&#10;有形固定資産減価償却率該当値テキスト">
          <a:extLst>
            <a:ext uri="{FF2B5EF4-FFF2-40B4-BE49-F238E27FC236}">
              <a16:creationId xmlns:a16="http://schemas.microsoft.com/office/drawing/2014/main" id="{1E2D301A-47C9-4ADB-B654-9E72F1C4368A}"/>
            </a:ext>
          </a:extLst>
        </xdr:cNvPr>
        <xdr:cNvSpPr txBox="1"/>
      </xdr:nvSpPr>
      <xdr:spPr>
        <a:xfrm>
          <a:off x="163576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82550</xdr:rowOff>
    </xdr:from>
    <xdr:to>
      <xdr:col>81</xdr:col>
      <xdr:colOff>101600</xdr:colOff>
      <xdr:row>61</xdr:row>
      <xdr:rowOff>12700</xdr:rowOff>
    </xdr:to>
    <xdr:sp macro="" textlink="">
      <xdr:nvSpPr>
        <xdr:cNvPr id="635" name="楕円 634">
          <a:extLst>
            <a:ext uri="{FF2B5EF4-FFF2-40B4-BE49-F238E27FC236}">
              <a16:creationId xmlns:a16="http://schemas.microsoft.com/office/drawing/2014/main" id="{AE9EE223-D576-45BD-9003-9D1A04B8C007}"/>
            </a:ext>
          </a:extLst>
        </xdr:cNvPr>
        <xdr:cNvSpPr/>
      </xdr:nvSpPr>
      <xdr:spPr>
        <a:xfrm>
          <a:off x="15430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97155</xdr:rowOff>
    </xdr:from>
    <xdr:to>
      <xdr:col>85</xdr:col>
      <xdr:colOff>127000</xdr:colOff>
      <xdr:row>60</xdr:row>
      <xdr:rowOff>133350</xdr:rowOff>
    </xdr:to>
    <xdr:cxnSp macro="">
      <xdr:nvCxnSpPr>
        <xdr:cNvPr id="636" name="直線コネクタ 635">
          <a:extLst>
            <a:ext uri="{FF2B5EF4-FFF2-40B4-BE49-F238E27FC236}">
              <a16:creationId xmlns:a16="http://schemas.microsoft.com/office/drawing/2014/main" id="{20C31C28-7165-4FDF-9433-57AFD7B2961B}"/>
            </a:ext>
          </a:extLst>
        </xdr:cNvPr>
        <xdr:cNvCxnSpPr/>
      </xdr:nvCxnSpPr>
      <xdr:spPr>
        <a:xfrm flipV="1">
          <a:off x="15481300" y="10384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31115</xdr:rowOff>
    </xdr:from>
    <xdr:to>
      <xdr:col>76</xdr:col>
      <xdr:colOff>165100</xdr:colOff>
      <xdr:row>60</xdr:row>
      <xdr:rowOff>132715</xdr:rowOff>
    </xdr:to>
    <xdr:sp macro="" textlink="">
      <xdr:nvSpPr>
        <xdr:cNvPr id="637" name="楕円 636">
          <a:extLst>
            <a:ext uri="{FF2B5EF4-FFF2-40B4-BE49-F238E27FC236}">
              <a16:creationId xmlns:a16="http://schemas.microsoft.com/office/drawing/2014/main" id="{5EEBC018-8176-46AF-80E8-869706920A66}"/>
            </a:ext>
          </a:extLst>
        </xdr:cNvPr>
        <xdr:cNvSpPr/>
      </xdr:nvSpPr>
      <xdr:spPr>
        <a:xfrm>
          <a:off x="14541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81915</xdr:rowOff>
    </xdr:from>
    <xdr:to>
      <xdr:col>81</xdr:col>
      <xdr:colOff>50800</xdr:colOff>
      <xdr:row>60</xdr:row>
      <xdr:rowOff>133350</xdr:rowOff>
    </xdr:to>
    <xdr:cxnSp macro="">
      <xdr:nvCxnSpPr>
        <xdr:cNvPr id="638" name="直線コネクタ 637">
          <a:extLst>
            <a:ext uri="{FF2B5EF4-FFF2-40B4-BE49-F238E27FC236}">
              <a16:creationId xmlns:a16="http://schemas.microsoft.com/office/drawing/2014/main" id="{E6740CB6-8D19-4DEB-BAEF-ADE7B129F85E}"/>
            </a:ext>
          </a:extLst>
        </xdr:cNvPr>
        <xdr:cNvCxnSpPr/>
      </xdr:nvCxnSpPr>
      <xdr:spPr>
        <a:xfrm>
          <a:off x="14592300" y="103689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156845</xdr:rowOff>
    </xdr:from>
    <xdr:to>
      <xdr:col>72</xdr:col>
      <xdr:colOff>38100</xdr:colOff>
      <xdr:row>60</xdr:row>
      <xdr:rowOff>86995</xdr:rowOff>
    </xdr:to>
    <xdr:sp macro="" textlink="">
      <xdr:nvSpPr>
        <xdr:cNvPr id="639" name="楕円 638">
          <a:extLst>
            <a:ext uri="{FF2B5EF4-FFF2-40B4-BE49-F238E27FC236}">
              <a16:creationId xmlns:a16="http://schemas.microsoft.com/office/drawing/2014/main" id="{1DF542E4-01CB-4D04-AAAE-B277C220CCE2}"/>
            </a:ext>
          </a:extLst>
        </xdr:cNvPr>
        <xdr:cNvSpPr/>
      </xdr:nvSpPr>
      <xdr:spPr>
        <a:xfrm>
          <a:off x="13652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36195</xdr:rowOff>
    </xdr:from>
    <xdr:to>
      <xdr:col>76</xdr:col>
      <xdr:colOff>114300</xdr:colOff>
      <xdr:row>60</xdr:row>
      <xdr:rowOff>81915</xdr:rowOff>
    </xdr:to>
    <xdr:cxnSp macro="">
      <xdr:nvCxnSpPr>
        <xdr:cNvPr id="640" name="直線コネクタ 639">
          <a:extLst>
            <a:ext uri="{FF2B5EF4-FFF2-40B4-BE49-F238E27FC236}">
              <a16:creationId xmlns:a16="http://schemas.microsoft.com/office/drawing/2014/main" id="{88C3500F-133A-401D-AA1F-2F82F534D010}"/>
            </a:ext>
          </a:extLst>
        </xdr:cNvPr>
        <xdr:cNvCxnSpPr/>
      </xdr:nvCxnSpPr>
      <xdr:spPr>
        <a:xfrm>
          <a:off x="13703300" y="103231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74930</xdr:rowOff>
    </xdr:from>
    <xdr:to>
      <xdr:col>67</xdr:col>
      <xdr:colOff>101600</xdr:colOff>
      <xdr:row>61</xdr:row>
      <xdr:rowOff>5080</xdr:rowOff>
    </xdr:to>
    <xdr:sp macro="" textlink="">
      <xdr:nvSpPr>
        <xdr:cNvPr id="641" name="楕円 640">
          <a:extLst>
            <a:ext uri="{FF2B5EF4-FFF2-40B4-BE49-F238E27FC236}">
              <a16:creationId xmlns:a16="http://schemas.microsoft.com/office/drawing/2014/main" id="{53F08FAF-1EEC-4CC7-96D5-2406AE0D56AC}"/>
            </a:ext>
          </a:extLst>
        </xdr:cNvPr>
        <xdr:cNvSpPr/>
      </xdr:nvSpPr>
      <xdr:spPr>
        <a:xfrm>
          <a:off x="12763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36195</xdr:rowOff>
    </xdr:from>
    <xdr:to>
      <xdr:col>71</xdr:col>
      <xdr:colOff>177800</xdr:colOff>
      <xdr:row>60</xdr:row>
      <xdr:rowOff>125730</xdr:rowOff>
    </xdr:to>
    <xdr:cxnSp macro="">
      <xdr:nvCxnSpPr>
        <xdr:cNvPr id="642" name="直線コネクタ 641">
          <a:extLst>
            <a:ext uri="{FF2B5EF4-FFF2-40B4-BE49-F238E27FC236}">
              <a16:creationId xmlns:a16="http://schemas.microsoft.com/office/drawing/2014/main" id="{404495A5-F5EA-4702-BC37-5B3B82ACB8E4}"/>
            </a:ext>
          </a:extLst>
        </xdr:cNvPr>
        <xdr:cNvCxnSpPr/>
      </xdr:nvCxnSpPr>
      <xdr:spPr>
        <a:xfrm flipV="1">
          <a:off x="12814300" y="1032319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3" name="n_1aveValue【保健センター・保健所】&#10;有形固定資産減価償却率">
          <a:extLst>
            <a:ext uri="{FF2B5EF4-FFF2-40B4-BE49-F238E27FC236}">
              <a16:creationId xmlns:a16="http://schemas.microsoft.com/office/drawing/2014/main" id="{4673CAE5-3EAF-427D-A08C-9D02837A9D94}"/>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44" name="n_2aveValue【保健センター・保健所】&#10;有形固定資産減価償却率">
          <a:extLst>
            <a:ext uri="{FF2B5EF4-FFF2-40B4-BE49-F238E27FC236}">
              <a16:creationId xmlns:a16="http://schemas.microsoft.com/office/drawing/2014/main" id="{0D45239F-02CC-48E5-B7FE-20A736B769AF}"/>
            </a:ext>
          </a:extLst>
        </xdr:cNvPr>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45" name="n_3aveValue【保健センター・保健所】&#10;有形固定資産減価償却率">
          <a:extLst>
            <a:ext uri="{FF2B5EF4-FFF2-40B4-BE49-F238E27FC236}">
              <a16:creationId xmlns:a16="http://schemas.microsoft.com/office/drawing/2014/main" id="{CCB4AF68-F85D-4881-985A-142C7F2A1135}"/>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46" name="n_4aveValue【保健センター・保健所】&#10;有形固定資産減価償却率">
          <a:extLst>
            <a:ext uri="{FF2B5EF4-FFF2-40B4-BE49-F238E27FC236}">
              <a16:creationId xmlns:a16="http://schemas.microsoft.com/office/drawing/2014/main" id="{BCBAE00E-B2D1-47FE-871E-C0B374D7A413}"/>
            </a:ext>
          </a:extLst>
        </xdr:cNvPr>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3827</xdr:rowOff>
    </xdr:from>
    <xdr:ext cx="405111" cy="259045"/>
    <xdr:sp macro="" textlink="">
      <xdr:nvSpPr>
        <xdr:cNvPr id="647" name="n_1mainValue【保健センター・保健所】&#10;有形固定資産減価償却率">
          <a:extLst>
            <a:ext uri="{FF2B5EF4-FFF2-40B4-BE49-F238E27FC236}">
              <a16:creationId xmlns:a16="http://schemas.microsoft.com/office/drawing/2014/main" id="{B611D363-391A-462D-A507-7CF64F2DF431}"/>
            </a:ext>
          </a:extLst>
        </xdr:cNvPr>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123842</xdr:rowOff>
    </xdr:from>
    <xdr:ext cx="405111" cy="259045"/>
    <xdr:sp macro="" textlink="">
      <xdr:nvSpPr>
        <xdr:cNvPr id="648" name="n_2mainValue【保健センター・保健所】&#10;有形固定資産減価償却率">
          <a:extLst>
            <a:ext uri="{FF2B5EF4-FFF2-40B4-BE49-F238E27FC236}">
              <a16:creationId xmlns:a16="http://schemas.microsoft.com/office/drawing/2014/main" id="{46E1EFA9-1022-431B-AAC1-5BE243F9CC32}"/>
            </a:ext>
          </a:extLst>
        </xdr:cNvPr>
        <xdr:cNvSpPr txBox="1"/>
      </xdr:nvSpPr>
      <xdr:spPr>
        <a:xfrm>
          <a:off x="14389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78122</xdr:rowOff>
    </xdr:from>
    <xdr:ext cx="405111" cy="259045"/>
    <xdr:sp macro="" textlink="">
      <xdr:nvSpPr>
        <xdr:cNvPr id="649" name="n_3mainValue【保健センター・保健所】&#10;有形固定資産減価償却率">
          <a:extLst>
            <a:ext uri="{FF2B5EF4-FFF2-40B4-BE49-F238E27FC236}">
              <a16:creationId xmlns:a16="http://schemas.microsoft.com/office/drawing/2014/main" id="{073E86FE-8D37-4FBF-97B2-F9D6B0E1341C}"/>
            </a:ext>
          </a:extLst>
        </xdr:cNvPr>
        <xdr:cNvSpPr txBox="1"/>
      </xdr:nvSpPr>
      <xdr:spPr>
        <a:xfrm>
          <a:off x="13500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650" name="n_4mainValue【保健センター・保健所】&#10;有形固定資産減価償却率">
          <a:extLst>
            <a:ext uri="{FF2B5EF4-FFF2-40B4-BE49-F238E27FC236}">
              <a16:creationId xmlns:a16="http://schemas.microsoft.com/office/drawing/2014/main" id="{B4F740D4-CD43-4239-AEC0-E0091B51FD73}"/>
            </a:ext>
          </a:extLst>
        </xdr:cNvPr>
        <xdr:cNvSpPr txBox="1"/>
      </xdr:nvSpPr>
      <xdr:spPr>
        <a:xfrm>
          <a:off x="12611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a:extLst>
            <a:ext uri="{FF2B5EF4-FFF2-40B4-BE49-F238E27FC236}">
              <a16:creationId xmlns:a16="http://schemas.microsoft.com/office/drawing/2014/main" id="{9E0399EC-454A-42CF-B9F4-E30D706F381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a:extLst>
            <a:ext uri="{FF2B5EF4-FFF2-40B4-BE49-F238E27FC236}">
              <a16:creationId xmlns:a16="http://schemas.microsoft.com/office/drawing/2014/main" id="{2554AA54-E42E-4365-BB0C-4B799F23E8D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a:extLst>
            <a:ext uri="{FF2B5EF4-FFF2-40B4-BE49-F238E27FC236}">
              <a16:creationId xmlns:a16="http://schemas.microsoft.com/office/drawing/2014/main" id="{1B2FE71D-E164-48B0-86E4-8984ECAF681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a:extLst>
            <a:ext uri="{FF2B5EF4-FFF2-40B4-BE49-F238E27FC236}">
              <a16:creationId xmlns:a16="http://schemas.microsoft.com/office/drawing/2014/main" id="{864629D8-576F-4D88-A1AD-5EA9CF0212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a:extLst>
            <a:ext uri="{FF2B5EF4-FFF2-40B4-BE49-F238E27FC236}">
              <a16:creationId xmlns:a16="http://schemas.microsoft.com/office/drawing/2014/main" id="{776F60A2-7D84-42AF-B74C-DA225C3B60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a:extLst>
            <a:ext uri="{FF2B5EF4-FFF2-40B4-BE49-F238E27FC236}">
              <a16:creationId xmlns:a16="http://schemas.microsoft.com/office/drawing/2014/main" id="{AE911083-264E-482C-8F71-68F2D8C99F4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a:extLst>
            <a:ext uri="{FF2B5EF4-FFF2-40B4-BE49-F238E27FC236}">
              <a16:creationId xmlns:a16="http://schemas.microsoft.com/office/drawing/2014/main" id="{02A14796-B8C3-4D8F-899C-9F252C691C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a:extLst>
            <a:ext uri="{FF2B5EF4-FFF2-40B4-BE49-F238E27FC236}">
              <a16:creationId xmlns:a16="http://schemas.microsoft.com/office/drawing/2014/main" id="{474C1BC5-95D3-44FB-9FB8-E6542FF9CC7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a:extLst>
            <a:ext uri="{FF2B5EF4-FFF2-40B4-BE49-F238E27FC236}">
              <a16:creationId xmlns:a16="http://schemas.microsoft.com/office/drawing/2014/main" id="{AD148B7E-E324-4796-8692-0285A3C436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a:extLst>
            <a:ext uri="{FF2B5EF4-FFF2-40B4-BE49-F238E27FC236}">
              <a16:creationId xmlns:a16="http://schemas.microsoft.com/office/drawing/2014/main" id="{51D98CFE-C864-4FF7-9E49-D6EA19FE7A0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1" name="直線コネクタ 660">
          <a:extLst>
            <a:ext uri="{FF2B5EF4-FFF2-40B4-BE49-F238E27FC236}">
              <a16:creationId xmlns:a16="http://schemas.microsoft.com/office/drawing/2014/main" id="{73A3174B-572C-4B49-9580-E7F8D4D23DE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2" name="テキスト ボックス 661">
          <a:extLst>
            <a:ext uri="{FF2B5EF4-FFF2-40B4-BE49-F238E27FC236}">
              <a16:creationId xmlns:a16="http://schemas.microsoft.com/office/drawing/2014/main" id="{876EC08B-3DA0-46E5-9AEF-41F27C8E4A5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3" name="直線コネクタ 662">
          <a:extLst>
            <a:ext uri="{FF2B5EF4-FFF2-40B4-BE49-F238E27FC236}">
              <a16:creationId xmlns:a16="http://schemas.microsoft.com/office/drawing/2014/main" id="{B2F9FD3C-8868-493D-9EF5-C39B72E7EE5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4" name="テキスト ボックス 663">
          <a:extLst>
            <a:ext uri="{FF2B5EF4-FFF2-40B4-BE49-F238E27FC236}">
              <a16:creationId xmlns:a16="http://schemas.microsoft.com/office/drawing/2014/main" id="{8F4E0FB6-F12B-41CF-9AD8-DC92EF5CFA7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5" name="直線コネクタ 664">
          <a:extLst>
            <a:ext uri="{FF2B5EF4-FFF2-40B4-BE49-F238E27FC236}">
              <a16:creationId xmlns:a16="http://schemas.microsoft.com/office/drawing/2014/main" id="{39516F4D-DC2A-4E7E-BFEC-A4B6785119B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6" name="テキスト ボックス 665">
          <a:extLst>
            <a:ext uri="{FF2B5EF4-FFF2-40B4-BE49-F238E27FC236}">
              <a16:creationId xmlns:a16="http://schemas.microsoft.com/office/drawing/2014/main" id="{6484B880-F685-4DD0-9837-7FDF0B119AE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7" name="直線コネクタ 666">
          <a:extLst>
            <a:ext uri="{FF2B5EF4-FFF2-40B4-BE49-F238E27FC236}">
              <a16:creationId xmlns:a16="http://schemas.microsoft.com/office/drawing/2014/main" id="{1D4679EC-CB0B-4B19-960D-9AAFE55178E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8" name="テキスト ボックス 667">
          <a:extLst>
            <a:ext uri="{FF2B5EF4-FFF2-40B4-BE49-F238E27FC236}">
              <a16:creationId xmlns:a16="http://schemas.microsoft.com/office/drawing/2014/main" id="{A747C1C1-84AF-49DA-8416-B759EB7F621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a:extLst>
            <a:ext uri="{FF2B5EF4-FFF2-40B4-BE49-F238E27FC236}">
              <a16:creationId xmlns:a16="http://schemas.microsoft.com/office/drawing/2014/main" id="{70E1D563-7D07-4921-B828-B1ACCDC59D7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a:extLst>
            <a:ext uri="{FF2B5EF4-FFF2-40B4-BE49-F238E27FC236}">
              <a16:creationId xmlns:a16="http://schemas.microsoft.com/office/drawing/2014/main" id="{916951BD-16D0-4CDE-9635-E00A91E33FF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保健センター・保健所】&#10;一人当たり面積グラフ枠">
          <a:extLst>
            <a:ext uri="{FF2B5EF4-FFF2-40B4-BE49-F238E27FC236}">
              <a16:creationId xmlns:a16="http://schemas.microsoft.com/office/drawing/2014/main" id="{D23FF038-672C-4023-89BB-51BCD1BD83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2" name="直線コネクタ 671">
          <a:extLst>
            <a:ext uri="{FF2B5EF4-FFF2-40B4-BE49-F238E27FC236}">
              <a16:creationId xmlns:a16="http://schemas.microsoft.com/office/drawing/2014/main" id="{4688195D-89C9-4151-8835-94264C8E9107}"/>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3" name="【保健センター・保健所】&#10;一人当たり面積最小値テキスト">
          <a:extLst>
            <a:ext uri="{FF2B5EF4-FFF2-40B4-BE49-F238E27FC236}">
              <a16:creationId xmlns:a16="http://schemas.microsoft.com/office/drawing/2014/main" id="{FE8C62E2-6BF5-443E-95F9-4D279E354DFC}"/>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74" name="直線コネクタ 673">
          <a:extLst>
            <a:ext uri="{FF2B5EF4-FFF2-40B4-BE49-F238E27FC236}">
              <a16:creationId xmlns:a16="http://schemas.microsoft.com/office/drawing/2014/main" id="{7D8B9400-70AB-47A8-9406-0A2E69E068CC}"/>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75" name="【保健センター・保健所】&#10;一人当たり面積最大値テキスト">
          <a:extLst>
            <a:ext uri="{FF2B5EF4-FFF2-40B4-BE49-F238E27FC236}">
              <a16:creationId xmlns:a16="http://schemas.microsoft.com/office/drawing/2014/main" id="{9DEB16E1-AB61-4CAD-B3F9-F178695E5C5C}"/>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76" name="直線コネクタ 675">
          <a:extLst>
            <a:ext uri="{FF2B5EF4-FFF2-40B4-BE49-F238E27FC236}">
              <a16:creationId xmlns:a16="http://schemas.microsoft.com/office/drawing/2014/main" id="{858ADB2E-9BC1-4FD6-8ABB-6053B45D1E15}"/>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77" name="【保健センター・保健所】&#10;一人当たり面積平均値テキスト">
          <a:extLst>
            <a:ext uri="{FF2B5EF4-FFF2-40B4-BE49-F238E27FC236}">
              <a16:creationId xmlns:a16="http://schemas.microsoft.com/office/drawing/2014/main" id="{75EF246A-6587-46EE-BBEF-F959A4103671}"/>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78" name="フローチャート: 判断 677">
          <a:extLst>
            <a:ext uri="{FF2B5EF4-FFF2-40B4-BE49-F238E27FC236}">
              <a16:creationId xmlns:a16="http://schemas.microsoft.com/office/drawing/2014/main" id="{5481AA7E-6ED4-4143-B36C-E45F4609028B}"/>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79" name="フローチャート: 判断 678">
          <a:extLst>
            <a:ext uri="{FF2B5EF4-FFF2-40B4-BE49-F238E27FC236}">
              <a16:creationId xmlns:a16="http://schemas.microsoft.com/office/drawing/2014/main" id="{0E310B34-829A-46CC-B189-EDDE63C37390}"/>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0" name="フローチャート: 判断 679">
          <a:extLst>
            <a:ext uri="{FF2B5EF4-FFF2-40B4-BE49-F238E27FC236}">
              <a16:creationId xmlns:a16="http://schemas.microsoft.com/office/drawing/2014/main" id="{6EAEBAC6-3F40-4AF5-8C2B-4E26032B73E8}"/>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1" name="フローチャート: 判断 680">
          <a:extLst>
            <a:ext uri="{FF2B5EF4-FFF2-40B4-BE49-F238E27FC236}">
              <a16:creationId xmlns:a16="http://schemas.microsoft.com/office/drawing/2014/main" id="{834619F9-CFC5-4EF4-86E1-66AD17C4DFE8}"/>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2" name="フローチャート: 判断 681">
          <a:extLst>
            <a:ext uri="{FF2B5EF4-FFF2-40B4-BE49-F238E27FC236}">
              <a16:creationId xmlns:a16="http://schemas.microsoft.com/office/drawing/2014/main" id="{8FE42DFE-452C-4345-BB1D-F450762575A0}"/>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68A92294-3F76-4609-AB87-85C9031C942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E5CC49AE-DC15-4D9E-AB0C-E26611E2D6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AD7C74C3-6DB4-49CB-90E2-1B8C04051A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2F9D38D4-2689-4557-9631-5725BF0527F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EA09C95F-C395-4DBA-AE83-0E4E8C05391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688" name="楕円 687">
          <a:extLst>
            <a:ext uri="{FF2B5EF4-FFF2-40B4-BE49-F238E27FC236}">
              <a16:creationId xmlns:a16="http://schemas.microsoft.com/office/drawing/2014/main" id="{15CF82B8-2887-4015-8D7D-3F5DF2F5E2CD}"/>
            </a:ext>
          </a:extLst>
        </xdr:cNvPr>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689" name="【保健センター・保健所】&#10;一人当たり面積該当値テキスト">
          <a:extLst>
            <a:ext uri="{FF2B5EF4-FFF2-40B4-BE49-F238E27FC236}">
              <a16:creationId xmlns:a16="http://schemas.microsoft.com/office/drawing/2014/main" id="{C27462E3-CEDD-4270-8F57-C375B0657C6E}"/>
            </a:ext>
          </a:extLst>
        </xdr:cNvPr>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690" name="楕円 689">
          <a:extLst>
            <a:ext uri="{FF2B5EF4-FFF2-40B4-BE49-F238E27FC236}">
              <a16:creationId xmlns:a16="http://schemas.microsoft.com/office/drawing/2014/main" id="{7620C465-8A4A-4660-9F36-E17F914BFC8C}"/>
            </a:ext>
          </a:extLst>
        </xdr:cNvPr>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62</xdr:row>
      <xdr:rowOff>141732</xdr:rowOff>
    </xdr:to>
    <xdr:cxnSp macro="">
      <xdr:nvCxnSpPr>
        <xdr:cNvPr id="691" name="直線コネクタ 690">
          <a:extLst>
            <a:ext uri="{FF2B5EF4-FFF2-40B4-BE49-F238E27FC236}">
              <a16:creationId xmlns:a16="http://schemas.microsoft.com/office/drawing/2014/main" id="{5003133E-C8C2-466F-A7F4-F0C2855224F2}"/>
            </a:ext>
          </a:extLst>
        </xdr:cNvPr>
        <xdr:cNvCxnSpPr/>
      </xdr:nvCxnSpPr>
      <xdr:spPr>
        <a:xfrm>
          <a:off x="21323300" y="1077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692" name="楕円 691">
          <a:extLst>
            <a:ext uri="{FF2B5EF4-FFF2-40B4-BE49-F238E27FC236}">
              <a16:creationId xmlns:a16="http://schemas.microsoft.com/office/drawing/2014/main" id="{2D5D7FF3-E4CB-4D5A-B8FB-4295718F2BCA}"/>
            </a:ext>
          </a:extLst>
        </xdr:cNvPr>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141732</xdr:rowOff>
    </xdr:to>
    <xdr:cxnSp macro="">
      <xdr:nvCxnSpPr>
        <xdr:cNvPr id="693" name="直線コネクタ 692">
          <a:extLst>
            <a:ext uri="{FF2B5EF4-FFF2-40B4-BE49-F238E27FC236}">
              <a16:creationId xmlns:a16="http://schemas.microsoft.com/office/drawing/2014/main" id="{AFB34D04-D3E8-4AF5-A485-76066059EA93}"/>
            </a:ext>
          </a:extLst>
        </xdr:cNvPr>
        <xdr:cNvCxnSpPr/>
      </xdr:nvCxnSpPr>
      <xdr:spPr>
        <a:xfrm>
          <a:off x="20434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94" name="楕円 693">
          <a:extLst>
            <a:ext uri="{FF2B5EF4-FFF2-40B4-BE49-F238E27FC236}">
              <a16:creationId xmlns:a16="http://schemas.microsoft.com/office/drawing/2014/main" id="{C8E3A72F-90FE-406E-8135-8543D1097D8B}"/>
            </a:ext>
          </a:extLst>
        </xdr:cNvPr>
        <xdr:cNvSpPr/>
      </xdr:nvSpPr>
      <xdr:spPr>
        <a:xfrm>
          <a:off x="19494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150876</xdr:rowOff>
    </xdr:to>
    <xdr:cxnSp macro="">
      <xdr:nvCxnSpPr>
        <xdr:cNvPr id="695" name="直線コネクタ 694">
          <a:extLst>
            <a:ext uri="{FF2B5EF4-FFF2-40B4-BE49-F238E27FC236}">
              <a16:creationId xmlns:a16="http://schemas.microsoft.com/office/drawing/2014/main" id="{E3A08D84-3ECF-4702-B14C-0C9E2680C765}"/>
            </a:ext>
          </a:extLst>
        </xdr:cNvPr>
        <xdr:cNvCxnSpPr/>
      </xdr:nvCxnSpPr>
      <xdr:spPr>
        <a:xfrm flipV="1">
          <a:off x="19545300" y="10771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100076</xdr:rowOff>
    </xdr:from>
    <xdr:to>
      <xdr:col>98</xdr:col>
      <xdr:colOff>38100</xdr:colOff>
      <xdr:row>63</xdr:row>
      <xdr:rowOff>30226</xdr:rowOff>
    </xdr:to>
    <xdr:sp macro="" textlink="">
      <xdr:nvSpPr>
        <xdr:cNvPr id="696" name="楕円 695">
          <a:extLst>
            <a:ext uri="{FF2B5EF4-FFF2-40B4-BE49-F238E27FC236}">
              <a16:creationId xmlns:a16="http://schemas.microsoft.com/office/drawing/2014/main" id="{B54CD7F6-2915-4BC3-B902-30D5611F011E}"/>
            </a:ext>
          </a:extLst>
        </xdr:cNvPr>
        <xdr:cNvSpPr/>
      </xdr:nvSpPr>
      <xdr:spPr>
        <a:xfrm>
          <a:off x="18605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150876</xdr:rowOff>
    </xdr:from>
    <xdr:to>
      <xdr:col>102</xdr:col>
      <xdr:colOff>114300</xdr:colOff>
      <xdr:row>62</xdr:row>
      <xdr:rowOff>150876</xdr:rowOff>
    </xdr:to>
    <xdr:cxnSp macro="">
      <xdr:nvCxnSpPr>
        <xdr:cNvPr id="697" name="直線コネクタ 696">
          <a:extLst>
            <a:ext uri="{FF2B5EF4-FFF2-40B4-BE49-F238E27FC236}">
              <a16:creationId xmlns:a16="http://schemas.microsoft.com/office/drawing/2014/main" id="{CEE08369-7CD1-441A-8C2F-B709930F3F7B}"/>
            </a:ext>
          </a:extLst>
        </xdr:cNvPr>
        <xdr:cNvCxnSpPr/>
      </xdr:nvCxnSpPr>
      <xdr:spPr>
        <a:xfrm>
          <a:off x="18656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698" name="n_1aveValue【保健センター・保健所】&#10;一人当たり面積">
          <a:extLst>
            <a:ext uri="{FF2B5EF4-FFF2-40B4-BE49-F238E27FC236}">
              <a16:creationId xmlns:a16="http://schemas.microsoft.com/office/drawing/2014/main" id="{F61DA8F0-753E-46F1-8BCE-077BA98B101C}"/>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99" name="n_2aveValue【保健センター・保健所】&#10;一人当たり面積">
          <a:extLst>
            <a:ext uri="{FF2B5EF4-FFF2-40B4-BE49-F238E27FC236}">
              <a16:creationId xmlns:a16="http://schemas.microsoft.com/office/drawing/2014/main" id="{03A1498D-8862-4C5A-A09D-C833611144D7}"/>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0" name="n_3aveValue【保健センター・保健所】&#10;一人当たり面積">
          <a:extLst>
            <a:ext uri="{FF2B5EF4-FFF2-40B4-BE49-F238E27FC236}">
              <a16:creationId xmlns:a16="http://schemas.microsoft.com/office/drawing/2014/main" id="{C67EAC31-8983-45C8-A8D0-B428DA0D4081}"/>
            </a:ext>
          </a:extLst>
        </xdr:cNvPr>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1" name="n_4aveValue【保健センター・保健所】&#10;一人当たり面積">
          <a:extLst>
            <a:ext uri="{FF2B5EF4-FFF2-40B4-BE49-F238E27FC236}">
              <a16:creationId xmlns:a16="http://schemas.microsoft.com/office/drawing/2014/main" id="{8EE04972-7900-4C14-A737-05778C8A33CC}"/>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12209</xdr:rowOff>
    </xdr:from>
    <xdr:ext cx="469744" cy="259045"/>
    <xdr:sp macro="" textlink="">
      <xdr:nvSpPr>
        <xdr:cNvPr id="702" name="n_1mainValue【保健センター・保健所】&#10;一人当たり面積">
          <a:extLst>
            <a:ext uri="{FF2B5EF4-FFF2-40B4-BE49-F238E27FC236}">
              <a16:creationId xmlns:a16="http://schemas.microsoft.com/office/drawing/2014/main" id="{83E5621C-CB7D-43E2-9065-FDDB2E346324}"/>
            </a:ext>
          </a:extLst>
        </xdr:cNvPr>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703" name="n_2mainValue【保健センター・保健所】&#10;一人当たり面積">
          <a:extLst>
            <a:ext uri="{FF2B5EF4-FFF2-40B4-BE49-F238E27FC236}">
              <a16:creationId xmlns:a16="http://schemas.microsoft.com/office/drawing/2014/main" id="{83D0353D-3F53-4C11-814F-E4CAB1678AD0}"/>
            </a:ext>
          </a:extLst>
        </xdr:cNvPr>
        <xdr:cNvSpPr txBox="1"/>
      </xdr:nvSpPr>
      <xdr:spPr>
        <a:xfrm>
          <a:off x="20199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04" name="n_3mainValue【保健センター・保健所】&#10;一人当たり面積">
          <a:extLst>
            <a:ext uri="{FF2B5EF4-FFF2-40B4-BE49-F238E27FC236}">
              <a16:creationId xmlns:a16="http://schemas.microsoft.com/office/drawing/2014/main" id="{A3CFF1DA-AC48-4D0E-A6E3-2991DB1D0F94}"/>
            </a:ext>
          </a:extLst>
        </xdr:cNvPr>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21353</xdr:rowOff>
    </xdr:from>
    <xdr:ext cx="469744" cy="259045"/>
    <xdr:sp macro="" textlink="">
      <xdr:nvSpPr>
        <xdr:cNvPr id="705" name="n_4mainValue【保健センター・保健所】&#10;一人当たり面積">
          <a:extLst>
            <a:ext uri="{FF2B5EF4-FFF2-40B4-BE49-F238E27FC236}">
              <a16:creationId xmlns:a16="http://schemas.microsoft.com/office/drawing/2014/main" id="{5A84CAFB-D34B-4C32-B58A-88F104318E21}"/>
            </a:ext>
          </a:extLst>
        </xdr:cNvPr>
        <xdr:cNvSpPr txBox="1"/>
      </xdr:nvSpPr>
      <xdr:spPr>
        <a:xfrm>
          <a:off x="18421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a:extLst>
            <a:ext uri="{FF2B5EF4-FFF2-40B4-BE49-F238E27FC236}">
              <a16:creationId xmlns:a16="http://schemas.microsoft.com/office/drawing/2014/main" id="{4F70E314-D9D1-4709-9A8D-B1F335BA310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a:extLst>
            <a:ext uri="{FF2B5EF4-FFF2-40B4-BE49-F238E27FC236}">
              <a16:creationId xmlns:a16="http://schemas.microsoft.com/office/drawing/2014/main" id="{88F685DC-6B62-4D17-8F6B-CCB4A892436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a:extLst>
            <a:ext uri="{FF2B5EF4-FFF2-40B4-BE49-F238E27FC236}">
              <a16:creationId xmlns:a16="http://schemas.microsoft.com/office/drawing/2014/main" id="{6C8D2E90-D4ED-450C-B2B2-05C05ACA7EE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a:extLst>
            <a:ext uri="{FF2B5EF4-FFF2-40B4-BE49-F238E27FC236}">
              <a16:creationId xmlns:a16="http://schemas.microsoft.com/office/drawing/2014/main" id="{DA9CF5A1-992D-4652-8304-67A96D44965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a:extLst>
            <a:ext uri="{FF2B5EF4-FFF2-40B4-BE49-F238E27FC236}">
              <a16:creationId xmlns:a16="http://schemas.microsoft.com/office/drawing/2014/main" id="{437DA116-5784-4E60-A102-E32DF7EA5C1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a:extLst>
            <a:ext uri="{FF2B5EF4-FFF2-40B4-BE49-F238E27FC236}">
              <a16:creationId xmlns:a16="http://schemas.microsoft.com/office/drawing/2014/main" id="{815A7070-D4FD-4725-8D87-3CB17D7549D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a:extLst>
            <a:ext uri="{FF2B5EF4-FFF2-40B4-BE49-F238E27FC236}">
              <a16:creationId xmlns:a16="http://schemas.microsoft.com/office/drawing/2014/main" id="{C6461B7A-C46E-4A59-87AC-B4D6E0A6FB2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a:extLst>
            <a:ext uri="{FF2B5EF4-FFF2-40B4-BE49-F238E27FC236}">
              <a16:creationId xmlns:a16="http://schemas.microsoft.com/office/drawing/2014/main" id="{EF3B27AE-545C-489E-BC7D-C8DEBF0D5C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a:extLst>
            <a:ext uri="{FF2B5EF4-FFF2-40B4-BE49-F238E27FC236}">
              <a16:creationId xmlns:a16="http://schemas.microsoft.com/office/drawing/2014/main" id="{FED3875B-C057-4AE9-8BC0-60A87140C43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a:extLst>
            <a:ext uri="{FF2B5EF4-FFF2-40B4-BE49-F238E27FC236}">
              <a16:creationId xmlns:a16="http://schemas.microsoft.com/office/drawing/2014/main" id="{881335C9-21F6-44CB-8E86-A2B248F2F3D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a:extLst>
            <a:ext uri="{FF2B5EF4-FFF2-40B4-BE49-F238E27FC236}">
              <a16:creationId xmlns:a16="http://schemas.microsoft.com/office/drawing/2014/main" id="{40F88543-490C-4545-906A-B0A46D5A4A9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7" name="直線コネクタ 716">
          <a:extLst>
            <a:ext uri="{FF2B5EF4-FFF2-40B4-BE49-F238E27FC236}">
              <a16:creationId xmlns:a16="http://schemas.microsoft.com/office/drawing/2014/main" id="{8BEC5570-0F9F-40DE-8774-C8BE41AC9A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8" name="テキスト ボックス 717">
          <a:extLst>
            <a:ext uri="{FF2B5EF4-FFF2-40B4-BE49-F238E27FC236}">
              <a16:creationId xmlns:a16="http://schemas.microsoft.com/office/drawing/2014/main" id="{A1A56FF4-0391-47CA-8DEC-679658CBEC6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9" name="直線コネクタ 718">
          <a:extLst>
            <a:ext uri="{FF2B5EF4-FFF2-40B4-BE49-F238E27FC236}">
              <a16:creationId xmlns:a16="http://schemas.microsoft.com/office/drawing/2014/main" id="{5B6A5741-569F-48B3-A891-31CC583C7D7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0" name="テキスト ボックス 719">
          <a:extLst>
            <a:ext uri="{FF2B5EF4-FFF2-40B4-BE49-F238E27FC236}">
              <a16:creationId xmlns:a16="http://schemas.microsoft.com/office/drawing/2014/main" id="{214C2DCB-FB0A-4432-8831-AC922634BFE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1" name="直線コネクタ 720">
          <a:extLst>
            <a:ext uri="{FF2B5EF4-FFF2-40B4-BE49-F238E27FC236}">
              <a16:creationId xmlns:a16="http://schemas.microsoft.com/office/drawing/2014/main" id="{C6FF3DC6-4F7D-403E-B8CE-D243D838C9E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2" name="テキスト ボックス 721">
          <a:extLst>
            <a:ext uri="{FF2B5EF4-FFF2-40B4-BE49-F238E27FC236}">
              <a16:creationId xmlns:a16="http://schemas.microsoft.com/office/drawing/2014/main" id="{2336103A-09D1-46DD-B0D5-A81C2C42E71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3" name="直線コネクタ 722">
          <a:extLst>
            <a:ext uri="{FF2B5EF4-FFF2-40B4-BE49-F238E27FC236}">
              <a16:creationId xmlns:a16="http://schemas.microsoft.com/office/drawing/2014/main" id="{57CE7797-CD99-4302-9862-973DADEFDA8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4" name="テキスト ボックス 723">
          <a:extLst>
            <a:ext uri="{FF2B5EF4-FFF2-40B4-BE49-F238E27FC236}">
              <a16:creationId xmlns:a16="http://schemas.microsoft.com/office/drawing/2014/main" id="{AA7D5140-9014-42D0-832D-3CFE50DA431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5" name="直線コネクタ 724">
          <a:extLst>
            <a:ext uri="{FF2B5EF4-FFF2-40B4-BE49-F238E27FC236}">
              <a16:creationId xmlns:a16="http://schemas.microsoft.com/office/drawing/2014/main" id="{5BDBFE8C-084C-4F21-A065-5EF38772C1D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6" name="テキスト ボックス 725">
          <a:extLst>
            <a:ext uri="{FF2B5EF4-FFF2-40B4-BE49-F238E27FC236}">
              <a16:creationId xmlns:a16="http://schemas.microsoft.com/office/drawing/2014/main" id="{638FEF1E-C17A-4E35-B779-6CD27C59BFB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7" name="直線コネクタ 726">
          <a:extLst>
            <a:ext uri="{FF2B5EF4-FFF2-40B4-BE49-F238E27FC236}">
              <a16:creationId xmlns:a16="http://schemas.microsoft.com/office/drawing/2014/main" id="{BD0C8A92-998E-46F8-9034-1DA953D860F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8" name="テキスト ボックス 727">
          <a:extLst>
            <a:ext uri="{FF2B5EF4-FFF2-40B4-BE49-F238E27FC236}">
              <a16:creationId xmlns:a16="http://schemas.microsoft.com/office/drawing/2014/main" id="{9CB60BC5-AA09-4F32-9577-BCC2CC995D3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9" name="【消防施設】&#10;有形固定資産減価償却率グラフ枠">
          <a:extLst>
            <a:ext uri="{FF2B5EF4-FFF2-40B4-BE49-F238E27FC236}">
              <a16:creationId xmlns:a16="http://schemas.microsoft.com/office/drawing/2014/main" id="{9469CC85-9834-4A74-B493-B89C81F6DCC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0" name="直線コネクタ 729">
          <a:extLst>
            <a:ext uri="{FF2B5EF4-FFF2-40B4-BE49-F238E27FC236}">
              <a16:creationId xmlns:a16="http://schemas.microsoft.com/office/drawing/2014/main" id="{1D7AE500-F240-41A0-A035-F90CA128EEA6}"/>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1" name="【消防施設】&#10;有形固定資産減価償却率最小値テキスト">
          <a:extLst>
            <a:ext uri="{FF2B5EF4-FFF2-40B4-BE49-F238E27FC236}">
              <a16:creationId xmlns:a16="http://schemas.microsoft.com/office/drawing/2014/main" id="{A8366AD7-391F-449E-ADC7-DCE5750DA816}"/>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2" name="直線コネクタ 731">
          <a:extLst>
            <a:ext uri="{FF2B5EF4-FFF2-40B4-BE49-F238E27FC236}">
              <a16:creationId xmlns:a16="http://schemas.microsoft.com/office/drawing/2014/main" id="{72BB4152-4A69-4761-AA37-48447B994D38}"/>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3" name="【消防施設】&#10;有形固定資産減価償却率最大値テキスト">
          <a:extLst>
            <a:ext uri="{FF2B5EF4-FFF2-40B4-BE49-F238E27FC236}">
              <a16:creationId xmlns:a16="http://schemas.microsoft.com/office/drawing/2014/main" id="{E306EDD7-B37F-4711-8445-715D244E0085}"/>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34" name="直線コネクタ 733">
          <a:extLst>
            <a:ext uri="{FF2B5EF4-FFF2-40B4-BE49-F238E27FC236}">
              <a16:creationId xmlns:a16="http://schemas.microsoft.com/office/drawing/2014/main" id="{B76A7786-C9A2-4538-BD47-3BDCEFEBB117}"/>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35" name="【消防施設】&#10;有形固定資産減価償却率平均値テキスト">
          <a:extLst>
            <a:ext uri="{FF2B5EF4-FFF2-40B4-BE49-F238E27FC236}">
              <a16:creationId xmlns:a16="http://schemas.microsoft.com/office/drawing/2014/main" id="{34FD7599-A4B9-4F83-B6ED-A5EC23337308}"/>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36" name="フローチャート: 判断 735">
          <a:extLst>
            <a:ext uri="{FF2B5EF4-FFF2-40B4-BE49-F238E27FC236}">
              <a16:creationId xmlns:a16="http://schemas.microsoft.com/office/drawing/2014/main" id="{179CCE70-E6FF-4F2A-BB0A-4629E6C64A07}"/>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37" name="フローチャート: 判断 736">
          <a:extLst>
            <a:ext uri="{FF2B5EF4-FFF2-40B4-BE49-F238E27FC236}">
              <a16:creationId xmlns:a16="http://schemas.microsoft.com/office/drawing/2014/main" id="{1771DB23-63B9-4305-9B72-8B4B648F017C}"/>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38" name="フローチャート: 判断 737">
          <a:extLst>
            <a:ext uri="{FF2B5EF4-FFF2-40B4-BE49-F238E27FC236}">
              <a16:creationId xmlns:a16="http://schemas.microsoft.com/office/drawing/2014/main" id="{AAC373BB-D1E1-4303-B000-A1747D1D1A3A}"/>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39" name="フローチャート: 判断 738">
          <a:extLst>
            <a:ext uri="{FF2B5EF4-FFF2-40B4-BE49-F238E27FC236}">
              <a16:creationId xmlns:a16="http://schemas.microsoft.com/office/drawing/2014/main" id="{27F62F22-7AAE-4692-81DE-3443F0B1C26C}"/>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0" name="フローチャート: 判断 739">
          <a:extLst>
            <a:ext uri="{FF2B5EF4-FFF2-40B4-BE49-F238E27FC236}">
              <a16:creationId xmlns:a16="http://schemas.microsoft.com/office/drawing/2014/main" id="{6DF56EDC-B1FC-4DE6-9B74-09A70D9DA91F}"/>
            </a:ext>
          </a:extLst>
        </xdr:cNvPr>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AAD56EBA-DBA1-4B7F-BD58-1714BF27D75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75B43B37-12C9-4D1E-B7FE-47079153E4E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D86AA31B-2EDF-41F1-A930-1EBED49C3E0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193DE498-B202-491D-A1B6-0D4B3371267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4DCF77FC-3E1F-4B59-8B83-D93E9F22C1F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147320</xdr:rowOff>
    </xdr:from>
    <xdr:to>
      <xdr:col>85</xdr:col>
      <xdr:colOff>177800</xdr:colOff>
      <xdr:row>80</xdr:row>
      <xdr:rowOff>77470</xdr:rowOff>
    </xdr:to>
    <xdr:sp macro="" textlink="">
      <xdr:nvSpPr>
        <xdr:cNvPr id="746" name="楕円 745">
          <a:extLst>
            <a:ext uri="{FF2B5EF4-FFF2-40B4-BE49-F238E27FC236}">
              <a16:creationId xmlns:a16="http://schemas.microsoft.com/office/drawing/2014/main" id="{38FA70CB-A68B-4227-9591-9B5CC13BB2E5}"/>
            </a:ext>
          </a:extLst>
        </xdr:cNvPr>
        <xdr:cNvSpPr/>
      </xdr:nvSpPr>
      <xdr:spPr>
        <a:xfrm>
          <a:off x="16268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170197</xdr:rowOff>
    </xdr:from>
    <xdr:ext cx="405111" cy="259045"/>
    <xdr:sp macro="" textlink="">
      <xdr:nvSpPr>
        <xdr:cNvPr id="747" name="【消防施設】&#10;有形固定資産減価償却率該当値テキスト">
          <a:extLst>
            <a:ext uri="{FF2B5EF4-FFF2-40B4-BE49-F238E27FC236}">
              <a16:creationId xmlns:a16="http://schemas.microsoft.com/office/drawing/2014/main" id="{A7BADDF4-8F65-4910-A8D7-D2F4101AD917}"/>
            </a:ext>
          </a:extLst>
        </xdr:cNvPr>
        <xdr:cNvSpPr txBox="1"/>
      </xdr:nvSpPr>
      <xdr:spPr>
        <a:xfrm>
          <a:off x="16357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101600</xdr:rowOff>
    </xdr:from>
    <xdr:to>
      <xdr:col>81</xdr:col>
      <xdr:colOff>101600</xdr:colOff>
      <xdr:row>80</xdr:row>
      <xdr:rowOff>31750</xdr:rowOff>
    </xdr:to>
    <xdr:sp macro="" textlink="">
      <xdr:nvSpPr>
        <xdr:cNvPr id="748" name="楕円 747">
          <a:extLst>
            <a:ext uri="{FF2B5EF4-FFF2-40B4-BE49-F238E27FC236}">
              <a16:creationId xmlns:a16="http://schemas.microsoft.com/office/drawing/2014/main" id="{C758A87B-2535-44A9-B24E-9A09305DE0D2}"/>
            </a:ext>
          </a:extLst>
        </xdr:cNvPr>
        <xdr:cNvSpPr/>
      </xdr:nvSpPr>
      <xdr:spPr>
        <a:xfrm>
          <a:off x="15430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26670</xdr:rowOff>
    </xdr:to>
    <xdr:cxnSp macro="">
      <xdr:nvCxnSpPr>
        <xdr:cNvPr id="749" name="直線コネクタ 748">
          <a:extLst>
            <a:ext uri="{FF2B5EF4-FFF2-40B4-BE49-F238E27FC236}">
              <a16:creationId xmlns:a16="http://schemas.microsoft.com/office/drawing/2014/main" id="{AA5AA152-7C0D-4686-BB3F-1F6315B48600}"/>
            </a:ext>
          </a:extLst>
        </xdr:cNvPr>
        <xdr:cNvCxnSpPr/>
      </xdr:nvCxnSpPr>
      <xdr:spPr>
        <a:xfrm>
          <a:off x="15481300" y="13696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57786</xdr:rowOff>
    </xdr:from>
    <xdr:to>
      <xdr:col>76</xdr:col>
      <xdr:colOff>165100</xdr:colOff>
      <xdr:row>79</xdr:row>
      <xdr:rowOff>159386</xdr:rowOff>
    </xdr:to>
    <xdr:sp macro="" textlink="">
      <xdr:nvSpPr>
        <xdr:cNvPr id="750" name="楕円 749">
          <a:extLst>
            <a:ext uri="{FF2B5EF4-FFF2-40B4-BE49-F238E27FC236}">
              <a16:creationId xmlns:a16="http://schemas.microsoft.com/office/drawing/2014/main" id="{FA12BC90-3BDC-443A-8DD8-61BB32C5CA5F}"/>
            </a:ext>
          </a:extLst>
        </xdr:cNvPr>
        <xdr:cNvSpPr/>
      </xdr:nvSpPr>
      <xdr:spPr>
        <a:xfrm>
          <a:off x="14541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108586</xdr:rowOff>
    </xdr:from>
    <xdr:to>
      <xdr:col>81</xdr:col>
      <xdr:colOff>50800</xdr:colOff>
      <xdr:row>79</xdr:row>
      <xdr:rowOff>152400</xdr:rowOff>
    </xdr:to>
    <xdr:cxnSp macro="">
      <xdr:nvCxnSpPr>
        <xdr:cNvPr id="751" name="直線コネクタ 750">
          <a:extLst>
            <a:ext uri="{FF2B5EF4-FFF2-40B4-BE49-F238E27FC236}">
              <a16:creationId xmlns:a16="http://schemas.microsoft.com/office/drawing/2014/main" id="{9D01C7AC-47E5-49AD-B5A5-23291A6A3138}"/>
            </a:ext>
          </a:extLst>
        </xdr:cNvPr>
        <xdr:cNvCxnSpPr/>
      </xdr:nvCxnSpPr>
      <xdr:spPr>
        <a:xfrm>
          <a:off x="14592300" y="136531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12064</xdr:rowOff>
    </xdr:from>
    <xdr:to>
      <xdr:col>72</xdr:col>
      <xdr:colOff>38100</xdr:colOff>
      <xdr:row>79</xdr:row>
      <xdr:rowOff>113664</xdr:rowOff>
    </xdr:to>
    <xdr:sp macro="" textlink="">
      <xdr:nvSpPr>
        <xdr:cNvPr id="752" name="楕円 751">
          <a:extLst>
            <a:ext uri="{FF2B5EF4-FFF2-40B4-BE49-F238E27FC236}">
              <a16:creationId xmlns:a16="http://schemas.microsoft.com/office/drawing/2014/main" id="{CC8F7A3B-4559-4690-91CF-1B3C09599030}"/>
            </a:ext>
          </a:extLst>
        </xdr:cNvPr>
        <xdr:cNvSpPr/>
      </xdr:nvSpPr>
      <xdr:spPr>
        <a:xfrm>
          <a:off x="136525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62864</xdr:rowOff>
    </xdr:from>
    <xdr:to>
      <xdr:col>76</xdr:col>
      <xdr:colOff>114300</xdr:colOff>
      <xdr:row>79</xdr:row>
      <xdr:rowOff>108586</xdr:rowOff>
    </xdr:to>
    <xdr:cxnSp macro="">
      <xdr:nvCxnSpPr>
        <xdr:cNvPr id="753" name="直線コネクタ 752">
          <a:extLst>
            <a:ext uri="{FF2B5EF4-FFF2-40B4-BE49-F238E27FC236}">
              <a16:creationId xmlns:a16="http://schemas.microsoft.com/office/drawing/2014/main" id="{EE0333BA-70DA-4560-9963-0C4C299B50F7}"/>
            </a:ext>
          </a:extLst>
        </xdr:cNvPr>
        <xdr:cNvCxnSpPr/>
      </xdr:nvCxnSpPr>
      <xdr:spPr>
        <a:xfrm>
          <a:off x="13703300" y="136074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137795</xdr:rowOff>
    </xdr:from>
    <xdr:to>
      <xdr:col>67</xdr:col>
      <xdr:colOff>101600</xdr:colOff>
      <xdr:row>79</xdr:row>
      <xdr:rowOff>67945</xdr:rowOff>
    </xdr:to>
    <xdr:sp macro="" textlink="">
      <xdr:nvSpPr>
        <xdr:cNvPr id="754" name="楕円 753">
          <a:extLst>
            <a:ext uri="{FF2B5EF4-FFF2-40B4-BE49-F238E27FC236}">
              <a16:creationId xmlns:a16="http://schemas.microsoft.com/office/drawing/2014/main" id="{46B94CFE-4A78-4F05-9608-115614319E6B}"/>
            </a:ext>
          </a:extLst>
        </xdr:cNvPr>
        <xdr:cNvSpPr/>
      </xdr:nvSpPr>
      <xdr:spPr>
        <a:xfrm>
          <a:off x="12763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17145</xdr:rowOff>
    </xdr:from>
    <xdr:to>
      <xdr:col>71</xdr:col>
      <xdr:colOff>177800</xdr:colOff>
      <xdr:row>79</xdr:row>
      <xdr:rowOff>62864</xdr:rowOff>
    </xdr:to>
    <xdr:cxnSp macro="">
      <xdr:nvCxnSpPr>
        <xdr:cNvPr id="755" name="直線コネクタ 754">
          <a:extLst>
            <a:ext uri="{FF2B5EF4-FFF2-40B4-BE49-F238E27FC236}">
              <a16:creationId xmlns:a16="http://schemas.microsoft.com/office/drawing/2014/main" id="{851F08CD-EEBC-416A-B97A-0C8111D524FA}"/>
            </a:ext>
          </a:extLst>
        </xdr:cNvPr>
        <xdr:cNvCxnSpPr/>
      </xdr:nvCxnSpPr>
      <xdr:spPr>
        <a:xfrm>
          <a:off x="12814300" y="135616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56" name="n_1aveValue【消防施設】&#10;有形固定資産減価償却率">
          <a:extLst>
            <a:ext uri="{FF2B5EF4-FFF2-40B4-BE49-F238E27FC236}">
              <a16:creationId xmlns:a16="http://schemas.microsoft.com/office/drawing/2014/main" id="{6EC1C236-9040-4808-A4D1-9FCFF61CC6A9}"/>
            </a:ext>
          </a:extLst>
        </xdr:cNvPr>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57" name="n_2aveValue【消防施設】&#10;有形固定資産減価償却率">
          <a:extLst>
            <a:ext uri="{FF2B5EF4-FFF2-40B4-BE49-F238E27FC236}">
              <a16:creationId xmlns:a16="http://schemas.microsoft.com/office/drawing/2014/main" id="{C8EFC9D3-2973-4BDF-ADAF-6816089A3E3F}"/>
            </a:ext>
          </a:extLst>
        </xdr:cNvPr>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58" name="n_3aveValue【消防施設】&#10;有形固定資産減価償却率">
          <a:extLst>
            <a:ext uri="{FF2B5EF4-FFF2-40B4-BE49-F238E27FC236}">
              <a16:creationId xmlns:a16="http://schemas.microsoft.com/office/drawing/2014/main" id="{12CB91B5-5F40-4481-BB71-CA2E63D3EDBB}"/>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59" name="n_4aveValue【消防施設】&#10;有形固定資産減価償却率">
          <a:extLst>
            <a:ext uri="{FF2B5EF4-FFF2-40B4-BE49-F238E27FC236}">
              <a16:creationId xmlns:a16="http://schemas.microsoft.com/office/drawing/2014/main" id="{AD157B26-0FAA-4C05-BA53-0FB01964BD0A}"/>
            </a:ext>
          </a:extLst>
        </xdr:cNvPr>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48277</xdr:rowOff>
    </xdr:from>
    <xdr:ext cx="405111" cy="259045"/>
    <xdr:sp macro="" textlink="">
      <xdr:nvSpPr>
        <xdr:cNvPr id="760" name="n_1mainValue【消防施設】&#10;有形固定資産減価償却率">
          <a:extLst>
            <a:ext uri="{FF2B5EF4-FFF2-40B4-BE49-F238E27FC236}">
              <a16:creationId xmlns:a16="http://schemas.microsoft.com/office/drawing/2014/main" id="{9EFB22A0-2E8D-4E43-856A-0C8F49BAF219}"/>
            </a:ext>
          </a:extLst>
        </xdr:cNvPr>
        <xdr:cNvSpPr txBox="1"/>
      </xdr:nvSpPr>
      <xdr:spPr>
        <a:xfrm>
          <a:off x="15266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4463</xdr:rowOff>
    </xdr:from>
    <xdr:ext cx="405111" cy="259045"/>
    <xdr:sp macro="" textlink="">
      <xdr:nvSpPr>
        <xdr:cNvPr id="761" name="n_2mainValue【消防施設】&#10;有形固定資産減価償却率">
          <a:extLst>
            <a:ext uri="{FF2B5EF4-FFF2-40B4-BE49-F238E27FC236}">
              <a16:creationId xmlns:a16="http://schemas.microsoft.com/office/drawing/2014/main" id="{EFB672AF-76CA-49A9-A1CB-2949E123F043}"/>
            </a:ext>
          </a:extLst>
        </xdr:cNvPr>
        <xdr:cNvSpPr txBox="1"/>
      </xdr:nvSpPr>
      <xdr:spPr>
        <a:xfrm>
          <a:off x="14389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130191</xdr:rowOff>
    </xdr:from>
    <xdr:ext cx="405111" cy="259045"/>
    <xdr:sp macro="" textlink="">
      <xdr:nvSpPr>
        <xdr:cNvPr id="762" name="n_3mainValue【消防施設】&#10;有形固定資産減価償却率">
          <a:extLst>
            <a:ext uri="{FF2B5EF4-FFF2-40B4-BE49-F238E27FC236}">
              <a16:creationId xmlns:a16="http://schemas.microsoft.com/office/drawing/2014/main" id="{1BD2DABA-4BC2-477C-8863-B97DE633454B}"/>
            </a:ext>
          </a:extLst>
        </xdr:cNvPr>
        <xdr:cNvSpPr txBox="1"/>
      </xdr:nvSpPr>
      <xdr:spPr>
        <a:xfrm>
          <a:off x="13500744"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84472</xdr:rowOff>
    </xdr:from>
    <xdr:ext cx="405111" cy="259045"/>
    <xdr:sp macro="" textlink="">
      <xdr:nvSpPr>
        <xdr:cNvPr id="763" name="n_4mainValue【消防施設】&#10;有形固定資産減価償却率">
          <a:extLst>
            <a:ext uri="{FF2B5EF4-FFF2-40B4-BE49-F238E27FC236}">
              <a16:creationId xmlns:a16="http://schemas.microsoft.com/office/drawing/2014/main" id="{3B561062-F633-45BA-8FEE-391FA0849C6C}"/>
            </a:ext>
          </a:extLst>
        </xdr:cNvPr>
        <xdr:cNvSpPr txBox="1"/>
      </xdr:nvSpPr>
      <xdr:spPr>
        <a:xfrm>
          <a:off x="126117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4" name="正方形/長方形 763">
          <a:extLst>
            <a:ext uri="{FF2B5EF4-FFF2-40B4-BE49-F238E27FC236}">
              <a16:creationId xmlns:a16="http://schemas.microsoft.com/office/drawing/2014/main" id="{8550742C-D165-48CA-A712-4E15081EBE8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5" name="正方形/長方形 764">
          <a:extLst>
            <a:ext uri="{FF2B5EF4-FFF2-40B4-BE49-F238E27FC236}">
              <a16:creationId xmlns:a16="http://schemas.microsoft.com/office/drawing/2014/main" id="{013B6069-58A7-4DBD-8A73-2C321FE6DC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6" name="正方形/長方形 765">
          <a:extLst>
            <a:ext uri="{FF2B5EF4-FFF2-40B4-BE49-F238E27FC236}">
              <a16:creationId xmlns:a16="http://schemas.microsoft.com/office/drawing/2014/main" id="{A5F52A38-F950-4F59-B05B-122E5B02BE9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7" name="正方形/長方形 766">
          <a:extLst>
            <a:ext uri="{FF2B5EF4-FFF2-40B4-BE49-F238E27FC236}">
              <a16:creationId xmlns:a16="http://schemas.microsoft.com/office/drawing/2014/main" id="{3B7C5620-9C2E-4750-A54C-105E6C06F5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8" name="正方形/長方形 767">
          <a:extLst>
            <a:ext uri="{FF2B5EF4-FFF2-40B4-BE49-F238E27FC236}">
              <a16:creationId xmlns:a16="http://schemas.microsoft.com/office/drawing/2014/main" id="{1E976160-AD9F-4547-B0F2-4A8067E684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9" name="正方形/長方形 768">
          <a:extLst>
            <a:ext uri="{FF2B5EF4-FFF2-40B4-BE49-F238E27FC236}">
              <a16:creationId xmlns:a16="http://schemas.microsoft.com/office/drawing/2014/main" id="{A5197943-16D2-4F51-A4B7-1754B1DB7F8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0" name="正方形/長方形 769">
          <a:extLst>
            <a:ext uri="{FF2B5EF4-FFF2-40B4-BE49-F238E27FC236}">
              <a16:creationId xmlns:a16="http://schemas.microsoft.com/office/drawing/2014/main" id="{6FB9C3D2-0C9F-4B2E-A691-6AE4CE571D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1" name="正方形/長方形 770">
          <a:extLst>
            <a:ext uri="{FF2B5EF4-FFF2-40B4-BE49-F238E27FC236}">
              <a16:creationId xmlns:a16="http://schemas.microsoft.com/office/drawing/2014/main" id="{2CC525C1-4ED3-4E62-A94F-2FA05B839AC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2" name="テキスト ボックス 771">
          <a:extLst>
            <a:ext uri="{FF2B5EF4-FFF2-40B4-BE49-F238E27FC236}">
              <a16:creationId xmlns:a16="http://schemas.microsoft.com/office/drawing/2014/main" id="{49688ABB-942E-4F96-BBF5-4AEB9F2E647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3" name="直線コネクタ 772">
          <a:extLst>
            <a:ext uri="{FF2B5EF4-FFF2-40B4-BE49-F238E27FC236}">
              <a16:creationId xmlns:a16="http://schemas.microsoft.com/office/drawing/2014/main" id="{BC0F9B54-9C6C-4E8D-9BA8-B3CD525DC7A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4" name="直線コネクタ 773">
          <a:extLst>
            <a:ext uri="{FF2B5EF4-FFF2-40B4-BE49-F238E27FC236}">
              <a16:creationId xmlns:a16="http://schemas.microsoft.com/office/drawing/2014/main" id="{DE90F336-9F9D-43C6-9245-B2D625BF19B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5" name="テキスト ボックス 774">
          <a:extLst>
            <a:ext uri="{FF2B5EF4-FFF2-40B4-BE49-F238E27FC236}">
              <a16:creationId xmlns:a16="http://schemas.microsoft.com/office/drawing/2014/main" id="{DD2CB0FF-F226-4DAA-ABC4-19EDE215ABE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6" name="直線コネクタ 775">
          <a:extLst>
            <a:ext uri="{FF2B5EF4-FFF2-40B4-BE49-F238E27FC236}">
              <a16:creationId xmlns:a16="http://schemas.microsoft.com/office/drawing/2014/main" id="{8A79A3E5-E0CD-4847-9CF0-015AA66314A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7" name="テキスト ボックス 776">
          <a:extLst>
            <a:ext uri="{FF2B5EF4-FFF2-40B4-BE49-F238E27FC236}">
              <a16:creationId xmlns:a16="http://schemas.microsoft.com/office/drawing/2014/main" id="{0E9B0F42-212F-4249-A974-B106659F71F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8" name="直線コネクタ 777">
          <a:extLst>
            <a:ext uri="{FF2B5EF4-FFF2-40B4-BE49-F238E27FC236}">
              <a16:creationId xmlns:a16="http://schemas.microsoft.com/office/drawing/2014/main" id="{38BBA45D-3AC6-4065-8601-BD51E0EC2C8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9" name="テキスト ボックス 778">
          <a:extLst>
            <a:ext uri="{FF2B5EF4-FFF2-40B4-BE49-F238E27FC236}">
              <a16:creationId xmlns:a16="http://schemas.microsoft.com/office/drawing/2014/main" id="{813214E7-2A72-4C9C-A81F-CB1F2C2689E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0" name="直線コネクタ 779">
          <a:extLst>
            <a:ext uri="{FF2B5EF4-FFF2-40B4-BE49-F238E27FC236}">
              <a16:creationId xmlns:a16="http://schemas.microsoft.com/office/drawing/2014/main" id="{4DEDBF2D-D5A4-4457-8A75-0ACFE1345B5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1" name="テキスト ボックス 780">
          <a:extLst>
            <a:ext uri="{FF2B5EF4-FFF2-40B4-BE49-F238E27FC236}">
              <a16:creationId xmlns:a16="http://schemas.microsoft.com/office/drawing/2014/main" id="{D5B401D9-82CF-43CE-99AB-F0DE436D137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2" name="直線コネクタ 781">
          <a:extLst>
            <a:ext uri="{FF2B5EF4-FFF2-40B4-BE49-F238E27FC236}">
              <a16:creationId xmlns:a16="http://schemas.microsoft.com/office/drawing/2014/main" id="{26A98608-AAD2-4076-AD20-D9FF6E686D3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3" name="テキスト ボックス 782">
          <a:extLst>
            <a:ext uri="{FF2B5EF4-FFF2-40B4-BE49-F238E27FC236}">
              <a16:creationId xmlns:a16="http://schemas.microsoft.com/office/drawing/2014/main" id="{F15A1BEA-FCB1-465E-A67F-668AC253AF9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a:extLst>
            <a:ext uri="{FF2B5EF4-FFF2-40B4-BE49-F238E27FC236}">
              <a16:creationId xmlns:a16="http://schemas.microsoft.com/office/drawing/2014/main" id="{772754E2-9181-41AC-B2B8-2441BBDC619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5" name="テキスト ボックス 784">
          <a:extLst>
            <a:ext uri="{FF2B5EF4-FFF2-40B4-BE49-F238E27FC236}">
              <a16:creationId xmlns:a16="http://schemas.microsoft.com/office/drawing/2014/main" id="{6ED402EB-1F07-4786-AB1A-E03387B0D77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6" name="【消防施設】&#10;一人当たり面積グラフ枠">
          <a:extLst>
            <a:ext uri="{FF2B5EF4-FFF2-40B4-BE49-F238E27FC236}">
              <a16:creationId xmlns:a16="http://schemas.microsoft.com/office/drawing/2014/main" id="{3E28AA43-2BCA-42EF-A74F-187E8757EC2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87" name="直線コネクタ 786">
          <a:extLst>
            <a:ext uri="{FF2B5EF4-FFF2-40B4-BE49-F238E27FC236}">
              <a16:creationId xmlns:a16="http://schemas.microsoft.com/office/drawing/2014/main" id="{BCF2A762-19F0-40B7-B1FB-1BD525B32E68}"/>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88" name="【消防施設】&#10;一人当たり面積最小値テキスト">
          <a:extLst>
            <a:ext uri="{FF2B5EF4-FFF2-40B4-BE49-F238E27FC236}">
              <a16:creationId xmlns:a16="http://schemas.microsoft.com/office/drawing/2014/main" id="{F274BE0C-FBD6-4F22-B6CF-F9C251177382}"/>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89" name="直線コネクタ 788">
          <a:extLst>
            <a:ext uri="{FF2B5EF4-FFF2-40B4-BE49-F238E27FC236}">
              <a16:creationId xmlns:a16="http://schemas.microsoft.com/office/drawing/2014/main" id="{D79BDD45-99E0-4F43-B3A0-9013D1154AF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0" name="【消防施設】&#10;一人当たり面積最大値テキスト">
          <a:extLst>
            <a:ext uri="{FF2B5EF4-FFF2-40B4-BE49-F238E27FC236}">
              <a16:creationId xmlns:a16="http://schemas.microsoft.com/office/drawing/2014/main" id="{CB50EE88-66DC-45E3-9BC6-51F9137473FF}"/>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1" name="直線コネクタ 790">
          <a:extLst>
            <a:ext uri="{FF2B5EF4-FFF2-40B4-BE49-F238E27FC236}">
              <a16:creationId xmlns:a16="http://schemas.microsoft.com/office/drawing/2014/main" id="{FA652300-333E-48A0-ABA3-CB663B119E8D}"/>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2" name="【消防施設】&#10;一人当たり面積平均値テキスト">
          <a:extLst>
            <a:ext uri="{FF2B5EF4-FFF2-40B4-BE49-F238E27FC236}">
              <a16:creationId xmlns:a16="http://schemas.microsoft.com/office/drawing/2014/main" id="{8DD7D393-D91E-4BFD-A2E0-9353B78BB748}"/>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3" name="フローチャート: 判断 792">
          <a:extLst>
            <a:ext uri="{FF2B5EF4-FFF2-40B4-BE49-F238E27FC236}">
              <a16:creationId xmlns:a16="http://schemas.microsoft.com/office/drawing/2014/main" id="{108E3E8C-47EF-45D5-A334-2011AAC76A7A}"/>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94" name="フローチャート: 判断 793">
          <a:extLst>
            <a:ext uri="{FF2B5EF4-FFF2-40B4-BE49-F238E27FC236}">
              <a16:creationId xmlns:a16="http://schemas.microsoft.com/office/drawing/2014/main" id="{55A385DB-F94E-4869-A561-1BB49DFFD923}"/>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795" name="フローチャート: 判断 794">
          <a:extLst>
            <a:ext uri="{FF2B5EF4-FFF2-40B4-BE49-F238E27FC236}">
              <a16:creationId xmlns:a16="http://schemas.microsoft.com/office/drawing/2014/main" id="{BFE80F12-359F-450A-9D36-CF13FFC9E46B}"/>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6" name="フローチャート: 判断 795">
          <a:extLst>
            <a:ext uri="{FF2B5EF4-FFF2-40B4-BE49-F238E27FC236}">
              <a16:creationId xmlns:a16="http://schemas.microsoft.com/office/drawing/2014/main" id="{89AE58FB-2D62-463A-B906-6F1351D0D578}"/>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97" name="フローチャート: 判断 796">
          <a:extLst>
            <a:ext uri="{FF2B5EF4-FFF2-40B4-BE49-F238E27FC236}">
              <a16:creationId xmlns:a16="http://schemas.microsoft.com/office/drawing/2014/main" id="{15A254DF-D9CE-450C-8663-8FB12A3FB119}"/>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6B8A811D-AC57-43C0-9CD0-F0BF80B441A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30BDAD94-FB97-4170-A76E-A92B793D41F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6A7BF783-B1F5-4E69-9D2C-F3F0E182603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15E77D13-0813-49C5-B82C-B9EC0494273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7CE40E46-25E0-4EBA-B4B1-518C8F73FDA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803" name="楕円 802">
          <a:extLst>
            <a:ext uri="{FF2B5EF4-FFF2-40B4-BE49-F238E27FC236}">
              <a16:creationId xmlns:a16="http://schemas.microsoft.com/office/drawing/2014/main" id="{5C46539A-D60E-4CD7-997F-7CC486A3D5CE}"/>
            </a:ext>
          </a:extLst>
        </xdr:cNvPr>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804" name="【消防施設】&#10;一人当たり面積該当値テキスト">
          <a:extLst>
            <a:ext uri="{FF2B5EF4-FFF2-40B4-BE49-F238E27FC236}">
              <a16:creationId xmlns:a16="http://schemas.microsoft.com/office/drawing/2014/main" id="{C902FBF8-5953-413A-8102-26608E3D604B}"/>
            </a:ext>
          </a:extLst>
        </xdr:cNvPr>
        <xdr:cNvSpPr txBox="1"/>
      </xdr:nvSpPr>
      <xdr:spPr>
        <a:xfrm>
          <a:off x="22199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95250</xdr:rowOff>
    </xdr:from>
    <xdr:to>
      <xdr:col>112</xdr:col>
      <xdr:colOff>38100</xdr:colOff>
      <xdr:row>84</xdr:row>
      <xdr:rowOff>25400</xdr:rowOff>
    </xdr:to>
    <xdr:sp macro="" textlink="">
      <xdr:nvSpPr>
        <xdr:cNvPr id="805" name="楕円 804">
          <a:extLst>
            <a:ext uri="{FF2B5EF4-FFF2-40B4-BE49-F238E27FC236}">
              <a16:creationId xmlns:a16="http://schemas.microsoft.com/office/drawing/2014/main" id="{24DD6287-FBC1-4A6C-A058-90E84B172980}"/>
            </a:ext>
          </a:extLst>
        </xdr:cNvPr>
        <xdr:cNvSpPr/>
      </xdr:nvSpPr>
      <xdr:spPr>
        <a:xfrm>
          <a:off x="21272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146050</xdr:rowOff>
    </xdr:to>
    <xdr:cxnSp macro="">
      <xdr:nvCxnSpPr>
        <xdr:cNvPr id="806" name="直線コネクタ 805">
          <a:extLst>
            <a:ext uri="{FF2B5EF4-FFF2-40B4-BE49-F238E27FC236}">
              <a16:creationId xmlns:a16="http://schemas.microsoft.com/office/drawing/2014/main" id="{A70ADFD9-A6B9-4F8B-B26E-98E9253CA665}"/>
            </a:ext>
          </a:extLst>
        </xdr:cNvPr>
        <xdr:cNvCxnSpPr/>
      </xdr:nvCxnSpPr>
      <xdr:spPr>
        <a:xfrm flipV="1">
          <a:off x="21323300" y="14363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95250</xdr:rowOff>
    </xdr:from>
    <xdr:to>
      <xdr:col>107</xdr:col>
      <xdr:colOff>101600</xdr:colOff>
      <xdr:row>84</xdr:row>
      <xdr:rowOff>25400</xdr:rowOff>
    </xdr:to>
    <xdr:sp macro="" textlink="">
      <xdr:nvSpPr>
        <xdr:cNvPr id="807" name="楕円 806">
          <a:extLst>
            <a:ext uri="{FF2B5EF4-FFF2-40B4-BE49-F238E27FC236}">
              <a16:creationId xmlns:a16="http://schemas.microsoft.com/office/drawing/2014/main" id="{E0BA65B8-C113-4F8C-8674-2948DA65A164}"/>
            </a:ext>
          </a:extLst>
        </xdr:cNvPr>
        <xdr:cNvSpPr/>
      </xdr:nvSpPr>
      <xdr:spPr>
        <a:xfrm>
          <a:off x="20383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146050</xdr:rowOff>
    </xdr:from>
    <xdr:to>
      <xdr:col>111</xdr:col>
      <xdr:colOff>177800</xdr:colOff>
      <xdr:row>83</xdr:row>
      <xdr:rowOff>146050</xdr:rowOff>
    </xdr:to>
    <xdr:cxnSp macro="">
      <xdr:nvCxnSpPr>
        <xdr:cNvPr id="808" name="直線コネクタ 807">
          <a:extLst>
            <a:ext uri="{FF2B5EF4-FFF2-40B4-BE49-F238E27FC236}">
              <a16:creationId xmlns:a16="http://schemas.microsoft.com/office/drawing/2014/main" id="{50E2ED09-4BC1-475F-99FB-C08CDF053F45}"/>
            </a:ext>
          </a:extLst>
        </xdr:cNvPr>
        <xdr:cNvCxnSpPr/>
      </xdr:nvCxnSpPr>
      <xdr:spPr>
        <a:xfrm>
          <a:off x="20434300" y="1437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69850</xdr:rowOff>
    </xdr:from>
    <xdr:to>
      <xdr:col>102</xdr:col>
      <xdr:colOff>165100</xdr:colOff>
      <xdr:row>84</xdr:row>
      <xdr:rowOff>0</xdr:rowOff>
    </xdr:to>
    <xdr:sp macro="" textlink="">
      <xdr:nvSpPr>
        <xdr:cNvPr id="809" name="楕円 808">
          <a:extLst>
            <a:ext uri="{FF2B5EF4-FFF2-40B4-BE49-F238E27FC236}">
              <a16:creationId xmlns:a16="http://schemas.microsoft.com/office/drawing/2014/main" id="{73BF841A-00B9-4FBC-B754-F72F83C177E4}"/>
            </a:ext>
          </a:extLst>
        </xdr:cNvPr>
        <xdr:cNvSpPr/>
      </xdr:nvSpPr>
      <xdr:spPr>
        <a:xfrm>
          <a:off x="19494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120650</xdr:rowOff>
    </xdr:from>
    <xdr:to>
      <xdr:col>107</xdr:col>
      <xdr:colOff>50800</xdr:colOff>
      <xdr:row>83</xdr:row>
      <xdr:rowOff>146050</xdr:rowOff>
    </xdr:to>
    <xdr:cxnSp macro="">
      <xdr:nvCxnSpPr>
        <xdr:cNvPr id="810" name="直線コネクタ 809">
          <a:extLst>
            <a:ext uri="{FF2B5EF4-FFF2-40B4-BE49-F238E27FC236}">
              <a16:creationId xmlns:a16="http://schemas.microsoft.com/office/drawing/2014/main" id="{F53D86A7-4B1A-446E-99BF-C04041125A85}"/>
            </a:ext>
          </a:extLst>
        </xdr:cNvPr>
        <xdr:cNvCxnSpPr/>
      </xdr:nvCxnSpPr>
      <xdr:spPr>
        <a:xfrm>
          <a:off x="19545300" y="1435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69850</xdr:rowOff>
    </xdr:from>
    <xdr:to>
      <xdr:col>98</xdr:col>
      <xdr:colOff>38100</xdr:colOff>
      <xdr:row>84</xdr:row>
      <xdr:rowOff>0</xdr:rowOff>
    </xdr:to>
    <xdr:sp macro="" textlink="">
      <xdr:nvSpPr>
        <xdr:cNvPr id="811" name="楕円 810">
          <a:extLst>
            <a:ext uri="{FF2B5EF4-FFF2-40B4-BE49-F238E27FC236}">
              <a16:creationId xmlns:a16="http://schemas.microsoft.com/office/drawing/2014/main" id="{B9DD2AA4-46AB-4C41-B6F7-4BA235052BE3}"/>
            </a:ext>
          </a:extLst>
        </xdr:cNvPr>
        <xdr:cNvSpPr/>
      </xdr:nvSpPr>
      <xdr:spPr>
        <a:xfrm>
          <a:off x="18605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120650</xdr:rowOff>
    </xdr:from>
    <xdr:to>
      <xdr:col>102</xdr:col>
      <xdr:colOff>114300</xdr:colOff>
      <xdr:row>83</xdr:row>
      <xdr:rowOff>120650</xdr:rowOff>
    </xdr:to>
    <xdr:cxnSp macro="">
      <xdr:nvCxnSpPr>
        <xdr:cNvPr id="812" name="直線コネクタ 811">
          <a:extLst>
            <a:ext uri="{FF2B5EF4-FFF2-40B4-BE49-F238E27FC236}">
              <a16:creationId xmlns:a16="http://schemas.microsoft.com/office/drawing/2014/main" id="{DE091E90-7550-4AFD-921B-2F39B0428F4B}"/>
            </a:ext>
          </a:extLst>
        </xdr:cNvPr>
        <xdr:cNvCxnSpPr/>
      </xdr:nvCxnSpPr>
      <xdr:spPr>
        <a:xfrm>
          <a:off x="18656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3" name="n_1aveValue【消防施設】&#10;一人当たり面積">
          <a:extLst>
            <a:ext uri="{FF2B5EF4-FFF2-40B4-BE49-F238E27FC236}">
              <a16:creationId xmlns:a16="http://schemas.microsoft.com/office/drawing/2014/main" id="{4BB95079-CE0A-45B5-B373-AA25F6F294FF}"/>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14" name="n_2aveValue【消防施設】&#10;一人当たり面積">
          <a:extLst>
            <a:ext uri="{FF2B5EF4-FFF2-40B4-BE49-F238E27FC236}">
              <a16:creationId xmlns:a16="http://schemas.microsoft.com/office/drawing/2014/main" id="{5CD4382A-BCC4-4FDD-9B2E-05DAD87B0BD0}"/>
            </a:ext>
          </a:extLst>
        </xdr:cNvPr>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15" name="n_3aveValue【消防施設】&#10;一人当たり面積">
          <a:extLst>
            <a:ext uri="{FF2B5EF4-FFF2-40B4-BE49-F238E27FC236}">
              <a16:creationId xmlns:a16="http://schemas.microsoft.com/office/drawing/2014/main" id="{D48749B0-6C8C-4ACE-AF54-17E9C30B33A7}"/>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16" name="n_4aveValue【消防施設】&#10;一人当たり面積">
          <a:extLst>
            <a:ext uri="{FF2B5EF4-FFF2-40B4-BE49-F238E27FC236}">
              <a16:creationId xmlns:a16="http://schemas.microsoft.com/office/drawing/2014/main" id="{DECE1004-AF6F-4EBD-B2EA-C81FCA171A31}"/>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16527</xdr:rowOff>
    </xdr:from>
    <xdr:ext cx="469744" cy="259045"/>
    <xdr:sp macro="" textlink="">
      <xdr:nvSpPr>
        <xdr:cNvPr id="817" name="n_1mainValue【消防施設】&#10;一人当たり面積">
          <a:extLst>
            <a:ext uri="{FF2B5EF4-FFF2-40B4-BE49-F238E27FC236}">
              <a16:creationId xmlns:a16="http://schemas.microsoft.com/office/drawing/2014/main" id="{A460AEDE-5F00-428C-8D9D-A5C3A7D8E809}"/>
            </a:ext>
          </a:extLst>
        </xdr:cNvPr>
        <xdr:cNvSpPr txBox="1"/>
      </xdr:nvSpPr>
      <xdr:spPr>
        <a:xfrm>
          <a:off x="210757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818" name="n_2mainValue【消防施設】&#10;一人当たり面積">
          <a:extLst>
            <a:ext uri="{FF2B5EF4-FFF2-40B4-BE49-F238E27FC236}">
              <a16:creationId xmlns:a16="http://schemas.microsoft.com/office/drawing/2014/main" id="{9AC82643-92BD-4F91-85C0-1D30B091D309}"/>
            </a:ext>
          </a:extLst>
        </xdr:cNvPr>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819" name="n_3mainValue【消防施設】&#10;一人当たり面積">
          <a:extLst>
            <a:ext uri="{FF2B5EF4-FFF2-40B4-BE49-F238E27FC236}">
              <a16:creationId xmlns:a16="http://schemas.microsoft.com/office/drawing/2014/main" id="{52D536B0-5269-437A-9D9D-3481365EFE11}"/>
            </a:ext>
          </a:extLst>
        </xdr:cNvPr>
        <xdr:cNvSpPr txBox="1"/>
      </xdr:nvSpPr>
      <xdr:spPr>
        <a:xfrm>
          <a:off x="19310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20" name="n_4mainValue【消防施設】&#10;一人当たり面積">
          <a:extLst>
            <a:ext uri="{FF2B5EF4-FFF2-40B4-BE49-F238E27FC236}">
              <a16:creationId xmlns:a16="http://schemas.microsoft.com/office/drawing/2014/main" id="{DB9C3187-5EC5-4B86-8F95-B2ED405FEED8}"/>
            </a:ext>
          </a:extLst>
        </xdr:cNvPr>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a:extLst>
            <a:ext uri="{FF2B5EF4-FFF2-40B4-BE49-F238E27FC236}">
              <a16:creationId xmlns:a16="http://schemas.microsoft.com/office/drawing/2014/main" id="{8D8E4691-2C20-438F-B99D-C2CE6930D6B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a:extLst>
            <a:ext uri="{FF2B5EF4-FFF2-40B4-BE49-F238E27FC236}">
              <a16:creationId xmlns:a16="http://schemas.microsoft.com/office/drawing/2014/main" id="{C721C92F-25EE-4B0C-B721-A4CCE255A2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a:extLst>
            <a:ext uri="{FF2B5EF4-FFF2-40B4-BE49-F238E27FC236}">
              <a16:creationId xmlns:a16="http://schemas.microsoft.com/office/drawing/2014/main" id="{DEB58ECA-1780-43E9-B6AC-66108906299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a:extLst>
            <a:ext uri="{FF2B5EF4-FFF2-40B4-BE49-F238E27FC236}">
              <a16:creationId xmlns:a16="http://schemas.microsoft.com/office/drawing/2014/main" id="{F62073C2-5E14-4E90-A68C-49F8A369DD6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a:extLst>
            <a:ext uri="{FF2B5EF4-FFF2-40B4-BE49-F238E27FC236}">
              <a16:creationId xmlns:a16="http://schemas.microsoft.com/office/drawing/2014/main" id="{24DD6F07-E9A5-49FB-BF1D-490A1DB4D50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a:extLst>
            <a:ext uri="{FF2B5EF4-FFF2-40B4-BE49-F238E27FC236}">
              <a16:creationId xmlns:a16="http://schemas.microsoft.com/office/drawing/2014/main" id="{17AE8463-8CA3-4E49-B8EA-2C243B1BB20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a:extLst>
            <a:ext uri="{FF2B5EF4-FFF2-40B4-BE49-F238E27FC236}">
              <a16:creationId xmlns:a16="http://schemas.microsoft.com/office/drawing/2014/main" id="{F2351B30-8E54-45C6-9FA0-7D97D3478EC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a:extLst>
            <a:ext uri="{FF2B5EF4-FFF2-40B4-BE49-F238E27FC236}">
              <a16:creationId xmlns:a16="http://schemas.microsoft.com/office/drawing/2014/main" id="{6B90565D-9194-48E7-B8B7-6E25E92535A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a:extLst>
            <a:ext uri="{FF2B5EF4-FFF2-40B4-BE49-F238E27FC236}">
              <a16:creationId xmlns:a16="http://schemas.microsoft.com/office/drawing/2014/main" id="{7F009A59-5A63-4A97-ADD4-E609163629C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a:extLst>
            <a:ext uri="{FF2B5EF4-FFF2-40B4-BE49-F238E27FC236}">
              <a16:creationId xmlns:a16="http://schemas.microsoft.com/office/drawing/2014/main" id="{713FEF8F-9F6E-498F-B5C8-14BBE3BD19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a:extLst>
            <a:ext uri="{FF2B5EF4-FFF2-40B4-BE49-F238E27FC236}">
              <a16:creationId xmlns:a16="http://schemas.microsoft.com/office/drawing/2014/main" id="{830BA95C-98B9-4257-84FD-BD083F69CF5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2" name="直線コネクタ 831">
          <a:extLst>
            <a:ext uri="{FF2B5EF4-FFF2-40B4-BE49-F238E27FC236}">
              <a16:creationId xmlns:a16="http://schemas.microsoft.com/office/drawing/2014/main" id="{8AB90EC0-0D1F-4B8F-9A76-C3577B73169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3" name="テキスト ボックス 832">
          <a:extLst>
            <a:ext uri="{FF2B5EF4-FFF2-40B4-BE49-F238E27FC236}">
              <a16:creationId xmlns:a16="http://schemas.microsoft.com/office/drawing/2014/main" id="{F8B4A920-C907-4382-BFC1-A23735ABCB0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4" name="直線コネクタ 833">
          <a:extLst>
            <a:ext uri="{FF2B5EF4-FFF2-40B4-BE49-F238E27FC236}">
              <a16:creationId xmlns:a16="http://schemas.microsoft.com/office/drawing/2014/main" id="{462ABAD1-7A11-43BC-A6F9-C65F8F622C7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5" name="テキスト ボックス 834">
          <a:extLst>
            <a:ext uri="{FF2B5EF4-FFF2-40B4-BE49-F238E27FC236}">
              <a16:creationId xmlns:a16="http://schemas.microsoft.com/office/drawing/2014/main" id="{8C72D58E-7BB4-4A23-B00F-67CE3E0B08B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6" name="直線コネクタ 835">
          <a:extLst>
            <a:ext uri="{FF2B5EF4-FFF2-40B4-BE49-F238E27FC236}">
              <a16:creationId xmlns:a16="http://schemas.microsoft.com/office/drawing/2014/main" id="{62C8F55B-11EE-4F5B-AFCC-ECF95501246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7" name="テキスト ボックス 836">
          <a:extLst>
            <a:ext uri="{FF2B5EF4-FFF2-40B4-BE49-F238E27FC236}">
              <a16:creationId xmlns:a16="http://schemas.microsoft.com/office/drawing/2014/main" id="{19DC07B4-4D00-49B4-86D2-F23620F6EDF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8" name="直線コネクタ 837">
          <a:extLst>
            <a:ext uri="{FF2B5EF4-FFF2-40B4-BE49-F238E27FC236}">
              <a16:creationId xmlns:a16="http://schemas.microsoft.com/office/drawing/2014/main" id="{F1A034BC-72A8-4C6F-A2C3-598F41FB534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9" name="テキスト ボックス 838">
          <a:extLst>
            <a:ext uri="{FF2B5EF4-FFF2-40B4-BE49-F238E27FC236}">
              <a16:creationId xmlns:a16="http://schemas.microsoft.com/office/drawing/2014/main" id="{B38E8EE1-4A1C-4F5A-9441-67AAFD226A3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0" name="直線コネクタ 839">
          <a:extLst>
            <a:ext uri="{FF2B5EF4-FFF2-40B4-BE49-F238E27FC236}">
              <a16:creationId xmlns:a16="http://schemas.microsoft.com/office/drawing/2014/main" id="{7635A643-2A7C-4BA8-8FB9-AD301A36209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1" name="テキスト ボックス 840">
          <a:extLst>
            <a:ext uri="{FF2B5EF4-FFF2-40B4-BE49-F238E27FC236}">
              <a16:creationId xmlns:a16="http://schemas.microsoft.com/office/drawing/2014/main" id="{F41312C3-788D-4BDE-8369-F2C0B9358D8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a:extLst>
            <a:ext uri="{FF2B5EF4-FFF2-40B4-BE49-F238E27FC236}">
              <a16:creationId xmlns:a16="http://schemas.microsoft.com/office/drawing/2014/main" id="{203354B8-6BC3-40B1-AFD7-F28037CE98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3" name="テキスト ボックス 842">
          <a:extLst>
            <a:ext uri="{FF2B5EF4-FFF2-40B4-BE49-F238E27FC236}">
              <a16:creationId xmlns:a16="http://schemas.microsoft.com/office/drawing/2014/main" id="{FB0B031C-5D81-4342-B83B-EFF76253610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a:extLst>
            <a:ext uri="{FF2B5EF4-FFF2-40B4-BE49-F238E27FC236}">
              <a16:creationId xmlns:a16="http://schemas.microsoft.com/office/drawing/2014/main" id="{7BBF1C36-E767-45D4-85CC-6558834B771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45" name="直線コネクタ 844">
          <a:extLst>
            <a:ext uri="{FF2B5EF4-FFF2-40B4-BE49-F238E27FC236}">
              <a16:creationId xmlns:a16="http://schemas.microsoft.com/office/drawing/2014/main" id="{F715D48C-9749-42AE-B15A-E96E4CA3E069}"/>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46" name="【庁舎】&#10;有形固定資産減価償却率最小値テキスト">
          <a:extLst>
            <a:ext uri="{FF2B5EF4-FFF2-40B4-BE49-F238E27FC236}">
              <a16:creationId xmlns:a16="http://schemas.microsoft.com/office/drawing/2014/main" id="{B6C5616E-2B31-481A-81A7-FB68F2B0FC87}"/>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47" name="直線コネクタ 846">
          <a:extLst>
            <a:ext uri="{FF2B5EF4-FFF2-40B4-BE49-F238E27FC236}">
              <a16:creationId xmlns:a16="http://schemas.microsoft.com/office/drawing/2014/main" id="{2797B306-AD96-45DA-B61A-5C9979E4AD69}"/>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48" name="【庁舎】&#10;有形固定資産減価償却率最大値テキスト">
          <a:extLst>
            <a:ext uri="{FF2B5EF4-FFF2-40B4-BE49-F238E27FC236}">
              <a16:creationId xmlns:a16="http://schemas.microsoft.com/office/drawing/2014/main" id="{6A268D1F-DAA6-4A2A-B57D-B54AFFBFAB73}"/>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49" name="直線コネクタ 848">
          <a:extLst>
            <a:ext uri="{FF2B5EF4-FFF2-40B4-BE49-F238E27FC236}">
              <a16:creationId xmlns:a16="http://schemas.microsoft.com/office/drawing/2014/main" id="{209CE8EC-D488-4D34-B5C9-9F025738D9A2}"/>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0" name="【庁舎】&#10;有形固定資産減価償却率平均値テキスト">
          <a:extLst>
            <a:ext uri="{FF2B5EF4-FFF2-40B4-BE49-F238E27FC236}">
              <a16:creationId xmlns:a16="http://schemas.microsoft.com/office/drawing/2014/main" id="{882E5114-4781-436D-9344-767466B24C23}"/>
            </a:ext>
          </a:extLst>
        </xdr:cNvPr>
        <xdr:cNvSpPr txBox="1"/>
      </xdr:nvSpPr>
      <xdr:spPr>
        <a:xfrm>
          <a:off x="16357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1" name="フローチャート: 判断 850">
          <a:extLst>
            <a:ext uri="{FF2B5EF4-FFF2-40B4-BE49-F238E27FC236}">
              <a16:creationId xmlns:a16="http://schemas.microsoft.com/office/drawing/2014/main" id="{DB53F6D6-1D10-4496-8E95-30588FB56FA1}"/>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2" name="フローチャート: 判断 851">
          <a:extLst>
            <a:ext uri="{FF2B5EF4-FFF2-40B4-BE49-F238E27FC236}">
              <a16:creationId xmlns:a16="http://schemas.microsoft.com/office/drawing/2014/main" id="{26D2E78B-03D7-42FF-B50E-969499430B43}"/>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3" name="フローチャート: 判断 852">
          <a:extLst>
            <a:ext uri="{FF2B5EF4-FFF2-40B4-BE49-F238E27FC236}">
              <a16:creationId xmlns:a16="http://schemas.microsoft.com/office/drawing/2014/main" id="{AD00E3F1-8830-4198-91BC-E000FF17F976}"/>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54" name="フローチャート: 判断 853">
          <a:extLst>
            <a:ext uri="{FF2B5EF4-FFF2-40B4-BE49-F238E27FC236}">
              <a16:creationId xmlns:a16="http://schemas.microsoft.com/office/drawing/2014/main" id="{4E08CDE1-8324-4577-B02A-E3FE0FEADE16}"/>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55" name="フローチャート: 判断 854">
          <a:extLst>
            <a:ext uri="{FF2B5EF4-FFF2-40B4-BE49-F238E27FC236}">
              <a16:creationId xmlns:a16="http://schemas.microsoft.com/office/drawing/2014/main" id="{BBD4AC7D-4325-428E-89EF-390524DE7574}"/>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11AFDA80-E09E-4144-B419-ADAAE78697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71BE7C7A-4340-42BA-8703-99DD6D1C03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7AF122A5-8FFB-4862-8149-B9902501C66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9217C31E-2604-4CBA-A49D-4B7B8F085C1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17166DA6-AD8D-43E9-88D2-4F1553785F3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124461</xdr:rowOff>
    </xdr:from>
    <xdr:to>
      <xdr:col>85</xdr:col>
      <xdr:colOff>177800</xdr:colOff>
      <xdr:row>101</xdr:row>
      <xdr:rowOff>54611</xdr:rowOff>
    </xdr:to>
    <xdr:sp macro="" textlink="">
      <xdr:nvSpPr>
        <xdr:cNvPr id="861" name="楕円 860">
          <a:extLst>
            <a:ext uri="{FF2B5EF4-FFF2-40B4-BE49-F238E27FC236}">
              <a16:creationId xmlns:a16="http://schemas.microsoft.com/office/drawing/2014/main" id="{E627686B-A1FD-4C1B-B07E-FF13014D34A2}"/>
            </a:ext>
          </a:extLst>
        </xdr:cNvPr>
        <xdr:cNvSpPr/>
      </xdr:nvSpPr>
      <xdr:spPr>
        <a:xfrm>
          <a:off x="162687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147338</xdr:rowOff>
    </xdr:from>
    <xdr:ext cx="405111" cy="259045"/>
    <xdr:sp macro="" textlink="">
      <xdr:nvSpPr>
        <xdr:cNvPr id="862" name="【庁舎】&#10;有形固定資産減価償却率該当値テキスト">
          <a:extLst>
            <a:ext uri="{FF2B5EF4-FFF2-40B4-BE49-F238E27FC236}">
              <a16:creationId xmlns:a16="http://schemas.microsoft.com/office/drawing/2014/main" id="{A3168C3B-F20E-4B85-9DB6-E9867B32EC8C}"/>
            </a:ext>
          </a:extLst>
        </xdr:cNvPr>
        <xdr:cNvSpPr txBox="1"/>
      </xdr:nvSpPr>
      <xdr:spPr>
        <a:xfrm>
          <a:off x="16357600" y="1712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93980</xdr:rowOff>
    </xdr:from>
    <xdr:to>
      <xdr:col>81</xdr:col>
      <xdr:colOff>101600</xdr:colOff>
      <xdr:row>101</xdr:row>
      <xdr:rowOff>24130</xdr:rowOff>
    </xdr:to>
    <xdr:sp macro="" textlink="">
      <xdr:nvSpPr>
        <xdr:cNvPr id="863" name="楕円 862">
          <a:extLst>
            <a:ext uri="{FF2B5EF4-FFF2-40B4-BE49-F238E27FC236}">
              <a16:creationId xmlns:a16="http://schemas.microsoft.com/office/drawing/2014/main" id="{5995439E-9E34-4848-AD14-7C77466EDBE8}"/>
            </a:ext>
          </a:extLst>
        </xdr:cNvPr>
        <xdr:cNvSpPr/>
      </xdr:nvSpPr>
      <xdr:spPr>
        <a:xfrm>
          <a:off x="15430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144780</xdr:rowOff>
    </xdr:from>
    <xdr:to>
      <xdr:col>85</xdr:col>
      <xdr:colOff>127000</xdr:colOff>
      <xdr:row>101</xdr:row>
      <xdr:rowOff>3811</xdr:rowOff>
    </xdr:to>
    <xdr:cxnSp macro="">
      <xdr:nvCxnSpPr>
        <xdr:cNvPr id="864" name="直線コネクタ 863">
          <a:extLst>
            <a:ext uri="{FF2B5EF4-FFF2-40B4-BE49-F238E27FC236}">
              <a16:creationId xmlns:a16="http://schemas.microsoft.com/office/drawing/2014/main" id="{6974EBCF-5E36-43C5-AE52-287636783D95}"/>
            </a:ext>
          </a:extLst>
        </xdr:cNvPr>
        <xdr:cNvCxnSpPr/>
      </xdr:nvCxnSpPr>
      <xdr:spPr>
        <a:xfrm>
          <a:off x="15481300" y="172897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69214</xdr:rowOff>
    </xdr:from>
    <xdr:to>
      <xdr:col>76</xdr:col>
      <xdr:colOff>165100</xdr:colOff>
      <xdr:row>100</xdr:row>
      <xdr:rowOff>170814</xdr:rowOff>
    </xdr:to>
    <xdr:sp macro="" textlink="">
      <xdr:nvSpPr>
        <xdr:cNvPr id="865" name="楕円 864">
          <a:extLst>
            <a:ext uri="{FF2B5EF4-FFF2-40B4-BE49-F238E27FC236}">
              <a16:creationId xmlns:a16="http://schemas.microsoft.com/office/drawing/2014/main" id="{E8D97B40-7393-4555-AD41-14E3FF1FC5BA}"/>
            </a:ext>
          </a:extLst>
        </xdr:cNvPr>
        <xdr:cNvSpPr/>
      </xdr:nvSpPr>
      <xdr:spPr>
        <a:xfrm>
          <a:off x="14541500" y="172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120014</xdr:rowOff>
    </xdr:from>
    <xdr:to>
      <xdr:col>81</xdr:col>
      <xdr:colOff>50800</xdr:colOff>
      <xdr:row>100</xdr:row>
      <xdr:rowOff>144780</xdr:rowOff>
    </xdr:to>
    <xdr:cxnSp macro="">
      <xdr:nvCxnSpPr>
        <xdr:cNvPr id="866" name="直線コネクタ 865">
          <a:extLst>
            <a:ext uri="{FF2B5EF4-FFF2-40B4-BE49-F238E27FC236}">
              <a16:creationId xmlns:a16="http://schemas.microsoft.com/office/drawing/2014/main" id="{C1893355-F500-4E22-B9B5-50AC375587EB}"/>
            </a:ext>
          </a:extLst>
        </xdr:cNvPr>
        <xdr:cNvCxnSpPr/>
      </xdr:nvCxnSpPr>
      <xdr:spPr>
        <a:xfrm>
          <a:off x="14592300" y="172650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33020</xdr:rowOff>
    </xdr:from>
    <xdr:to>
      <xdr:col>72</xdr:col>
      <xdr:colOff>38100</xdr:colOff>
      <xdr:row>100</xdr:row>
      <xdr:rowOff>134620</xdr:rowOff>
    </xdr:to>
    <xdr:sp macro="" textlink="">
      <xdr:nvSpPr>
        <xdr:cNvPr id="867" name="楕円 866">
          <a:extLst>
            <a:ext uri="{FF2B5EF4-FFF2-40B4-BE49-F238E27FC236}">
              <a16:creationId xmlns:a16="http://schemas.microsoft.com/office/drawing/2014/main" id="{F4595E1C-CC9A-4EF6-B9EA-5EC9C4D0E749}"/>
            </a:ext>
          </a:extLst>
        </xdr:cNvPr>
        <xdr:cNvSpPr/>
      </xdr:nvSpPr>
      <xdr:spPr>
        <a:xfrm>
          <a:off x="13652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83820</xdr:rowOff>
    </xdr:from>
    <xdr:to>
      <xdr:col>76</xdr:col>
      <xdr:colOff>114300</xdr:colOff>
      <xdr:row>100</xdr:row>
      <xdr:rowOff>120014</xdr:rowOff>
    </xdr:to>
    <xdr:cxnSp macro="">
      <xdr:nvCxnSpPr>
        <xdr:cNvPr id="868" name="直線コネクタ 867">
          <a:extLst>
            <a:ext uri="{FF2B5EF4-FFF2-40B4-BE49-F238E27FC236}">
              <a16:creationId xmlns:a16="http://schemas.microsoft.com/office/drawing/2014/main" id="{29616CD3-0FBA-4DCD-A31E-DE14B5D0BA10}"/>
            </a:ext>
          </a:extLst>
        </xdr:cNvPr>
        <xdr:cNvCxnSpPr/>
      </xdr:nvCxnSpPr>
      <xdr:spPr>
        <a:xfrm>
          <a:off x="13703300" y="172288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8255</xdr:rowOff>
    </xdr:from>
    <xdr:to>
      <xdr:col>67</xdr:col>
      <xdr:colOff>101600</xdr:colOff>
      <xdr:row>100</xdr:row>
      <xdr:rowOff>109855</xdr:rowOff>
    </xdr:to>
    <xdr:sp macro="" textlink="">
      <xdr:nvSpPr>
        <xdr:cNvPr id="869" name="楕円 868">
          <a:extLst>
            <a:ext uri="{FF2B5EF4-FFF2-40B4-BE49-F238E27FC236}">
              <a16:creationId xmlns:a16="http://schemas.microsoft.com/office/drawing/2014/main" id="{80B3FCFF-38F3-49AA-BEBA-8144E44DAF3C}"/>
            </a:ext>
          </a:extLst>
        </xdr:cNvPr>
        <xdr:cNvSpPr/>
      </xdr:nvSpPr>
      <xdr:spPr>
        <a:xfrm>
          <a:off x="12763500" y="17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59055</xdr:rowOff>
    </xdr:from>
    <xdr:to>
      <xdr:col>71</xdr:col>
      <xdr:colOff>177800</xdr:colOff>
      <xdr:row>100</xdr:row>
      <xdr:rowOff>83820</xdr:rowOff>
    </xdr:to>
    <xdr:cxnSp macro="">
      <xdr:nvCxnSpPr>
        <xdr:cNvPr id="870" name="直線コネクタ 869">
          <a:extLst>
            <a:ext uri="{FF2B5EF4-FFF2-40B4-BE49-F238E27FC236}">
              <a16:creationId xmlns:a16="http://schemas.microsoft.com/office/drawing/2014/main" id="{0C126EFC-588F-4A9D-A107-2CE74FAF2AF1}"/>
            </a:ext>
          </a:extLst>
        </xdr:cNvPr>
        <xdr:cNvCxnSpPr/>
      </xdr:nvCxnSpPr>
      <xdr:spPr>
        <a:xfrm>
          <a:off x="12814300" y="172040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1" name="n_1aveValue【庁舎】&#10;有形固定資産減価償却率">
          <a:extLst>
            <a:ext uri="{FF2B5EF4-FFF2-40B4-BE49-F238E27FC236}">
              <a16:creationId xmlns:a16="http://schemas.microsoft.com/office/drawing/2014/main" id="{52D2A6A7-143A-4484-822D-3718E4FA6CD5}"/>
            </a:ext>
          </a:extLst>
        </xdr:cNvPr>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2" name="n_2aveValue【庁舎】&#10;有形固定資産減価償却率">
          <a:extLst>
            <a:ext uri="{FF2B5EF4-FFF2-40B4-BE49-F238E27FC236}">
              <a16:creationId xmlns:a16="http://schemas.microsoft.com/office/drawing/2014/main" id="{3C4158B5-FEBF-4598-8B16-5AF767F895F8}"/>
            </a:ext>
          </a:extLst>
        </xdr:cNvPr>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3" name="n_3aveValue【庁舎】&#10;有形固定資産減価償却率">
          <a:extLst>
            <a:ext uri="{FF2B5EF4-FFF2-40B4-BE49-F238E27FC236}">
              <a16:creationId xmlns:a16="http://schemas.microsoft.com/office/drawing/2014/main" id="{A328819C-5C7A-40D4-988C-DD680B4D020B}"/>
            </a:ext>
          </a:extLst>
        </xdr:cNvPr>
        <xdr:cNvSpPr txBox="1"/>
      </xdr:nvSpPr>
      <xdr:spPr>
        <a:xfrm>
          <a:off x="13500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74" name="n_4aveValue【庁舎】&#10;有形固定資産減価償却率">
          <a:extLst>
            <a:ext uri="{FF2B5EF4-FFF2-40B4-BE49-F238E27FC236}">
              <a16:creationId xmlns:a16="http://schemas.microsoft.com/office/drawing/2014/main" id="{7E078675-8663-4EFF-AA63-78FCDE920342}"/>
            </a:ext>
          </a:extLst>
        </xdr:cNvPr>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40657</xdr:rowOff>
    </xdr:from>
    <xdr:ext cx="405111" cy="259045"/>
    <xdr:sp macro="" textlink="">
      <xdr:nvSpPr>
        <xdr:cNvPr id="875" name="n_1mainValue【庁舎】&#10;有形固定資産減価償却率">
          <a:extLst>
            <a:ext uri="{FF2B5EF4-FFF2-40B4-BE49-F238E27FC236}">
              <a16:creationId xmlns:a16="http://schemas.microsoft.com/office/drawing/2014/main" id="{85E8E5B9-7532-4008-BED0-39B3464FBCB8}"/>
            </a:ext>
          </a:extLst>
        </xdr:cNvPr>
        <xdr:cNvSpPr txBox="1"/>
      </xdr:nvSpPr>
      <xdr:spPr>
        <a:xfrm>
          <a:off x="152660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15891</xdr:rowOff>
    </xdr:from>
    <xdr:ext cx="405111" cy="259045"/>
    <xdr:sp macro="" textlink="">
      <xdr:nvSpPr>
        <xdr:cNvPr id="876" name="n_2mainValue【庁舎】&#10;有形固定資産減価償却率">
          <a:extLst>
            <a:ext uri="{FF2B5EF4-FFF2-40B4-BE49-F238E27FC236}">
              <a16:creationId xmlns:a16="http://schemas.microsoft.com/office/drawing/2014/main" id="{BCBBB94E-46E7-4AE9-9207-B6EC87969822}"/>
            </a:ext>
          </a:extLst>
        </xdr:cNvPr>
        <xdr:cNvSpPr txBox="1"/>
      </xdr:nvSpPr>
      <xdr:spPr>
        <a:xfrm>
          <a:off x="14389744" y="1698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151147</xdr:rowOff>
    </xdr:from>
    <xdr:ext cx="405111" cy="259045"/>
    <xdr:sp macro="" textlink="">
      <xdr:nvSpPr>
        <xdr:cNvPr id="877" name="n_3mainValue【庁舎】&#10;有形固定資産減価償却率">
          <a:extLst>
            <a:ext uri="{FF2B5EF4-FFF2-40B4-BE49-F238E27FC236}">
              <a16:creationId xmlns:a16="http://schemas.microsoft.com/office/drawing/2014/main" id="{CE5F94A4-443E-4902-A509-0144DD653038}"/>
            </a:ext>
          </a:extLst>
        </xdr:cNvPr>
        <xdr:cNvSpPr txBox="1"/>
      </xdr:nvSpPr>
      <xdr:spPr>
        <a:xfrm>
          <a:off x="13500744"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126382</xdr:rowOff>
    </xdr:from>
    <xdr:ext cx="405111" cy="259045"/>
    <xdr:sp macro="" textlink="">
      <xdr:nvSpPr>
        <xdr:cNvPr id="878" name="n_4mainValue【庁舎】&#10;有形固定資産減価償却率">
          <a:extLst>
            <a:ext uri="{FF2B5EF4-FFF2-40B4-BE49-F238E27FC236}">
              <a16:creationId xmlns:a16="http://schemas.microsoft.com/office/drawing/2014/main" id="{420A5152-CD6F-4133-BB66-4238A7293458}"/>
            </a:ext>
          </a:extLst>
        </xdr:cNvPr>
        <xdr:cNvSpPr txBox="1"/>
      </xdr:nvSpPr>
      <xdr:spPr>
        <a:xfrm>
          <a:off x="12611744" y="1692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a:extLst>
            <a:ext uri="{FF2B5EF4-FFF2-40B4-BE49-F238E27FC236}">
              <a16:creationId xmlns:a16="http://schemas.microsoft.com/office/drawing/2014/main" id="{F10A06C5-8721-4181-B574-1B6BB9F22BC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a:extLst>
            <a:ext uri="{FF2B5EF4-FFF2-40B4-BE49-F238E27FC236}">
              <a16:creationId xmlns:a16="http://schemas.microsoft.com/office/drawing/2014/main" id="{7F1EC82E-7879-45DE-9BAF-E0096E98487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a:extLst>
            <a:ext uri="{FF2B5EF4-FFF2-40B4-BE49-F238E27FC236}">
              <a16:creationId xmlns:a16="http://schemas.microsoft.com/office/drawing/2014/main" id="{C31E6880-A3EF-44D9-A4CA-29C85215BC5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a:extLst>
            <a:ext uri="{FF2B5EF4-FFF2-40B4-BE49-F238E27FC236}">
              <a16:creationId xmlns:a16="http://schemas.microsoft.com/office/drawing/2014/main" id="{90D4277E-3922-4C60-929A-B6129456BC1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a:extLst>
            <a:ext uri="{FF2B5EF4-FFF2-40B4-BE49-F238E27FC236}">
              <a16:creationId xmlns:a16="http://schemas.microsoft.com/office/drawing/2014/main" id="{8BA207CE-A8B7-4714-93C0-7CF8DADAC59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a:extLst>
            <a:ext uri="{FF2B5EF4-FFF2-40B4-BE49-F238E27FC236}">
              <a16:creationId xmlns:a16="http://schemas.microsoft.com/office/drawing/2014/main" id="{D3CDCA4F-9EEF-4AEE-B03D-E3D2702E78E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a:extLst>
            <a:ext uri="{FF2B5EF4-FFF2-40B4-BE49-F238E27FC236}">
              <a16:creationId xmlns:a16="http://schemas.microsoft.com/office/drawing/2014/main" id="{186C6B6D-A7E3-4377-929E-3176A1E7C8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a:extLst>
            <a:ext uri="{FF2B5EF4-FFF2-40B4-BE49-F238E27FC236}">
              <a16:creationId xmlns:a16="http://schemas.microsoft.com/office/drawing/2014/main" id="{0C35F03B-C4BA-4F18-AC51-7C97B0D5A8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a:extLst>
            <a:ext uri="{FF2B5EF4-FFF2-40B4-BE49-F238E27FC236}">
              <a16:creationId xmlns:a16="http://schemas.microsoft.com/office/drawing/2014/main" id="{DB2C619C-A126-4B82-B99D-BF2A6C02DEF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a:extLst>
            <a:ext uri="{FF2B5EF4-FFF2-40B4-BE49-F238E27FC236}">
              <a16:creationId xmlns:a16="http://schemas.microsoft.com/office/drawing/2014/main" id="{0D79848E-9539-450E-A3FA-D2B87255951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9" name="直線コネクタ 888">
          <a:extLst>
            <a:ext uri="{FF2B5EF4-FFF2-40B4-BE49-F238E27FC236}">
              <a16:creationId xmlns:a16="http://schemas.microsoft.com/office/drawing/2014/main" id="{2A0AD4BA-BA7C-46ED-8AC8-252A3CDBB11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0" name="テキスト ボックス 889">
          <a:extLst>
            <a:ext uri="{FF2B5EF4-FFF2-40B4-BE49-F238E27FC236}">
              <a16:creationId xmlns:a16="http://schemas.microsoft.com/office/drawing/2014/main" id="{BFE30185-FA73-4FB9-B2B4-992DEDB273D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1" name="直線コネクタ 890">
          <a:extLst>
            <a:ext uri="{FF2B5EF4-FFF2-40B4-BE49-F238E27FC236}">
              <a16:creationId xmlns:a16="http://schemas.microsoft.com/office/drawing/2014/main" id="{C2460410-3E38-44FC-BEE0-ECA46D39BAF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2" name="テキスト ボックス 891">
          <a:extLst>
            <a:ext uri="{FF2B5EF4-FFF2-40B4-BE49-F238E27FC236}">
              <a16:creationId xmlns:a16="http://schemas.microsoft.com/office/drawing/2014/main" id="{B94BDA8C-9FB6-4FC9-99B8-F96FE15C02F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3" name="直線コネクタ 892">
          <a:extLst>
            <a:ext uri="{FF2B5EF4-FFF2-40B4-BE49-F238E27FC236}">
              <a16:creationId xmlns:a16="http://schemas.microsoft.com/office/drawing/2014/main" id="{C71D87ED-E63B-4B3D-A10B-71600C22600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4" name="テキスト ボックス 893">
          <a:extLst>
            <a:ext uri="{FF2B5EF4-FFF2-40B4-BE49-F238E27FC236}">
              <a16:creationId xmlns:a16="http://schemas.microsoft.com/office/drawing/2014/main" id="{9E132E81-511A-4C83-B670-ECD9DD5C115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5" name="直線コネクタ 894">
          <a:extLst>
            <a:ext uri="{FF2B5EF4-FFF2-40B4-BE49-F238E27FC236}">
              <a16:creationId xmlns:a16="http://schemas.microsoft.com/office/drawing/2014/main" id="{8AEFA479-1A6D-421F-BE22-0496EEC7CD4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6" name="テキスト ボックス 895">
          <a:extLst>
            <a:ext uri="{FF2B5EF4-FFF2-40B4-BE49-F238E27FC236}">
              <a16:creationId xmlns:a16="http://schemas.microsoft.com/office/drawing/2014/main" id="{6D30DC39-990B-456D-8EEC-6926A79868B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7" name="直線コネクタ 896">
          <a:extLst>
            <a:ext uri="{FF2B5EF4-FFF2-40B4-BE49-F238E27FC236}">
              <a16:creationId xmlns:a16="http://schemas.microsoft.com/office/drawing/2014/main" id="{B10D1523-4DB5-4761-8871-18C483EB9C1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8" name="テキスト ボックス 897">
          <a:extLst>
            <a:ext uri="{FF2B5EF4-FFF2-40B4-BE49-F238E27FC236}">
              <a16:creationId xmlns:a16="http://schemas.microsoft.com/office/drawing/2014/main" id="{3259DFF4-C7F3-43A3-B288-A31D204547D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a:extLst>
            <a:ext uri="{FF2B5EF4-FFF2-40B4-BE49-F238E27FC236}">
              <a16:creationId xmlns:a16="http://schemas.microsoft.com/office/drawing/2014/main" id="{10B4EF17-CA0C-4FA5-94AC-BF2E967335C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0" name="テキスト ボックス 899">
          <a:extLst>
            <a:ext uri="{FF2B5EF4-FFF2-40B4-BE49-F238E27FC236}">
              <a16:creationId xmlns:a16="http://schemas.microsoft.com/office/drawing/2014/main" id="{AAF6084E-47E2-4457-B4A4-2BB65B9C97C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庁舎】&#10;一人当たり面積グラフ枠">
          <a:extLst>
            <a:ext uri="{FF2B5EF4-FFF2-40B4-BE49-F238E27FC236}">
              <a16:creationId xmlns:a16="http://schemas.microsoft.com/office/drawing/2014/main" id="{72CE9361-5F6B-4B33-AC29-E5B801A130C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2" name="直線コネクタ 901">
          <a:extLst>
            <a:ext uri="{FF2B5EF4-FFF2-40B4-BE49-F238E27FC236}">
              <a16:creationId xmlns:a16="http://schemas.microsoft.com/office/drawing/2014/main" id="{62C72AD6-2718-4CE0-9F95-8CB9DD9B4FCA}"/>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3" name="【庁舎】&#10;一人当たり面積最小値テキスト">
          <a:extLst>
            <a:ext uri="{FF2B5EF4-FFF2-40B4-BE49-F238E27FC236}">
              <a16:creationId xmlns:a16="http://schemas.microsoft.com/office/drawing/2014/main" id="{F05931D5-5DAE-4581-A965-92433E505F34}"/>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04" name="直線コネクタ 903">
          <a:extLst>
            <a:ext uri="{FF2B5EF4-FFF2-40B4-BE49-F238E27FC236}">
              <a16:creationId xmlns:a16="http://schemas.microsoft.com/office/drawing/2014/main" id="{FF9707B4-3C0C-4D61-B846-71DF99F27184}"/>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05" name="【庁舎】&#10;一人当たり面積最大値テキスト">
          <a:extLst>
            <a:ext uri="{FF2B5EF4-FFF2-40B4-BE49-F238E27FC236}">
              <a16:creationId xmlns:a16="http://schemas.microsoft.com/office/drawing/2014/main" id="{3C57DA99-3E9F-4E68-9C38-66B9D5518D2C}"/>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06" name="直線コネクタ 905">
          <a:extLst>
            <a:ext uri="{FF2B5EF4-FFF2-40B4-BE49-F238E27FC236}">
              <a16:creationId xmlns:a16="http://schemas.microsoft.com/office/drawing/2014/main" id="{52ACEC1D-E28B-4121-83C2-28E2A5D79851}"/>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07" name="【庁舎】&#10;一人当たり面積平均値テキスト">
          <a:extLst>
            <a:ext uri="{FF2B5EF4-FFF2-40B4-BE49-F238E27FC236}">
              <a16:creationId xmlns:a16="http://schemas.microsoft.com/office/drawing/2014/main" id="{C2214946-BB7F-4DD8-A73B-5ED51A4CEA08}"/>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08" name="フローチャート: 判断 907">
          <a:extLst>
            <a:ext uri="{FF2B5EF4-FFF2-40B4-BE49-F238E27FC236}">
              <a16:creationId xmlns:a16="http://schemas.microsoft.com/office/drawing/2014/main" id="{A9EE99C7-95F4-42E1-AAE4-67195DF90DB6}"/>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09" name="フローチャート: 判断 908">
          <a:extLst>
            <a:ext uri="{FF2B5EF4-FFF2-40B4-BE49-F238E27FC236}">
              <a16:creationId xmlns:a16="http://schemas.microsoft.com/office/drawing/2014/main" id="{188FABBC-E1AA-4B46-9FC6-9739969F95E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0" name="フローチャート: 判断 909">
          <a:extLst>
            <a:ext uri="{FF2B5EF4-FFF2-40B4-BE49-F238E27FC236}">
              <a16:creationId xmlns:a16="http://schemas.microsoft.com/office/drawing/2014/main" id="{C5B002A5-8731-4C5A-A829-FC3BD7EAAC29}"/>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1" name="フローチャート: 判断 910">
          <a:extLst>
            <a:ext uri="{FF2B5EF4-FFF2-40B4-BE49-F238E27FC236}">
              <a16:creationId xmlns:a16="http://schemas.microsoft.com/office/drawing/2014/main" id="{FD0A1AD5-47EC-4425-803D-39E4934AA400}"/>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2" name="フローチャート: 判断 911">
          <a:extLst>
            <a:ext uri="{FF2B5EF4-FFF2-40B4-BE49-F238E27FC236}">
              <a16:creationId xmlns:a16="http://schemas.microsoft.com/office/drawing/2014/main" id="{AF0696CC-93C8-4F7C-BAA1-81434909B5F9}"/>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3DAC9C8-4BB8-4A2C-8EE4-6A3C9A7B7D5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392AF01B-691D-4058-A0D8-45619D44AE4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4DAB5344-FDE2-4A7D-9483-BFF0993BA4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2670943E-CECC-49E7-BB11-EE49387B0EA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72F23AAF-CC5A-4746-A90F-D3DDC00AB4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105411</xdr:rowOff>
    </xdr:from>
    <xdr:to>
      <xdr:col>116</xdr:col>
      <xdr:colOff>114300</xdr:colOff>
      <xdr:row>105</xdr:row>
      <xdr:rowOff>35561</xdr:rowOff>
    </xdr:to>
    <xdr:sp macro="" textlink="">
      <xdr:nvSpPr>
        <xdr:cNvPr id="918" name="楕円 917">
          <a:extLst>
            <a:ext uri="{FF2B5EF4-FFF2-40B4-BE49-F238E27FC236}">
              <a16:creationId xmlns:a16="http://schemas.microsoft.com/office/drawing/2014/main" id="{281AF43F-4290-4EF7-ADF4-752853ACB2FB}"/>
            </a:ext>
          </a:extLst>
        </xdr:cNvPr>
        <xdr:cNvSpPr/>
      </xdr:nvSpPr>
      <xdr:spPr>
        <a:xfrm>
          <a:off x="22110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128288</xdr:rowOff>
    </xdr:from>
    <xdr:ext cx="469744" cy="259045"/>
    <xdr:sp macro="" textlink="">
      <xdr:nvSpPr>
        <xdr:cNvPr id="919" name="【庁舎】&#10;一人当たり面積該当値テキスト">
          <a:extLst>
            <a:ext uri="{FF2B5EF4-FFF2-40B4-BE49-F238E27FC236}">
              <a16:creationId xmlns:a16="http://schemas.microsoft.com/office/drawing/2014/main" id="{9954343A-47E0-48D5-BB8F-DAC620CAD3F0}"/>
            </a:ext>
          </a:extLst>
        </xdr:cNvPr>
        <xdr:cNvSpPr txBox="1"/>
      </xdr:nvSpPr>
      <xdr:spPr>
        <a:xfrm>
          <a:off x="22199600"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109220</xdr:rowOff>
    </xdr:from>
    <xdr:to>
      <xdr:col>112</xdr:col>
      <xdr:colOff>38100</xdr:colOff>
      <xdr:row>105</xdr:row>
      <xdr:rowOff>39370</xdr:rowOff>
    </xdr:to>
    <xdr:sp macro="" textlink="">
      <xdr:nvSpPr>
        <xdr:cNvPr id="920" name="楕円 919">
          <a:extLst>
            <a:ext uri="{FF2B5EF4-FFF2-40B4-BE49-F238E27FC236}">
              <a16:creationId xmlns:a16="http://schemas.microsoft.com/office/drawing/2014/main" id="{4CBCE4FF-9B26-4157-B123-CE50C92B4B9A}"/>
            </a:ext>
          </a:extLst>
        </xdr:cNvPr>
        <xdr:cNvSpPr/>
      </xdr:nvSpPr>
      <xdr:spPr>
        <a:xfrm>
          <a:off x="2127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156211</xdr:rowOff>
    </xdr:from>
    <xdr:to>
      <xdr:col>116</xdr:col>
      <xdr:colOff>63500</xdr:colOff>
      <xdr:row>104</xdr:row>
      <xdr:rowOff>160020</xdr:rowOff>
    </xdr:to>
    <xdr:cxnSp macro="">
      <xdr:nvCxnSpPr>
        <xdr:cNvPr id="921" name="直線コネクタ 920">
          <a:extLst>
            <a:ext uri="{FF2B5EF4-FFF2-40B4-BE49-F238E27FC236}">
              <a16:creationId xmlns:a16="http://schemas.microsoft.com/office/drawing/2014/main" id="{A814B87D-C1A1-4FBB-9EB4-ACECE1BB515F}"/>
            </a:ext>
          </a:extLst>
        </xdr:cNvPr>
        <xdr:cNvCxnSpPr/>
      </xdr:nvCxnSpPr>
      <xdr:spPr>
        <a:xfrm flipV="1">
          <a:off x="21323300" y="17987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113030</xdr:rowOff>
    </xdr:from>
    <xdr:to>
      <xdr:col>107</xdr:col>
      <xdr:colOff>101600</xdr:colOff>
      <xdr:row>105</xdr:row>
      <xdr:rowOff>43180</xdr:rowOff>
    </xdr:to>
    <xdr:sp macro="" textlink="">
      <xdr:nvSpPr>
        <xdr:cNvPr id="922" name="楕円 921">
          <a:extLst>
            <a:ext uri="{FF2B5EF4-FFF2-40B4-BE49-F238E27FC236}">
              <a16:creationId xmlns:a16="http://schemas.microsoft.com/office/drawing/2014/main" id="{2EA0CB34-4CF6-4C8D-BE68-5AF9FC980C14}"/>
            </a:ext>
          </a:extLst>
        </xdr:cNvPr>
        <xdr:cNvSpPr/>
      </xdr:nvSpPr>
      <xdr:spPr>
        <a:xfrm>
          <a:off x="20383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160020</xdr:rowOff>
    </xdr:from>
    <xdr:to>
      <xdr:col>111</xdr:col>
      <xdr:colOff>177800</xdr:colOff>
      <xdr:row>104</xdr:row>
      <xdr:rowOff>163830</xdr:rowOff>
    </xdr:to>
    <xdr:cxnSp macro="">
      <xdr:nvCxnSpPr>
        <xdr:cNvPr id="923" name="直線コネクタ 922">
          <a:extLst>
            <a:ext uri="{FF2B5EF4-FFF2-40B4-BE49-F238E27FC236}">
              <a16:creationId xmlns:a16="http://schemas.microsoft.com/office/drawing/2014/main" id="{6E832F36-A78F-4430-B8CD-CCE3A8DB7BFF}"/>
            </a:ext>
          </a:extLst>
        </xdr:cNvPr>
        <xdr:cNvCxnSpPr/>
      </xdr:nvCxnSpPr>
      <xdr:spPr>
        <a:xfrm flipV="1">
          <a:off x="20434300" y="17990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113030</xdr:rowOff>
    </xdr:from>
    <xdr:to>
      <xdr:col>102</xdr:col>
      <xdr:colOff>165100</xdr:colOff>
      <xdr:row>105</xdr:row>
      <xdr:rowOff>43180</xdr:rowOff>
    </xdr:to>
    <xdr:sp macro="" textlink="">
      <xdr:nvSpPr>
        <xdr:cNvPr id="924" name="楕円 923">
          <a:extLst>
            <a:ext uri="{FF2B5EF4-FFF2-40B4-BE49-F238E27FC236}">
              <a16:creationId xmlns:a16="http://schemas.microsoft.com/office/drawing/2014/main" id="{4546B3A9-B6E5-44A5-AAC0-C7E5E6F0D3EF}"/>
            </a:ext>
          </a:extLst>
        </xdr:cNvPr>
        <xdr:cNvSpPr/>
      </xdr:nvSpPr>
      <xdr:spPr>
        <a:xfrm>
          <a:off x="19494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163830</xdr:rowOff>
    </xdr:from>
    <xdr:to>
      <xdr:col>107</xdr:col>
      <xdr:colOff>50800</xdr:colOff>
      <xdr:row>104</xdr:row>
      <xdr:rowOff>163830</xdr:rowOff>
    </xdr:to>
    <xdr:cxnSp macro="">
      <xdr:nvCxnSpPr>
        <xdr:cNvPr id="925" name="直線コネクタ 924">
          <a:extLst>
            <a:ext uri="{FF2B5EF4-FFF2-40B4-BE49-F238E27FC236}">
              <a16:creationId xmlns:a16="http://schemas.microsoft.com/office/drawing/2014/main" id="{483911F7-288F-497D-A7F5-0E944FC8FEBB}"/>
            </a:ext>
          </a:extLst>
        </xdr:cNvPr>
        <xdr:cNvCxnSpPr/>
      </xdr:nvCxnSpPr>
      <xdr:spPr>
        <a:xfrm>
          <a:off x="19545300" y="17994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120650</xdr:rowOff>
    </xdr:from>
    <xdr:to>
      <xdr:col>98</xdr:col>
      <xdr:colOff>38100</xdr:colOff>
      <xdr:row>105</xdr:row>
      <xdr:rowOff>50800</xdr:rowOff>
    </xdr:to>
    <xdr:sp macro="" textlink="">
      <xdr:nvSpPr>
        <xdr:cNvPr id="926" name="楕円 925">
          <a:extLst>
            <a:ext uri="{FF2B5EF4-FFF2-40B4-BE49-F238E27FC236}">
              <a16:creationId xmlns:a16="http://schemas.microsoft.com/office/drawing/2014/main" id="{2C94B215-FCBC-423F-8BA6-787E4832F93C}"/>
            </a:ext>
          </a:extLst>
        </xdr:cNvPr>
        <xdr:cNvSpPr/>
      </xdr:nvSpPr>
      <xdr:spPr>
        <a:xfrm>
          <a:off x="18605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163830</xdr:rowOff>
    </xdr:from>
    <xdr:to>
      <xdr:col>102</xdr:col>
      <xdr:colOff>114300</xdr:colOff>
      <xdr:row>105</xdr:row>
      <xdr:rowOff>0</xdr:rowOff>
    </xdr:to>
    <xdr:cxnSp macro="">
      <xdr:nvCxnSpPr>
        <xdr:cNvPr id="927" name="直線コネクタ 926">
          <a:extLst>
            <a:ext uri="{FF2B5EF4-FFF2-40B4-BE49-F238E27FC236}">
              <a16:creationId xmlns:a16="http://schemas.microsoft.com/office/drawing/2014/main" id="{54510407-C92A-4CD1-BABA-5FF19BCB8279}"/>
            </a:ext>
          </a:extLst>
        </xdr:cNvPr>
        <xdr:cNvCxnSpPr/>
      </xdr:nvCxnSpPr>
      <xdr:spPr>
        <a:xfrm flipV="1">
          <a:off x="18656300" y="17994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28" name="n_1aveValue【庁舎】&#10;一人当たり面積">
          <a:extLst>
            <a:ext uri="{FF2B5EF4-FFF2-40B4-BE49-F238E27FC236}">
              <a16:creationId xmlns:a16="http://schemas.microsoft.com/office/drawing/2014/main" id="{819BE7F8-E294-401D-A764-B22621C1467E}"/>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29" name="n_2aveValue【庁舎】&#10;一人当たり面積">
          <a:extLst>
            <a:ext uri="{FF2B5EF4-FFF2-40B4-BE49-F238E27FC236}">
              <a16:creationId xmlns:a16="http://schemas.microsoft.com/office/drawing/2014/main" id="{43398808-1651-4434-8ECD-7E03484FD75A}"/>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0" name="n_3aveValue【庁舎】&#10;一人当たり面積">
          <a:extLst>
            <a:ext uri="{FF2B5EF4-FFF2-40B4-BE49-F238E27FC236}">
              <a16:creationId xmlns:a16="http://schemas.microsoft.com/office/drawing/2014/main" id="{01DD0DEF-FD50-4098-A7CF-E5C66F58A0FE}"/>
            </a:ext>
          </a:extLst>
        </xdr:cNvPr>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1" name="n_4aveValue【庁舎】&#10;一人当たり面積">
          <a:extLst>
            <a:ext uri="{FF2B5EF4-FFF2-40B4-BE49-F238E27FC236}">
              <a16:creationId xmlns:a16="http://schemas.microsoft.com/office/drawing/2014/main" id="{77E5A342-EF05-4C84-9C57-B9665BFFCB1B}"/>
            </a:ext>
          </a:extLst>
        </xdr:cNvPr>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55897</xdr:rowOff>
    </xdr:from>
    <xdr:ext cx="469744" cy="259045"/>
    <xdr:sp macro="" textlink="">
      <xdr:nvSpPr>
        <xdr:cNvPr id="932" name="n_1mainValue【庁舎】&#10;一人当たり面積">
          <a:extLst>
            <a:ext uri="{FF2B5EF4-FFF2-40B4-BE49-F238E27FC236}">
              <a16:creationId xmlns:a16="http://schemas.microsoft.com/office/drawing/2014/main" id="{A143FE92-5D93-4A9D-9AA5-46A498369F3C}"/>
            </a:ext>
          </a:extLst>
        </xdr:cNvPr>
        <xdr:cNvSpPr txBox="1"/>
      </xdr:nvSpPr>
      <xdr:spPr>
        <a:xfrm>
          <a:off x="21075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59707</xdr:rowOff>
    </xdr:from>
    <xdr:ext cx="469744" cy="259045"/>
    <xdr:sp macro="" textlink="">
      <xdr:nvSpPr>
        <xdr:cNvPr id="933" name="n_2mainValue【庁舎】&#10;一人当たり面積">
          <a:extLst>
            <a:ext uri="{FF2B5EF4-FFF2-40B4-BE49-F238E27FC236}">
              <a16:creationId xmlns:a16="http://schemas.microsoft.com/office/drawing/2014/main" id="{921379ED-3F9F-4C3B-A972-7520AB536913}"/>
            </a:ext>
          </a:extLst>
        </xdr:cNvPr>
        <xdr:cNvSpPr txBox="1"/>
      </xdr:nvSpPr>
      <xdr:spPr>
        <a:xfrm>
          <a:off x="20199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59707</xdr:rowOff>
    </xdr:from>
    <xdr:ext cx="469744" cy="259045"/>
    <xdr:sp macro="" textlink="">
      <xdr:nvSpPr>
        <xdr:cNvPr id="934" name="n_3mainValue【庁舎】&#10;一人当たり面積">
          <a:extLst>
            <a:ext uri="{FF2B5EF4-FFF2-40B4-BE49-F238E27FC236}">
              <a16:creationId xmlns:a16="http://schemas.microsoft.com/office/drawing/2014/main" id="{FCA57E77-60BB-4656-B6B6-FB517C1D839C}"/>
            </a:ext>
          </a:extLst>
        </xdr:cNvPr>
        <xdr:cNvSpPr txBox="1"/>
      </xdr:nvSpPr>
      <xdr:spPr>
        <a:xfrm>
          <a:off x="19310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67327</xdr:rowOff>
    </xdr:from>
    <xdr:ext cx="469744" cy="259045"/>
    <xdr:sp macro="" textlink="">
      <xdr:nvSpPr>
        <xdr:cNvPr id="935" name="n_4mainValue【庁舎】&#10;一人当たり面積">
          <a:extLst>
            <a:ext uri="{FF2B5EF4-FFF2-40B4-BE49-F238E27FC236}">
              <a16:creationId xmlns:a16="http://schemas.microsoft.com/office/drawing/2014/main" id="{3F98C058-0B65-4E24-BA74-B1295FE1E0A0}"/>
            </a:ext>
          </a:extLst>
        </xdr:cNvPr>
        <xdr:cNvSpPr txBox="1"/>
      </xdr:nvSpPr>
      <xdr:spPr>
        <a:xfrm>
          <a:off x="18421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a:extLst>
            <a:ext uri="{FF2B5EF4-FFF2-40B4-BE49-F238E27FC236}">
              <a16:creationId xmlns:a16="http://schemas.microsoft.com/office/drawing/2014/main" id="{0F6FA277-FE97-43F2-9F05-B59D53FE40A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a:extLst>
            <a:ext uri="{FF2B5EF4-FFF2-40B4-BE49-F238E27FC236}">
              <a16:creationId xmlns:a16="http://schemas.microsoft.com/office/drawing/2014/main" id="{8DBC408B-BCC3-4E79-9920-371E6418568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a:extLst>
            <a:ext uri="{FF2B5EF4-FFF2-40B4-BE49-F238E27FC236}">
              <a16:creationId xmlns:a16="http://schemas.microsoft.com/office/drawing/2014/main" id="{05E2ABD6-7781-4FCE-A67A-3558E7331F7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市民会館については、「那覇文化芸術劇場なはーと」として更新された。「那覇文化芸術劇場なはーと」は類型上市民会館ではないため、旧市民会館の除却が済んでいないため減価償却率が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図書館については、耐用年数を過ぎた施設があり、他の施設との複合化も含めて、更新の検討を進めている。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318,339
313,761
41.42
182,556,310
171,159,091
6,478,256
74,090,639
136,672,177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財政力指数は、近年上昇をしておりＨ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年度からは類似団体を上回っている。基準財政収入額および需要額ともに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年平均で伸びているが、新型コロナ感染症の影響により地方税の伸び率が鈍化し、収入額の伸び率よりも需要額の伸び率が上回ったため、財政力指数は、前年度より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ポイント減となった。引き続き、歳入確保および歳出削減に努める。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76200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0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経</a:t>
          </a:r>
          <a:r>
            <a:rPr kumimoji="1" lang="ja-JP" altLang="ja-JP" sz="1100">
              <a:solidFill>
                <a:schemeClr val="dk1"/>
              </a:solidFill>
              <a:effectLst/>
              <a:latin typeface="+mn-lt"/>
              <a:ea typeface="+mn-ea"/>
              <a:cs typeface="+mn-cs"/>
            </a:rPr>
            <a:t>常収支比率は、全国平均及び類似団体の平均を上回っている。地方税および地方交付税が増となったため、経常一般財源等が前年比で</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％の増、また、物件費および扶助費の伸びによる充当額の増などにより、一般財源充当経費が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％増となった。結果として経常収支比率が前年度比で</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ポイント改善した。今後も、事業の見直しを進め、経常経費の削減に努める。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63</xdr:row>
      <xdr:rowOff>17780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60660"/>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74083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191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64</xdr:row>
      <xdr:rowOff>23283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8754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64</xdr:row>
      <xdr:rowOff>23283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06523"/>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人あたりの人件費・物件費等は、前年比</a:t>
          </a:r>
          <a:r>
            <a:rPr kumimoji="1" lang="en-US" altLang="ja-JP" sz="1100">
              <a:solidFill>
                <a:schemeClr val="dk1"/>
              </a:solidFill>
              <a:effectLst/>
              <a:latin typeface="+mn-lt"/>
              <a:ea typeface="+mn-ea"/>
              <a:cs typeface="+mn-cs"/>
            </a:rPr>
            <a:t>4,396</a:t>
          </a:r>
          <a:r>
            <a:rPr kumimoji="1" lang="ja-JP" altLang="ja-JP" sz="1100">
              <a:solidFill>
                <a:schemeClr val="dk1"/>
              </a:solidFill>
              <a:effectLst/>
              <a:latin typeface="+mn-lt"/>
              <a:ea typeface="+mn-ea"/>
              <a:cs typeface="+mn-cs"/>
            </a:rPr>
            <a:t>円の増で、類似団体の平均に比べ</a:t>
          </a:r>
          <a:r>
            <a:rPr kumimoji="1" lang="en-US" altLang="ja-JP" sz="1100">
              <a:solidFill>
                <a:schemeClr val="dk1"/>
              </a:solidFill>
              <a:effectLst/>
              <a:latin typeface="+mn-lt"/>
              <a:ea typeface="+mn-ea"/>
              <a:cs typeface="+mn-cs"/>
            </a:rPr>
            <a:t>12,489</a:t>
          </a:r>
          <a:r>
            <a:rPr kumimoji="1" lang="ja-JP" altLang="ja-JP" sz="1100">
              <a:solidFill>
                <a:schemeClr val="dk1"/>
              </a:solidFill>
              <a:effectLst/>
              <a:latin typeface="+mn-lt"/>
              <a:ea typeface="+mn-ea"/>
              <a:cs typeface="+mn-cs"/>
            </a:rPr>
            <a:t>円上回っており、類似団体の中でも上位に位置している。前年度比で物件費が</a:t>
          </a:r>
          <a:r>
            <a:rPr kumimoji="1" lang="en-US" altLang="ja-JP" sz="1100">
              <a:solidFill>
                <a:schemeClr val="dk1"/>
              </a:solidFill>
              <a:effectLst/>
              <a:latin typeface="+mn-lt"/>
              <a:ea typeface="+mn-ea"/>
              <a:cs typeface="+mn-cs"/>
            </a:rPr>
            <a:t>772,608</a:t>
          </a:r>
          <a:r>
            <a:rPr kumimoji="1" lang="ja-JP" altLang="ja-JP" sz="1100">
              <a:solidFill>
                <a:schemeClr val="dk1"/>
              </a:solidFill>
              <a:effectLst/>
              <a:latin typeface="+mn-lt"/>
              <a:ea typeface="+mn-ea"/>
              <a:cs typeface="+mn-cs"/>
            </a:rPr>
            <a:t>千円増となったことが主な要因である。物件費および維持補修費について、「那覇市ファシリティマネジメント推進方針」および「指定管理者制度に関する運用指針」に基づき、適正化や歳出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153615</xdr:rowOff>
    </xdr:from>
    <xdr:to>
      <xdr:col>23</xdr:col>
      <xdr:colOff>133350</xdr:colOff>
      <xdr:row>88</xdr:row>
      <xdr:rowOff>129457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041065"/>
          <a:ext cx="0" cy="1175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101534</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129457</xdr:rowOff>
    </xdr:from>
    <xdr:to>
      <xdr:col>24</xdr:col>
      <xdr:colOff>12700</xdr:colOff>
      <xdr:row>88</xdr:row>
      <xdr:rowOff>129457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68542</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7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153615</xdr:rowOff>
    </xdr:from>
    <xdr:to>
      <xdr:col>24</xdr:col>
      <xdr:colOff>12700</xdr:colOff>
      <xdr:row>81</xdr:row>
      <xdr:rowOff>153615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04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38588</xdr:rowOff>
    </xdr:from>
    <xdr:to>
      <xdr:col>23</xdr:col>
      <xdr:colOff>133350</xdr:colOff>
      <xdr:row>83</xdr:row>
      <xdr:rowOff>114356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68938"/>
          <a:ext cx="838200" cy="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79439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1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107362</xdr:rowOff>
    </xdr:from>
    <xdr:to>
      <xdr:col>23</xdr:col>
      <xdr:colOff>184150</xdr:colOff>
      <xdr:row>85</xdr:row>
      <xdr:rowOff>37512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4364</xdr:rowOff>
    </xdr:from>
    <xdr:to>
      <xdr:col>19</xdr:col>
      <xdr:colOff>133350</xdr:colOff>
      <xdr:row>83</xdr:row>
      <xdr:rowOff>38588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63264"/>
          <a:ext cx="889000" cy="20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140911</xdr:rowOff>
    </xdr:from>
    <xdr:to>
      <xdr:col>19</xdr:col>
      <xdr:colOff>184150</xdr:colOff>
      <xdr:row>84</xdr:row>
      <xdr:rowOff>71061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55838</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5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94720</xdr:rowOff>
    </xdr:from>
    <xdr:to>
      <xdr:col>15</xdr:col>
      <xdr:colOff>82550</xdr:colOff>
      <xdr:row>82</xdr:row>
      <xdr:rowOff>4364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82170"/>
          <a:ext cx="889000" cy="8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698</xdr:rowOff>
    </xdr:from>
    <xdr:to>
      <xdr:col>15</xdr:col>
      <xdr:colOff>133350</xdr:colOff>
      <xdr:row>83</xdr:row>
      <xdr:rowOff>102298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87075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58542</xdr:rowOff>
    </xdr:from>
    <xdr:to>
      <xdr:col>11</xdr:col>
      <xdr:colOff>31750</xdr:colOff>
      <xdr:row>81</xdr:row>
      <xdr:rowOff>94720</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45992"/>
          <a:ext cx="889000" cy="3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127834</xdr:rowOff>
    </xdr:from>
    <xdr:to>
      <xdr:col>11</xdr:col>
      <xdr:colOff>82550</xdr:colOff>
      <xdr:row>83</xdr:row>
      <xdr:rowOff>57984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42761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82074</xdr:rowOff>
    </xdr:from>
    <xdr:to>
      <xdr:col>7</xdr:col>
      <xdr:colOff>31750</xdr:colOff>
      <xdr:row>83</xdr:row>
      <xdr:rowOff>12224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168451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63556</xdr:rowOff>
    </xdr:from>
    <xdr:to>
      <xdr:col>23</xdr:col>
      <xdr:colOff>184150</xdr:colOff>
      <xdr:row>83</xdr:row>
      <xdr:rowOff>165156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80083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3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159238</xdr:rowOff>
    </xdr:from>
    <xdr:to>
      <xdr:col>19</xdr:col>
      <xdr:colOff>184150</xdr:colOff>
      <xdr:row>83</xdr:row>
      <xdr:rowOff>89388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99565</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987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125014</xdr:rowOff>
    </xdr:from>
    <xdr:to>
      <xdr:col>15</xdr:col>
      <xdr:colOff>133350</xdr:colOff>
      <xdr:row>82</xdr:row>
      <xdr:rowOff>55164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65341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78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43920</xdr:rowOff>
    </xdr:from>
    <xdr:to>
      <xdr:col>11</xdr:col>
      <xdr:colOff>82550</xdr:colOff>
      <xdr:row>81</xdr:row>
      <xdr:rowOff>145520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3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155697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0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7742</xdr:rowOff>
    </xdr:from>
    <xdr:to>
      <xdr:col>7</xdr:col>
      <xdr:colOff>31750</xdr:colOff>
      <xdr:row>81</xdr:row>
      <xdr:rowOff>109342</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119519</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ここ数年ラスパイレス指数は横ばいであり、前年度と同値である。今後も引き続き給与水準の適正化に努める。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83</xdr:row>
      <xdr:rowOff>167821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167821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3464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133350</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26</a:t>
          </a:r>
          <a:r>
            <a:rPr lang="ja-JP" altLang="ja-JP" sz="1000">
              <a:solidFill>
                <a:schemeClr val="dk1"/>
              </a:solidFill>
              <a:effectLst/>
              <a:latin typeface="+mn-lt"/>
              <a:ea typeface="+mn-ea"/>
              <a:cs typeface="+mn-cs"/>
            </a:rPr>
            <a:t>年度からの</a:t>
          </a:r>
          <a:r>
            <a:rPr lang="en-US" altLang="ja-JP" sz="1000">
              <a:solidFill>
                <a:schemeClr val="dk1"/>
              </a:solidFill>
              <a:effectLst/>
              <a:latin typeface="+mn-lt"/>
              <a:ea typeface="+mn-ea"/>
              <a:cs typeface="+mn-cs"/>
            </a:rPr>
            <a:t>4</a:t>
          </a:r>
          <a:r>
            <a:rPr lang="ja-JP" altLang="ja-JP" sz="1000">
              <a:solidFill>
                <a:schemeClr val="dk1"/>
              </a:solidFill>
              <a:effectLst/>
              <a:latin typeface="+mn-lt"/>
              <a:ea typeface="+mn-ea"/>
              <a:cs typeface="+mn-cs"/>
            </a:rPr>
            <a:t>年間を取組期間とする「中核市なは定員管理方針」では、中核市への移行や沖縄振興特別推進交付金への対応に伴う増員等に対応しつつ、特別会計等を含めた職員定員を</a:t>
          </a:r>
          <a:r>
            <a:rPr lang="en-US" altLang="ja-JP" sz="1000">
              <a:solidFill>
                <a:schemeClr val="dk1"/>
              </a:solidFill>
              <a:effectLst/>
              <a:latin typeface="+mn-lt"/>
              <a:ea typeface="+mn-ea"/>
              <a:cs typeface="+mn-cs"/>
            </a:rPr>
            <a:t>2,300</a:t>
          </a:r>
          <a:r>
            <a:rPr lang="ja-JP" altLang="ja-JP" sz="1000">
              <a:solidFill>
                <a:schemeClr val="dk1"/>
              </a:solidFill>
              <a:effectLst/>
              <a:latin typeface="+mn-lt"/>
              <a:ea typeface="+mn-ea"/>
              <a:cs typeface="+mn-cs"/>
            </a:rPr>
            <a:t>人程度に抑制することを目標に定員管理に取り組んだ。その結果、平成</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年</a:t>
          </a:r>
          <a:r>
            <a:rPr lang="en-US" altLang="ja-JP" sz="1000">
              <a:solidFill>
                <a:schemeClr val="dk1"/>
              </a:solidFill>
              <a:effectLst/>
              <a:latin typeface="+mn-lt"/>
              <a:ea typeface="+mn-ea"/>
              <a:cs typeface="+mn-cs"/>
            </a:rPr>
            <a:t>4</a:t>
          </a:r>
          <a:r>
            <a:rPr lang="ja-JP" altLang="ja-JP" sz="1000">
              <a:solidFill>
                <a:schemeClr val="dk1"/>
              </a:solidFill>
              <a:effectLst/>
              <a:latin typeface="+mn-lt"/>
              <a:ea typeface="+mn-ea"/>
              <a:cs typeface="+mn-cs"/>
            </a:rPr>
            <a:t>月</a:t>
          </a:r>
          <a:r>
            <a:rPr lang="en-US" altLang="ja-JP" sz="1000">
              <a:solidFill>
                <a:schemeClr val="dk1"/>
              </a:solidFill>
              <a:effectLst/>
              <a:latin typeface="+mn-lt"/>
              <a:ea typeface="+mn-ea"/>
              <a:cs typeface="+mn-cs"/>
            </a:rPr>
            <a:t>1</a:t>
          </a:r>
          <a:r>
            <a:rPr lang="ja-JP" altLang="ja-JP" sz="1000">
              <a:solidFill>
                <a:schemeClr val="dk1"/>
              </a:solidFill>
              <a:effectLst/>
              <a:latin typeface="+mn-lt"/>
              <a:ea typeface="+mn-ea"/>
              <a:cs typeface="+mn-cs"/>
            </a:rPr>
            <a:t>日現在の定員は</a:t>
          </a:r>
          <a:r>
            <a:rPr lang="en-US" altLang="ja-JP" sz="1000">
              <a:solidFill>
                <a:schemeClr val="dk1"/>
              </a:solidFill>
              <a:effectLst/>
              <a:latin typeface="+mn-lt"/>
              <a:ea typeface="+mn-ea"/>
              <a:cs typeface="+mn-cs"/>
            </a:rPr>
            <a:t>2,333</a:t>
          </a:r>
          <a:r>
            <a:rPr lang="ja-JP" altLang="ja-JP" sz="1000">
              <a:solidFill>
                <a:schemeClr val="dk1"/>
              </a:solidFill>
              <a:effectLst/>
              <a:latin typeface="+mn-lt"/>
              <a:ea typeface="+mn-ea"/>
              <a:cs typeface="+mn-cs"/>
            </a:rPr>
            <a:t>人となり、一定の効果を上げられたと考えている。</a:t>
          </a:r>
          <a:endParaRPr lang="ja-JP" altLang="ja-JP" sz="1000">
            <a:effectLst/>
          </a:endParaRPr>
        </a:p>
        <a:p>
          <a:r>
            <a:rPr lang="ja-JP" altLang="ja-JP" sz="1000">
              <a:solidFill>
                <a:schemeClr val="dk1"/>
              </a:solidFill>
              <a:effectLst/>
              <a:latin typeface="+mn-lt"/>
              <a:ea typeface="+mn-ea"/>
              <a:cs typeface="+mn-cs"/>
            </a:rPr>
            <a:t>　平成</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年</a:t>
          </a:r>
          <a:r>
            <a:rPr lang="en-US" altLang="ja-JP" sz="1000">
              <a:solidFill>
                <a:schemeClr val="dk1"/>
              </a:solidFill>
              <a:effectLst/>
              <a:latin typeface="+mn-lt"/>
              <a:ea typeface="+mn-ea"/>
              <a:cs typeface="+mn-cs"/>
            </a:rPr>
            <a:t>5</a:t>
          </a:r>
          <a:r>
            <a:rPr lang="ja-JP" altLang="ja-JP" sz="1000">
              <a:solidFill>
                <a:schemeClr val="dk1"/>
              </a:solidFill>
              <a:effectLst/>
              <a:latin typeface="+mn-lt"/>
              <a:ea typeface="+mn-ea"/>
              <a:cs typeface="+mn-cs"/>
            </a:rPr>
            <a:t>月に策定した「定員管理方針」では、市の現状や課題などを踏まえ、市民サービスの維持・向上に努めるとともに、職員の心身の健康やワーク・ライフ・バランスに配慮しつつ、効果的な行政運営を進められるよう、令和</a:t>
          </a:r>
          <a:r>
            <a:rPr lang="en-US" altLang="ja-JP" sz="1000">
              <a:solidFill>
                <a:schemeClr val="dk1"/>
              </a:solidFill>
              <a:effectLst/>
              <a:latin typeface="+mn-lt"/>
              <a:ea typeface="+mn-ea"/>
              <a:cs typeface="+mn-cs"/>
            </a:rPr>
            <a:t>6</a:t>
          </a:r>
          <a:r>
            <a:rPr lang="ja-JP" altLang="ja-JP" sz="1000">
              <a:solidFill>
                <a:schemeClr val="dk1"/>
              </a:solidFill>
              <a:effectLst/>
              <a:latin typeface="+mn-lt"/>
              <a:ea typeface="+mn-ea"/>
              <a:cs typeface="+mn-cs"/>
            </a:rPr>
            <a:t>年</a:t>
          </a:r>
          <a:r>
            <a:rPr lang="en-US" altLang="ja-JP" sz="1000">
              <a:solidFill>
                <a:schemeClr val="dk1"/>
              </a:solidFill>
              <a:effectLst/>
              <a:latin typeface="+mn-lt"/>
              <a:ea typeface="+mn-ea"/>
              <a:cs typeface="+mn-cs"/>
            </a:rPr>
            <a:t>4</a:t>
          </a:r>
          <a:r>
            <a:rPr lang="ja-JP" altLang="ja-JP" sz="1000">
              <a:solidFill>
                <a:schemeClr val="dk1"/>
              </a:solidFill>
              <a:effectLst/>
              <a:latin typeface="+mn-lt"/>
              <a:ea typeface="+mn-ea"/>
              <a:cs typeface="+mn-cs"/>
            </a:rPr>
            <a:t>月</a:t>
          </a:r>
          <a:r>
            <a:rPr lang="en-US" altLang="ja-JP" sz="1000">
              <a:solidFill>
                <a:schemeClr val="dk1"/>
              </a:solidFill>
              <a:effectLst/>
              <a:latin typeface="+mn-lt"/>
              <a:ea typeface="+mn-ea"/>
              <a:cs typeface="+mn-cs"/>
            </a:rPr>
            <a:t>1</a:t>
          </a:r>
          <a:r>
            <a:rPr lang="ja-JP" altLang="ja-JP" sz="1000">
              <a:solidFill>
                <a:schemeClr val="dk1"/>
              </a:solidFill>
              <a:effectLst/>
              <a:latin typeface="+mn-lt"/>
              <a:ea typeface="+mn-ea"/>
              <a:cs typeface="+mn-cs"/>
            </a:rPr>
            <a:t>日における定員を</a:t>
          </a:r>
          <a:r>
            <a:rPr lang="en-US" altLang="ja-JP" sz="1000">
              <a:solidFill>
                <a:schemeClr val="dk1"/>
              </a:solidFill>
              <a:effectLst/>
              <a:latin typeface="+mn-lt"/>
              <a:ea typeface="+mn-ea"/>
              <a:cs typeface="+mn-cs"/>
            </a:rPr>
            <a:t>2,400</a:t>
          </a:r>
          <a:r>
            <a:rPr lang="ja-JP" altLang="ja-JP" sz="1000">
              <a:solidFill>
                <a:schemeClr val="dk1"/>
              </a:solidFill>
              <a:effectLst/>
              <a:latin typeface="+mn-lt"/>
              <a:ea typeface="+mn-ea"/>
              <a:cs typeface="+mn-cs"/>
            </a:rPr>
            <a:t>人程度へ増員することを基本方針とし取り組んでいるところである。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8255</xdr:rowOff>
    </xdr:from>
    <xdr:to>
      <xdr:col>81</xdr:col>
      <xdr:colOff>44450</xdr:colOff>
      <xdr:row>62</xdr:row>
      <xdr:rowOff>24342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3815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163619</xdr:rowOff>
    </xdr:from>
    <xdr:to>
      <xdr:col>77</xdr:col>
      <xdr:colOff>44450</xdr:colOff>
      <xdr:row>62</xdr:row>
      <xdr:rowOff>8255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220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107315</xdr:rowOff>
    </xdr:from>
    <xdr:to>
      <xdr:col>72</xdr:col>
      <xdr:colOff>203200</xdr:colOff>
      <xdr:row>61</xdr:row>
      <xdr:rowOff>163619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6576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95250</xdr:rowOff>
    </xdr:from>
    <xdr:to>
      <xdr:col>68</xdr:col>
      <xdr:colOff>152400</xdr:colOff>
      <xdr:row>61</xdr:row>
      <xdr:rowOff>107315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537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144992</xdr:rowOff>
    </xdr:from>
    <xdr:to>
      <xdr:col>81</xdr:col>
      <xdr:colOff>95250</xdr:colOff>
      <xdr:row>62</xdr:row>
      <xdr:rowOff>75142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117069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128905</xdr:rowOff>
    </xdr:from>
    <xdr:to>
      <xdr:col>77</xdr:col>
      <xdr:colOff>95250</xdr:colOff>
      <xdr:row>62</xdr:row>
      <xdr:rowOff>59055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112819</xdr:rowOff>
    </xdr:from>
    <xdr:to>
      <xdr:col>73</xdr:col>
      <xdr:colOff>44450</xdr:colOff>
      <xdr:row>62</xdr:row>
      <xdr:rowOff>42969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27746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56515</xdr:rowOff>
    </xdr:from>
    <xdr:to>
      <xdr:col>68</xdr:col>
      <xdr:colOff>203200</xdr:colOff>
      <xdr:row>61</xdr:row>
      <xdr:rowOff>158115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142892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44450</xdr:rowOff>
    </xdr:from>
    <xdr:to>
      <xdr:col>64</xdr:col>
      <xdr:colOff>152400</xdr:colOff>
      <xdr:row>61</xdr:row>
      <xdr:rowOff>146050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130827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分母である標準財政規模が地方消費税交付金の増等で令和３年度は令和２年度と比較し</a:t>
          </a:r>
          <a:r>
            <a:rPr kumimoji="1" lang="en-US" altLang="ja-JP" sz="1100">
              <a:solidFill>
                <a:schemeClr val="dk1"/>
              </a:solidFill>
              <a:effectLst/>
              <a:latin typeface="+mn-lt"/>
              <a:ea typeface="+mn-ea"/>
              <a:cs typeface="+mn-cs"/>
            </a:rPr>
            <a:t>2,540,067</a:t>
          </a:r>
          <a:r>
            <a:rPr kumimoji="1" lang="ja-JP" altLang="ja-JP" sz="1100">
              <a:solidFill>
                <a:schemeClr val="dk1"/>
              </a:solidFill>
              <a:effectLst/>
              <a:latin typeface="+mn-lt"/>
              <a:ea typeface="+mn-ea"/>
              <a:cs typeface="+mn-cs"/>
            </a:rPr>
            <a:t>千円増加したことなどにより、単年度の実質公債費比率は前年度より</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ポイント改善し、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カ年平均では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今後も起債事業の精選などにより、引き続き水準を抑える。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35454</xdr:rowOff>
    </xdr:from>
    <xdr:to>
      <xdr:col>81</xdr:col>
      <xdr:colOff>44450</xdr:colOff>
      <xdr:row>42</xdr:row>
      <xdr:rowOff>135996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7236354"/>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135996</xdr:rowOff>
    </xdr:from>
    <xdr:to>
      <xdr:col>77</xdr:col>
      <xdr:colOff>44450</xdr:colOff>
      <xdr:row>43</xdr:row>
      <xdr:rowOff>55033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7336896"/>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165629</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7427383"/>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165629</xdr:rowOff>
    </xdr:from>
    <xdr:to>
      <xdr:col>68</xdr:col>
      <xdr:colOff>152400</xdr:colOff>
      <xdr:row>44</xdr:row>
      <xdr:rowOff>64558</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flipV="1">
          <a:off x="13512800" y="753797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156104</xdr:rowOff>
    </xdr:from>
    <xdr:to>
      <xdr:col>81</xdr:col>
      <xdr:colOff>95250</xdr:colOff>
      <xdr:row>42</xdr:row>
      <xdr:rowOff>86254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71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128181</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715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85196</xdr:rowOff>
    </xdr:from>
    <xdr:to>
      <xdr:col>77</xdr:col>
      <xdr:colOff>95250</xdr:colOff>
      <xdr:row>43</xdr:row>
      <xdr:rowOff>15346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123</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114829</xdr:rowOff>
    </xdr:from>
    <xdr:to>
      <xdr:col>68</xdr:col>
      <xdr:colOff>203200</xdr:colOff>
      <xdr:row>44</xdr:row>
      <xdr:rowOff>44979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29756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13758</xdr:rowOff>
    </xdr:from>
    <xdr:to>
      <xdr:col>64</xdr:col>
      <xdr:colOff>152400</xdr:colOff>
      <xdr:row>44</xdr:row>
      <xdr:rowOff>115358</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100135</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財政調整基金及び減債基金の残高が</a:t>
          </a:r>
          <a:r>
            <a:rPr kumimoji="1" lang="en-US" altLang="ja-JP" sz="1100">
              <a:solidFill>
                <a:schemeClr val="dk1"/>
              </a:solidFill>
              <a:effectLst/>
              <a:latin typeface="+mn-lt"/>
              <a:ea typeface="+mn-ea"/>
              <a:cs typeface="+mn-cs"/>
            </a:rPr>
            <a:t>5,275,573</a:t>
          </a:r>
          <a:r>
            <a:rPr kumimoji="1" lang="ja-JP" altLang="ja-JP" sz="1100">
              <a:solidFill>
                <a:schemeClr val="dk1"/>
              </a:solidFill>
              <a:effectLst/>
              <a:latin typeface="+mn-lt"/>
              <a:ea typeface="+mn-ea"/>
              <a:cs typeface="+mn-cs"/>
            </a:rPr>
            <a:t>千円増となったことなどにより、将来負担比率は前年度比で</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今後も起債事業の精選など財政健全化に努める。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a:extLst>
            <a:ext uri="{FF2B5EF4-FFF2-40B4-BE49-F238E27FC236}">
              <a16:creationId xmlns:a16="http://schemas.microsoft.com/office/drawing/2014/main" id="{00000000-0008-0000-0300-0000B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9" name="将来負担の状況最小値テキスト">
          <a:extLst>
            <a:ext uri="{FF2B5EF4-FFF2-40B4-BE49-F238E27FC236}">
              <a16:creationId xmlns:a16="http://schemas.microsoft.com/office/drawing/2014/main" id="{00000000-0008-0000-0300-0000C1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a:extLst>
            <a:ext uri="{FF2B5EF4-FFF2-40B4-BE49-F238E27FC236}">
              <a16:creationId xmlns:a16="http://schemas.microsoft.com/office/drawing/2014/main" id="{00000000-0008-0000-0300-0000C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48937</xdr:rowOff>
    </xdr:from>
    <xdr:to>
      <xdr:col>81</xdr:col>
      <xdr:colOff>44450</xdr:colOff>
      <xdr:row>16</xdr:row>
      <xdr:rowOff>150283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6179800" y="2792137"/>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149479</xdr:rowOff>
    </xdr:from>
    <xdr:to>
      <xdr:col>77</xdr:col>
      <xdr:colOff>44450</xdr:colOff>
      <xdr:row>16</xdr:row>
      <xdr:rowOff>150283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5290800" y="2892679"/>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149479</xdr:rowOff>
    </xdr:from>
    <xdr:to>
      <xdr:col>72</xdr:col>
      <xdr:colOff>203200</xdr:colOff>
      <xdr:row>17</xdr:row>
      <xdr:rowOff>52832</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4401800" y="2892679"/>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52832</xdr:rowOff>
    </xdr:from>
    <xdr:to>
      <xdr:col>68</xdr:col>
      <xdr:colOff>152400</xdr:colOff>
      <xdr:row>17</xdr:row>
      <xdr:rowOff>79375</xdr:rowOff>
    </xdr:to>
    <xdr:cxnSp macro="">
      <xdr:nvCxnSpPr>
        <xdr:cNvPr id="462" name="直線コネクタ 461">
          <a:extLst>
            <a:ext uri="{FF2B5EF4-FFF2-40B4-BE49-F238E27FC236}">
              <a16:creationId xmlns:a16="http://schemas.microsoft.com/office/drawing/2014/main" id="{00000000-0008-0000-0300-0000CE010000}"/>
            </a:ext>
          </a:extLst>
        </xdr:cNvPr>
        <xdr:cNvCxnSpPr/>
      </xdr:nvCxnSpPr>
      <xdr:spPr>
        <a:xfrm flipV="1">
          <a:off x="13512800" y="296748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169587</xdr:rowOff>
    </xdr:from>
    <xdr:to>
      <xdr:col>81</xdr:col>
      <xdr:colOff>95250</xdr:colOff>
      <xdr:row>16</xdr:row>
      <xdr:rowOff>99737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9672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141664</xdr:rowOff>
    </xdr:from>
    <xdr:ext cx="762000" cy="259045"/>
    <xdr:sp macro="" textlink="">
      <xdr:nvSpPr>
        <xdr:cNvPr id="473" name="将来負担の状況該当値テキスト">
          <a:extLst>
            <a:ext uri="{FF2B5EF4-FFF2-40B4-BE49-F238E27FC236}">
              <a16:creationId xmlns:a16="http://schemas.microsoft.com/office/drawing/2014/main" id="{00000000-0008-0000-0300-0000D9010000}"/>
            </a:ext>
          </a:extLst>
        </xdr:cNvPr>
        <xdr:cNvSpPr txBox="1"/>
      </xdr:nvSpPr>
      <xdr:spPr>
        <a:xfrm>
          <a:off x="17106900" y="271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99483</xdr:rowOff>
    </xdr:from>
    <xdr:to>
      <xdr:col>77</xdr:col>
      <xdr:colOff>95250</xdr:colOff>
      <xdr:row>17</xdr:row>
      <xdr:rowOff>29633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129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14410</xdr:rowOff>
    </xdr:from>
    <xdr:ext cx="7366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5798800" y="292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98679</xdr:rowOff>
    </xdr:from>
    <xdr:to>
      <xdr:col>73</xdr:col>
      <xdr:colOff>44450</xdr:colOff>
      <xdr:row>17</xdr:row>
      <xdr:rowOff>28829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5240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13606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909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2032</xdr:rowOff>
    </xdr:from>
    <xdr:to>
      <xdr:col>68</xdr:col>
      <xdr:colOff>203200</xdr:colOff>
      <xdr:row>17</xdr:row>
      <xdr:rowOff>103632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43510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88409</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020800" y="30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3462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114952</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313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318,339
313,761
41.42
182,556,310
171,159,091
6,478,256
74,090,639
136,672,177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ポイントの減、類似団体および全国平均も下回っている。職員給の増等により人件費は増加しているが、今後も、職員の定員管理方針に基づき、人件費の適正化に努める。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534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53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ポイントの減、類似団体および全国平均を下回っている。決算額は</a:t>
          </a:r>
          <a:r>
            <a:rPr kumimoji="1" lang="en-US" altLang="ja-JP" sz="1100">
              <a:solidFill>
                <a:schemeClr val="dk1"/>
              </a:solidFill>
              <a:effectLst/>
              <a:latin typeface="+mn-lt"/>
              <a:ea typeface="+mn-ea"/>
              <a:cs typeface="+mn-cs"/>
            </a:rPr>
            <a:t>772,608</a:t>
          </a:r>
          <a:r>
            <a:rPr kumimoji="1" lang="ja-JP" altLang="ja-JP" sz="1100">
              <a:solidFill>
                <a:schemeClr val="dk1"/>
              </a:solidFill>
              <a:effectLst/>
              <a:latin typeface="+mn-lt"/>
              <a:ea typeface="+mn-ea"/>
              <a:cs typeface="+mn-cs"/>
            </a:rPr>
            <a:t>千円増加しており、今後も歳出予算の増が見込まれるが、事業の見直しによる経費の削減に努める。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42636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59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1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118836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1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15</xdr:row>
      <xdr:rowOff>42636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70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他経常経費の増加割合が高いことから全体の比率としては減となっている。類似団体平均および全国平均に比べ高い状況が続いている。生活保護費、障がい福祉サービス等給付費、認定こども園施設型給付費等の伸びに伴う増などが今後も見込まれるため、より適正な執行とな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1815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145342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26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1815</xdr:rowOff>
    </xdr:from>
    <xdr:to>
      <xdr:col>24</xdr:col>
      <xdr:colOff>114300</xdr:colOff>
      <xdr:row>60</xdr:row>
      <xdr:rowOff>1815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28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1815</xdr:rowOff>
    </xdr:from>
    <xdr:to>
      <xdr:col>24</xdr:col>
      <xdr:colOff>25400</xdr:colOff>
      <xdr:row>60</xdr:row>
      <xdr:rowOff>121557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888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121557</xdr:rowOff>
    </xdr:from>
    <xdr:to>
      <xdr:col>19</xdr:col>
      <xdr:colOff>187325</xdr:colOff>
      <xdr:row>61</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408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61</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37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151493</xdr:rowOff>
    </xdr:from>
    <xdr:to>
      <xdr:col>11</xdr:col>
      <xdr:colOff>9525</xdr:colOff>
      <xdr:row>60</xdr:row>
      <xdr:rowOff>88900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67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160762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122465</xdr:rowOff>
    </xdr:from>
    <xdr:to>
      <xdr:col>24</xdr:col>
      <xdr:colOff>76200</xdr:colOff>
      <xdr:row>60</xdr:row>
      <xdr:rowOff>52615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31042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4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70757</xdr:rowOff>
    </xdr:from>
    <xdr:to>
      <xdr:col>20</xdr:col>
      <xdr:colOff>38100</xdr:colOff>
      <xdr:row>61</xdr:row>
      <xdr:rowOff>907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157134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ポイントの減、類似団体および全国平均を下回っている。主に介護保険事業特別会計への繰出金</a:t>
          </a:r>
          <a:r>
            <a:rPr kumimoji="1" lang="en-US" altLang="ja-JP" sz="1100">
              <a:solidFill>
                <a:schemeClr val="dk1"/>
              </a:solidFill>
              <a:effectLst/>
              <a:latin typeface="+mn-lt"/>
              <a:ea typeface="+mn-ea"/>
              <a:cs typeface="+mn-cs"/>
            </a:rPr>
            <a:t>67,701</a:t>
          </a:r>
          <a:r>
            <a:rPr kumimoji="1" lang="ja-JP" altLang="ja-JP" sz="1100">
              <a:solidFill>
                <a:schemeClr val="dk1"/>
              </a:solidFill>
              <a:effectLst/>
              <a:latin typeface="+mn-lt"/>
              <a:ea typeface="+mn-ea"/>
              <a:cs typeface="+mn-cs"/>
            </a:rPr>
            <a:t>千円の増等によるものである。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120650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120650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ポイントの減、類似団体および全国平均を下回っている。主な要因は那覇市・南風原町環境施設組合負担金が</a:t>
          </a:r>
          <a:r>
            <a:rPr kumimoji="1" lang="en-US" altLang="ja-JP" sz="1100">
              <a:solidFill>
                <a:schemeClr val="dk1"/>
              </a:solidFill>
              <a:effectLst/>
              <a:latin typeface="+mn-lt"/>
              <a:ea typeface="+mn-ea"/>
              <a:cs typeface="+mn-cs"/>
            </a:rPr>
            <a:t>233,076</a:t>
          </a:r>
          <a:r>
            <a:rPr kumimoji="1" lang="ja-JP" altLang="ja-JP" sz="1100">
              <a:solidFill>
                <a:schemeClr val="dk1"/>
              </a:solidFill>
              <a:effectLst/>
              <a:latin typeface="+mn-lt"/>
              <a:ea typeface="+mn-ea"/>
              <a:cs typeface="+mn-cs"/>
            </a:rPr>
            <a:t>千円の減等となったことによるものである。今後も、本市が策定している補助金に関するガイドラインに沿って、継続・廃止等の検討を行い、補助金等の適正化を進める。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140716</xdr:rowOff>
    </xdr:from>
    <xdr:to>
      <xdr:col>82</xdr:col>
      <xdr:colOff>107950</xdr:colOff>
      <xdr:row>33</xdr:row>
      <xdr:rowOff>24130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6271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24130</xdr:rowOff>
    </xdr:from>
    <xdr:to>
      <xdr:col>78</xdr:col>
      <xdr:colOff>69850</xdr:colOff>
      <xdr:row>33</xdr:row>
      <xdr:rowOff>51562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6819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51562</xdr:rowOff>
    </xdr:from>
    <xdr:to>
      <xdr:col>73</xdr:col>
      <xdr:colOff>180975</xdr:colOff>
      <xdr:row>33</xdr:row>
      <xdr:rowOff>133858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7094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33</xdr:row>
      <xdr:rowOff>133858</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734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89916</xdr:rowOff>
    </xdr:from>
    <xdr:to>
      <xdr:col>82</xdr:col>
      <xdr:colOff>158750</xdr:colOff>
      <xdr:row>33</xdr:row>
      <xdr:rowOff>20066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169943</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144780</xdr:rowOff>
    </xdr:from>
    <xdr:to>
      <xdr:col>78</xdr:col>
      <xdr:colOff>120650</xdr:colOff>
      <xdr:row>33</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85107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0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762</xdr:rowOff>
    </xdr:from>
    <xdr:to>
      <xdr:col>74</xdr:col>
      <xdr:colOff>31750</xdr:colOff>
      <xdr:row>33</xdr:row>
      <xdr:rowOff>102362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112539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2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83058</xdr:rowOff>
    </xdr:from>
    <xdr:to>
      <xdr:col>69</xdr:col>
      <xdr:colOff>142875</xdr:colOff>
      <xdr:row>34</xdr:row>
      <xdr:rowOff>13208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23385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ポイントの減、決算額では繰上償還等により前年度比</a:t>
          </a:r>
          <a:r>
            <a:rPr kumimoji="1" lang="en-US" altLang="ja-JP" sz="1100">
              <a:solidFill>
                <a:schemeClr val="dk1"/>
              </a:solidFill>
              <a:effectLst/>
              <a:latin typeface="+mn-lt"/>
              <a:ea typeface="+mn-ea"/>
              <a:cs typeface="+mn-cs"/>
            </a:rPr>
            <a:t>1,222,576</a:t>
          </a:r>
          <a:r>
            <a:rPr kumimoji="1" lang="ja-JP" altLang="ja-JP" sz="1100">
              <a:solidFill>
                <a:schemeClr val="dk1"/>
              </a:solidFill>
              <a:effectLst/>
              <a:latin typeface="+mn-lt"/>
              <a:ea typeface="+mn-ea"/>
              <a:cs typeface="+mn-cs"/>
            </a:rPr>
            <a:t>千円増となっている。市債については、借入額が償還額を下回るよう借入事業の見直しを行い、公債費の抑制に努める。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77</xdr:row>
      <xdr:rowOff>8889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1114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146050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225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77</xdr:row>
      <xdr:rowOff>153670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a:t>
          </a:r>
          <a:r>
            <a:rPr kumimoji="1" lang="ja-JP" altLang="ja-JP" sz="1100">
              <a:solidFill>
                <a:schemeClr val="dk1"/>
              </a:solidFill>
              <a:effectLst/>
              <a:latin typeface="+mn-lt"/>
              <a:ea typeface="+mn-ea"/>
              <a:cs typeface="+mn-cs"/>
            </a:rPr>
            <a:t>似団体平均および全国平均を下回っている。また、前年度比減の項目が増えた。今後も人件費の抑制や必要経費の見直しを行い、経常経費削減に努める。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120142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12062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143002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21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143002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138430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70915"/>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32529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47889</xdr:rowOff>
    </xdr:from>
    <xdr:to>
      <xdr:col>29</xdr:col>
      <xdr:colOff>127000</xdr:colOff>
      <xdr:row>16</xdr:row>
      <xdr:rowOff>109291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38714"/>
          <a:ext cx="647700" cy="61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109291</xdr:rowOff>
    </xdr:from>
    <xdr:to>
      <xdr:col>26</xdr:col>
      <xdr:colOff>50800</xdr:colOff>
      <xdr:row>17</xdr:row>
      <xdr:rowOff>66452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00116"/>
          <a:ext cx="698500" cy="128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66452</xdr:rowOff>
    </xdr:from>
    <xdr:to>
      <xdr:col>22</xdr:col>
      <xdr:colOff>114300</xdr:colOff>
      <xdr:row>17</xdr:row>
      <xdr:rowOff>88397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28727"/>
          <a:ext cx="6985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88397</xdr:rowOff>
    </xdr:from>
    <xdr:to>
      <xdr:col>18</xdr:col>
      <xdr:colOff>177800</xdr:colOff>
      <xdr:row>17</xdr:row>
      <xdr:rowOff>122733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50672"/>
          <a:ext cx="698500" cy="3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168539</xdr:rowOff>
    </xdr:from>
    <xdr:to>
      <xdr:col>29</xdr:col>
      <xdr:colOff>177800</xdr:colOff>
      <xdr:row>16</xdr:row>
      <xdr:rowOff>98689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8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140616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58491</xdr:rowOff>
    </xdr:from>
    <xdr:to>
      <xdr:col>26</xdr:col>
      <xdr:colOff>101600</xdr:colOff>
      <xdr:row>16</xdr:row>
      <xdr:rowOff>160091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4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144868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3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15652</xdr:rowOff>
    </xdr:from>
    <xdr:to>
      <xdr:col>22</xdr:col>
      <xdr:colOff>165100</xdr:colOff>
      <xdr:row>17</xdr:row>
      <xdr:rowOff>117252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7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102029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6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37597</xdr:rowOff>
    </xdr:from>
    <xdr:to>
      <xdr:col>19</xdr:col>
      <xdr:colOff>38100</xdr:colOff>
      <xdr:row>17</xdr:row>
      <xdr:rowOff>139197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99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123974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8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71933</xdr:rowOff>
    </xdr:from>
    <xdr:to>
      <xdr:col>15</xdr:col>
      <xdr:colOff>101600</xdr:colOff>
      <xdr:row>18</xdr:row>
      <xdr:rowOff>2083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3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158310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236500</xdr:rowOff>
    </xdr:from>
    <xdr:to>
      <xdr:col>29</xdr:col>
      <xdr:colOff>127000</xdr:colOff>
      <xdr:row>34</xdr:row>
      <xdr:rowOff>288316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503950"/>
          <a:ext cx="647700" cy="5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211087</xdr:rowOff>
    </xdr:from>
    <xdr:to>
      <xdr:col>26</xdr:col>
      <xdr:colOff>50800</xdr:colOff>
      <xdr:row>34</xdr:row>
      <xdr:rowOff>236500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478537"/>
          <a:ext cx="698500" cy="2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114503</xdr:rowOff>
    </xdr:from>
    <xdr:to>
      <xdr:col>22</xdr:col>
      <xdr:colOff>114300</xdr:colOff>
      <xdr:row>34</xdr:row>
      <xdr:rowOff>211087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381953"/>
          <a:ext cx="698500" cy="96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80670</xdr:rowOff>
    </xdr:from>
    <xdr:to>
      <xdr:col>18</xdr:col>
      <xdr:colOff>177800</xdr:colOff>
      <xdr:row>34</xdr:row>
      <xdr:rowOff>114503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348120"/>
          <a:ext cx="6985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237516</xdr:rowOff>
    </xdr:from>
    <xdr:to>
      <xdr:col>29</xdr:col>
      <xdr:colOff>177800</xdr:colOff>
      <xdr:row>34</xdr:row>
      <xdr:rowOff>339116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0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82592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185700</xdr:rowOff>
    </xdr:from>
    <xdr:to>
      <xdr:col>26</xdr:col>
      <xdr:colOff>101600</xdr:colOff>
      <xdr:row>34</xdr:row>
      <xdr:rowOff>287300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45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297477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160287</xdr:rowOff>
    </xdr:from>
    <xdr:to>
      <xdr:col>22</xdr:col>
      <xdr:colOff>165100</xdr:colOff>
      <xdr:row>34</xdr:row>
      <xdr:rowOff>261886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4277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272064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9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63703</xdr:rowOff>
    </xdr:from>
    <xdr:to>
      <xdr:col>19</xdr:col>
      <xdr:colOff>38100</xdr:colOff>
      <xdr:row>34</xdr:row>
      <xdr:rowOff>165303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33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175480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10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29870</xdr:rowOff>
    </xdr:from>
    <xdr:to>
      <xdr:col>15</xdr:col>
      <xdr:colOff>101600</xdr:colOff>
      <xdr:row>34</xdr:row>
      <xdr:rowOff>131470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29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141647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0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318,339
313,761
41.42
182,556,310
171,159,091
6,478,256
74,090,639
136,672,177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160405</xdr:rowOff>
    </xdr:from>
    <xdr:to>
      <xdr:col>24</xdr:col>
      <xdr:colOff>63500</xdr:colOff>
      <xdr:row>35</xdr:row>
      <xdr:rowOff>40063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89705"/>
          <a:ext cx="8382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40063</xdr:rowOff>
    </xdr:from>
    <xdr:to>
      <xdr:col>19</xdr:col>
      <xdr:colOff>177800</xdr:colOff>
      <xdr:row>36</xdr:row>
      <xdr:rowOff>57273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40813"/>
          <a:ext cx="889000" cy="18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57273</xdr:rowOff>
    </xdr:from>
    <xdr:to>
      <xdr:col>15</xdr:col>
      <xdr:colOff>50800</xdr:colOff>
      <xdr:row>36</xdr:row>
      <xdr:rowOff>71349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2947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64458</xdr:rowOff>
    </xdr:from>
    <xdr:to>
      <xdr:col>10</xdr:col>
      <xdr:colOff>114300</xdr:colOff>
      <xdr:row>36</xdr:row>
      <xdr:rowOff>71349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36658"/>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109605</xdr:rowOff>
    </xdr:from>
    <xdr:to>
      <xdr:col>24</xdr:col>
      <xdr:colOff>114300</xdr:colOff>
      <xdr:row>35</xdr:row>
      <xdr:rowOff>39755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132482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160713</xdr:rowOff>
    </xdr:from>
    <xdr:to>
      <xdr:col>20</xdr:col>
      <xdr:colOff>38100</xdr:colOff>
      <xdr:row>35</xdr:row>
      <xdr:rowOff>90863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107390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6473</xdr:rowOff>
    </xdr:from>
    <xdr:to>
      <xdr:col>15</xdr:col>
      <xdr:colOff>101600</xdr:colOff>
      <xdr:row>36</xdr:row>
      <xdr:rowOff>108073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99200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20549</xdr:rowOff>
    </xdr:from>
    <xdr:to>
      <xdr:col>10</xdr:col>
      <xdr:colOff>165100</xdr:colOff>
      <xdr:row>36</xdr:row>
      <xdr:rowOff>122149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13658</xdr:rowOff>
    </xdr:from>
    <xdr:to>
      <xdr:col>6</xdr:col>
      <xdr:colOff>38100</xdr:colOff>
      <xdr:row>36</xdr:row>
      <xdr:rowOff>115258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106385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151085</xdr:rowOff>
    </xdr:from>
    <xdr:to>
      <xdr:col>24</xdr:col>
      <xdr:colOff>62865</xdr:colOff>
      <xdr:row>58</xdr:row>
      <xdr:rowOff>8712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95035"/>
          <a:ext cx="1270" cy="105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12539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8712</xdr:rowOff>
    </xdr:from>
    <xdr:to>
      <xdr:col>24</xdr:col>
      <xdr:colOff>152400</xdr:colOff>
      <xdr:row>58</xdr:row>
      <xdr:rowOff>8712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5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97762</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151085</xdr:rowOff>
    </xdr:from>
    <xdr:to>
      <xdr:col>24</xdr:col>
      <xdr:colOff>152400</xdr:colOff>
      <xdr:row>51</xdr:row>
      <xdr:rowOff>151085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48968</xdr:rowOff>
    </xdr:from>
    <xdr:to>
      <xdr:col>24</xdr:col>
      <xdr:colOff>63500</xdr:colOff>
      <xdr:row>57</xdr:row>
      <xdr:rowOff>111879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1618"/>
          <a:ext cx="8382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126224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84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103347</xdr:rowOff>
    </xdr:from>
    <xdr:to>
      <xdr:col>24</xdr:col>
      <xdr:colOff>114300</xdr:colOff>
      <xdr:row>56</xdr:row>
      <xdr:rowOff>33497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111879</xdr:rowOff>
    </xdr:from>
    <xdr:to>
      <xdr:col>19</xdr:col>
      <xdr:colOff>177800</xdr:colOff>
      <xdr:row>58</xdr:row>
      <xdr:rowOff>101341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4529"/>
          <a:ext cx="889000" cy="16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95072</xdr:rowOff>
    </xdr:from>
    <xdr:to>
      <xdr:col>20</xdr:col>
      <xdr:colOff>38100</xdr:colOff>
      <xdr:row>57</xdr:row>
      <xdr:rowOff>25222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41749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101341</xdr:rowOff>
    </xdr:from>
    <xdr:to>
      <xdr:col>15</xdr:col>
      <xdr:colOff>50800</xdr:colOff>
      <xdr:row>59</xdr:row>
      <xdr:rowOff>19114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45441"/>
          <a:ext cx="889000" cy="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166304</xdr:rowOff>
    </xdr:from>
    <xdr:to>
      <xdr:col>15</xdr:col>
      <xdr:colOff>101600</xdr:colOff>
      <xdr:row>57</xdr:row>
      <xdr:rowOff>96454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112981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12004</xdr:rowOff>
    </xdr:from>
    <xdr:to>
      <xdr:col>10</xdr:col>
      <xdr:colOff>114300</xdr:colOff>
      <xdr:row>59</xdr:row>
      <xdr:rowOff>19114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127554"/>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44255</xdr:rowOff>
    </xdr:from>
    <xdr:to>
      <xdr:col>10</xdr:col>
      <xdr:colOff>165100</xdr:colOff>
      <xdr:row>57</xdr:row>
      <xdr:rowOff>145855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162382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96786</xdr:rowOff>
    </xdr:from>
    <xdr:to>
      <xdr:col>6</xdr:col>
      <xdr:colOff>38100</xdr:colOff>
      <xdr:row>58</xdr:row>
      <xdr:rowOff>26936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43463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169618</xdr:rowOff>
    </xdr:from>
    <xdr:to>
      <xdr:col>24</xdr:col>
      <xdr:colOff>114300</xdr:colOff>
      <xdr:row>57</xdr:row>
      <xdr:rowOff>99768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148045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61079</xdr:rowOff>
    </xdr:from>
    <xdr:to>
      <xdr:col>20</xdr:col>
      <xdr:colOff>38100</xdr:colOff>
      <xdr:row>57</xdr:row>
      <xdr:rowOff>162679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153806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2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50541</xdr:rowOff>
    </xdr:from>
    <xdr:to>
      <xdr:col>15</xdr:col>
      <xdr:colOff>101600</xdr:colOff>
      <xdr:row>58</xdr:row>
      <xdr:rowOff>152141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143268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139764</xdr:rowOff>
    </xdr:from>
    <xdr:to>
      <xdr:col>10</xdr:col>
      <xdr:colOff>165100</xdr:colOff>
      <xdr:row>59</xdr:row>
      <xdr:rowOff>69914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61041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132654</xdr:rowOff>
    </xdr:from>
    <xdr:to>
      <xdr:col>6</xdr:col>
      <xdr:colOff>38100</xdr:colOff>
      <xdr:row>59</xdr:row>
      <xdr:rowOff>62804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53931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120224</xdr:rowOff>
    </xdr:from>
    <xdr:to>
      <xdr:col>24</xdr:col>
      <xdr:colOff>63500</xdr:colOff>
      <xdr:row>77</xdr:row>
      <xdr:rowOff>131882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21874"/>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127355</xdr:rowOff>
    </xdr:from>
    <xdr:to>
      <xdr:col>19</xdr:col>
      <xdr:colOff>177800</xdr:colOff>
      <xdr:row>77</xdr:row>
      <xdr:rowOff>131882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29005"/>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127355</xdr:rowOff>
    </xdr:from>
    <xdr:to>
      <xdr:col>15</xdr:col>
      <xdr:colOff>50800</xdr:colOff>
      <xdr:row>77</xdr:row>
      <xdr:rowOff>141117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29005"/>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141117</xdr:rowOff>
    </xdr:from>
    <xdr:to>
      <xdr:col>10</xdr:col>
      <xdr:colOff>114300</xdr:colOff>
      <xdr:row>78</xdr:row>
      <xdr:rowOff>54843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42767"/>
          <a:ext cx="889000" cy="8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69424</xdr:rowOff>
    </xdr:from>
    <xdr:to>
      <xdr:col>24</xdr:col>
      <xdr:colOff>114300</xdr:colOff>
      <xdr:row>77</xdr:row>
      <xdr:rowOff>171024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47851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4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81082</xdr:rowOff>
    </xdr:from>
    <xdr:to>
      <xdr:col>20</xdr:col>
      <xdr:colOff>38100</xdr:colOff>
      <xdr:row>78</xdr:row>
      <xdr:rowOff>11232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2359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7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76555</xdr:rowOff>
    </xdr:from>
    <xdr:to>
      <xdr:col>15</xdr:col>
      <xdr:colOff>101600</xdr:colOff>
      <xdr:row>78</xdr:row>
      <xdr:rowOff>6705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169282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90317</xdr:rowOff>
    </xdr:from>
    <xdr:to>
      <xdr:col>10</xdr:col>
      <xdr:colOff>165100</xdr:colOff>
      <xdr:row>78</xdr:row>
      <xdr:rowOff>20467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8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4043</xdr:rowOff>
    </xdr:from>
    <xdr:to>
      <xdr:col>6</xdr:col>
      <xdr:colOff>38100</xdr:colOff>
      <xdr:row>78</xdr:row>
      <xdr:rowOff>105643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96770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19977</xdr:rowOff>
    </xdr:from>
    <xdr:to>
      <xdr:col>24</xdr:col>
      <xdr:colOff>63500</xdr:colOff>
      <xdr:row>91</xdr:row>
      <xdr:rowOff>165709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450477"/>
          <a:ext cx="838200" cy="3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165709</xdr:rowOff>
    </xdr:from>
    <xdr:to>
      <xdr:col>19</xdr:col>
      <xdr:colOff>177800</xdr:colOff>
      <xdr:row>92</xdr:row>
      <xdr:rowOff>72606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767659"/>
          <a:ext cx="889000" cy="7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72606</xdr:rowOff>
    </xdr:from>
    <xdr:to>
      <xdr:col>15</xdr:col>
      <xdr:colOff>50800</xdr:colOff>
      <xdr:row>93</xdr:row>
      <xdr:rowOff>24828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846006"/>
          <a:ext cx="889000" cy="1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24828</xdr:rowOff>
    </xdr:from>
    <xdr:to>
      <xdr:col>10</xdr:col>
      <xdr:colOff>114300</xdr:colOff>
      <xdr:row>93</xdr:row>
      <xdr:rowOff>54648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5969678"/>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140627</xdr:rowOff>
    </xdr:from>
    <xdr:to>
      <xdr:col>24</xdr:col>
      <xdr:colOff>114300</xdr:colOff>
      <xdr:row>90</xdr:row>
      <xdr:rowOff>70777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3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93654</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35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114909</xdr:rowOff>
    </xdr:from>
    <xdr:to>
      <xdr:col>20</xdr:col>
      <xdr:colOff>38100</xdr:colOff>
      <xdr:row>92</xdr:row>
      <xdr:rowOff>45059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7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61586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49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21806</xdr:rowOff>
    </xdr:from>
    <xdr:to>
      <xdr:col>15</xdr:col>
      <xdr:colOff>101600</xdr:colOff>
      <xdr:row>92</xdr:row>
      <xdr:rowOff>123406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7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139933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57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145478</xdr:rowOff>
    </xdr:from>
    <xdr:to>
      <xdr:col>10</xdr:col>
      <xdr:colOff>165100</xdr:colOff>
      <xdr:row>93</xdr:row>
      <xdr:rowOff>75628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9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92155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69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3848</xdr:rowOff>
    </xdr:from>
    <xdr:to>
      <xdr:col>6</xdr:col>
      <xdr:colOff>38100</xdr:colOff>
      <xdr:row>93</xdr:row>
      <xdr:rowOff>105448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59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121975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72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150880</xdr:rowOff>
    </xdr:from>
    <xdr:to>
      <xdr:col>55</xdr:col>
      <xdr:colOff>0</xdr:colOff>
      <xdr:row>37</xdr:row>
      <xdr:rowOff>93261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94380"/>
          <a:ext cx="838200" cy="114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150880</xdr:rowOff>
    </xdr:from>
    <xdr:to>
      <xdr:col>50</xdr:col>
      <xdr:colOff>114300</xdr:colOff>
      <xdr:row>37</xdr:row>
      <xdr:rowOff>165085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94380"/>
          <a:ext cx="889000" cy="12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99891</xdr:rowOff>
    </xdr:from>
    <xdr:to>
      <xdr:col>45</xdr:col>
      <xdr:colOff>177800</xdr:colOff>
      <xdr:row>37</xdr:row>
      <xdr:rowOff>165085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43541"/>
          <a:ext cx="889000" cy="6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99891</xdr:rowOff>
    </xdr:from>
    <xdr:to>
      <xdr:col>41</xdr:col>
      <xdr:colOff>50800</xdr:colOff>
      <xdr:row>37</xdr:row>
      <xdr:rowOff>155495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43541"/>
          <a:ext cx="889000" cy="5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42461</xdr:rowOff>
    </xdr:from>
    <xdr:to>
      <xdr:col>55</xdr:col>
      <xdr:colOff>50800</xdr:colOff>
      <xdr:row>37</xdr:row>
      <xdr:rowOff>144061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20888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6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100080</xdr:rowOff>
    </xdr:from>
    <xdr:to>
      <xdr:col>50</xdr:col>
      <xdr:colOff>165100</xdr:colOff>
      <xdr:row>31</xdr:row>
      <xdr:rowOff>30230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24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21357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33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114286</xdr:rowOff>
    </xdr:from>
    <xdr:to>
      <xdr:col>46</xdr:col>
      <xdr:colOff>38100</xdr:colOff>
      <xdr:row>38</xdr:row>
      <xdr:rowOff>44436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35562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49091</xdr:rowOff>
    </xdr:from>
    <xdr:to>
      <xdr:col>41</xdr:col>
      <xdr:colOff>101600</xdr:colOff>
      <xdr:row>37</xdr:row>
      <xdr:rowOff>150691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167218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104695</xdr:rowOff>
    </xdr:from>
    <xdr:to>
      <xdr:col>36</xdr:col>
      <xdr:colOff>165100</xdr:colOff>
      <xdr:row>38</xdr:row>
      <xdr:rowOff>34845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25972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81559</xdr:rowOff>
    </xdr:from>
    <xdr:to>
      <xdr:col>55</xdr:col>
      <xdr:colOff>0</xdr:colOff>
      <xdr:row>54</xdr:row>
      <xdr:rowOff>164674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168409"/>
          <a:ext cx="838200" cy="25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81559</xdr:rowOff>
    </xdr:from>
    <xdr:to>
      <xdr:col>50</xdr:col>
      <xdr:colOff>114300</xdr:colOff>
      <xdr:row>53</xdr:row>
      <xdr:rowOff>169646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168409"/>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169646</xdr:rowOff>
    </xdr:from>
    <xdr:to>
      <xdr:col>45</xdr:col>
      <xdr:colOff>177800</xdr:colOff>
      <xdr:row>55</xdr:row>
      <xdr:rowOff>69500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256496"/>
          <a:ext cx="889000" cy="24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7969</xdr:rowOff>
    </xdr:from>
    <xdr:to>
      <xdr:col>41</xdr:col>
      <xdr:colOff>50800</xdr:colOff>
      <xdr:row>55</xdr:row>
      <xdr:rowOff>69500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266269"/>
          <a:ext cx="889000" cy="23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113874</xdr:rowOff>
    </xdr:from>
    <xdr:to>
      <xdr:col>55</xdr:col>
      <xdr:colOff>50800</xdr:colOff>
      <xdr:row>55</xdr:row>
      <xdr:rowOff>44024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3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136751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2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30759</xdr:rowOff>
    </xdr:from>
    <xdr:to>
      <xdr:col>50</xdr:col>
      <xdr:colOff>165100</xdr:colOff>
      <xdr:row>53</xdr:row>
      <xdr:rowOff>132359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11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148886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88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118846</xdr:rowOff>
    </xdr:from>
    <xdr:to>
      <xdr:col>46</xdr:col>
      <xdr:colOff>38100</xdr:colOff>
      <xdr:row>54</xdr:row>
      <xdr:rowOff>48996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2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65523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98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18700</xdr:rowOff>
    </xdr:from>
    <xdr:to>
      <xdr:col>41</xdr:col>
      <xdr:colOff>101600</xdr:colOff>
      <xdr:row>55</xdr:row>
      <xdr:rowOff>120300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136827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2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128619</xdr:rowOff>
    </xdr:from>
    <xdr:to>
      <xdr:col>36</xdr:col>
      <xdr:colOff>165100</xdr:colOff>
      <xdr:row>54</xdr:row>
      <xdr:rowOff>58769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2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75296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899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120335</xdr:rowOff>
    </xdr:from>
    <xdr:to>
      <xdr:col>55</xdr:col>
      <xdr:colOff>0</xdr:colOff>
      <xdr:row>76</xdr:row>
      <xdr:rowOff>171117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807635"/>
          <a:ext cx="838200" cy="39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120335</xdr:rowOff>
    </xdr:from>
    <xdr:to>
      <xdr:col>50</xdr:col>
      <xdr:colOff>114300</xdr:colOff>
      <xdr:row>76</xdr:row>
      <xdr:rowOff>158249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807635"/>
          <a:ext cx="889000" cy="38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158249</xdr:rowOff>
    </xdr:from>
    <xdr:to>
      <xdr:col>45</xdr:col>
      <xdr:colOff>177800</xdr:colOff>
      <xdr:row>78</xdr:row>
      <xdr:rowOff>145904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188449"/>
          <a:ext cx="889000" cy="3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87774</xdr:rowOff>
    </xdr:from>
    <xdr:to>
      <xdr:col>41</xdr:col>
      <xdr:colOff>50800</xdr:colOff>
      <xdr:row>78</xdr:row>
      <xdr:rowOff>145904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60874"/>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120317</xdr:rowOff>
    </xdr:from>
    <xdr:to>
      <xdr:col>55</xdr:col>
      <xdr:colOff>50800</xdr:colOff>
      <xdr:row>77</xdr:row>
      <xdr:rowOff>50467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1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143194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69535</xdr:rowOff>
    </xdr:from>
    <xdr:to>
      <xdr:col>50</xdr:col>
      <xdr:colOff>165100</xdr:colOff>
      <xdr:row>74</xdr:row>
      <xdr:rowOff>171135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7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16212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53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107449</xdr:rowOff>
    </xdr:from>
    <xdr:to>
      <xdr:col>46</xdr:col>
      <xdr:colOff>38100</xdr:colOff>
      <xdr:row>77</xdr:row>
      <xdr:rowOff>37599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3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54126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95104</xdr:rowOff>
    </xdr:from>
    <xdr:to>
      <xdr:col>41</xdr:col>
      <xdr:colOff>101600</xdr:colOff>
      <xdr:row>79</xdr:row>
      <xdr:rowOff>25254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16381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36974</xdr:rowOff>
    </xdr:from>
    <xdr:to>
      <xdr:col>36</xdr:col>
      <xdr:colOff>165100</xdr:colOff>
      <xdr:row>78</xdr:row>
      <xdr:rowOff>138574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129701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159513</xdr:rowOff>
    </xdr:from>
    <xdr:to>
      <xdr:col>55</xdr:col>
      <xdr:colOff>0</xdr:colOff>
      <xdr:row>95</xdr:row>
      <xdr:rowOff>26963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275813"/>
          <a:ext cx="8382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117945</xdr:rowOff>
    </xdr:from>
    <xdr:to>
      <xdr:col>50</xdr:col>
      <xdr:colOff>114300</xdr:colOff>
      <xdr:row>95</xdr:row>
      <xdr:rowOff>26963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234245"/>
          <a:ext cx="8890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117945</xdr:rowOff>
    </xdr:from>
    <xdr:to>
      <xdr:col>45</xdr:col>
      <xdr:colOff>177800</xdr:colOff>
      <xdr:row>94</xdr:row>
      <xdr:rowOff>129508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234245"/>
          <a:ext cx="889000" cy="1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108934</xdr:rowOff>
    </xdr:from>
    <xdr:to>
      <xdr:col>41</xdr:col>
      <xdr:colOff>50800</xdr:colOff>
      <xdr:row>94</xdr:row>
      <xdr:rowOff>129508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22523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108713</xdr:rowOff>
    </xdr:from>
    <xdr:to>
      <xdr:col>55</xdr:col>
      <xdr:colOff>50800</xdr:colOff>
      <xdr:row>95</xdr:row>
      <xdr:rowOff>38863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131590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147613</xdr:rowOff>
    </xdr:from>
    <xdr:to>
      <xdr:col>50</xdr:col>
      <xdr:colOff>165100</xdr:colOff>
      <xdr:row>95</xdr:row>
      <xdr:rowOff>77763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94290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67145</xdr:rowOff>
    </xdr:from>
    <xdr:to>
      <xdr:col>46</xdr:col>
      <xdr:colOff>38100</xdr:colOff>
      <xdr:row>94</xdr:row>
      <xdr:rowOff>168745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13822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9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78708</xdr:rowOff>
    </xdr:from>
    <xdr:to>
      <xdr:col>41</xdr:col>
      <xdr:colOff>101600</xdr:colOff>
      <xdr:row>95</xdr:row>
      <xdr:rowOff>8858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1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25385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9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58134</xdr:rowOff>
    </xdr:from>
    <xdr:to>
      <xdr:col>36</xdr:col>
      <xdr:colOff>165100</xdr:colOff>
      <xdr:row>94</xdr:row>
      <xdr:rowOff>159734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1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4811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594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132431</xdr:rowOff>
    </xdr:from>
    <xdr:to>
      <xdr:col>71</xdr:col>
      <xdr:colOff>177800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47531"/>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81631</xdr:rowOff>
    </xdr:from>
    <xdr:to>
      <xdr:col>67</xdr:col>
      <xdr:colOff>101600</xdr:colOff>
      <xdr:row>39</xdr:row>
      <xdr:rowOff>11781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2908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68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114954</xdr:rowOff>
    </xdr:from>
    <xdr:to>
      <xdr:col>85</xdr:col>
      <xdr:colOff>127000</xdr:colOff>
      <xdr:row>75</xdr:row>
      <xdr:rowOff>60261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802254"/>
          <a:ext cx="838200" cy="11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40859</xdr:rowOff>
    </xdr:from>
    <xdr:to>
      <xdr:col>81</xdr:col>
      <xdr:colOff>50800</xdr:colOff>
      <xdr:row>75</xdr:row>
      <xdr:rowOff>60261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899609"/>
          <a:ext cx="889000" cy="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163475</xdr:rowOff>
    </xdr:from>
    <xdr:to>
      <xdr:col>76</xdr:col>
      <xdr:colOff>114300</xdr:colOff>
      <xdr:row>75</xdr:row>
      <xdr:rowOff>40859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50775"/>
          <a:ext cx="889000" cy="4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151158</xdr:rowOff>
    </xdr:from>
    <xdr:to>
      <xdr:col>71</xdr:col>
      <xdr:colOff>177800</xdr:colOff>
      <xdr:row>74</xdr:row>
      <xdr:rowOff>163475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838458"/>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64154</xdr:rowOff>
    </xdr:from>
    <xdr:to>
      <xdr:col>85</xdr:col>
      <xdr:colOff>177800</xdr:colOff>
      <xdr:row>74</xdr:row>
      <xdr:rowOff>165754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87031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9461</xdr:rowOff>
    </xdr:from>
    <xdr:to>
      <xdr:col>81</xdr:col>
      <xdr:colOff>101600</xdr:colOff>
      <xdr:row>75</xdr:row>
      <xdr:rowOff>111061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127588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6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161509</xdr:rowOff>
    </xdr:from>
    <xdr:to>
      <xdr:col>76</xdr:col>
      <xdr:colOff>165100</xdr:colOff>
      <xdr:row>75</xdr:row>
      <xdr:rowOff>91659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4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108186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2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112675</xdr:rowOff>
    </xdr:from>
    <xdr:to>
      <xdr:col>72</xdr:col>
      <xdr:colOff>38100</xdr:colOff>
      <xdr:row>75</xdr:row>
      <xdr:rowOff>42825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7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59352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7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100358</xdr:rowOff>
    </xdr:from>
    <xdr:to>
      <xdr:col>67</xdr:col>
      <xdr:colOff>101600</xdr:colOff>
      <xdr:row>75</xdr:row>
      <xdr:rowOff>30508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8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47035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56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102667</xdr:rowOff>
    </xdr:from>
    <xdr:to>
      <xdr:col>85</xdr:col>
      <xdr:colOff>127000</xdr:colOff>
      <xdr:row>97</xdr:row>
      <xdr:rowOff>108114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047517"/>
          <a:ext cx="838200" cy="69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36868</xdr:rowOff>
    </xdr:from>
    <xdr:to>
      <xdr:col>81</xdr:col>
      <xdr:colOff>50800</xdr:colOff>
      <xdr:row>97</xdr:row>
      <xdr:rowOff>108114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324618"/>
          <a:ext cx="889000" cy="4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36868</xdr:rowOff>
    </xdr:from>
    <xdr:to>
      <xdr:col>76</xdr:col>
      <xdr:colOff>114300</xdr:colOff>
      <xdr:row>97</xdr:row>
      <xdr:rowOff>36068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324618"/>
          <a:ext cx="889000" cy="3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36068</xdr:rowOff>
    </xdr:from>
    <xdr:to>
      <xdr:col>71</xdr:col>
      <xdr:colOff>177800</xdr:colOff>
      <xdr:row>97</xdr:row>
      <xdr:rowOff>129718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666718"/>
          <a:ext cx="8890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51867</xdr:rowOff>
    </xdr:from>
    <xdr:to>
      <xdr:col>85</xdr:col>
      <xdr:colOff>177800</xdr:colOff>
      <xdr:row>93</xdr:row>
      <xdr:rowOff>153467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59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74744</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8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57314</xdr:rowOff>
    </xdr:from>
    <xdr:to>
      <xdr:col>81</xdr:col>
      <xdr:colOff>101600</xdr:colOff>
      <xdr:row>97</xdr:row>
      <xdr:rowOff>158914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6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150041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7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157518</xdr:rowOff>
    </xdr:from>
    <xdr:to>
      <xdr:col>76</xdr:col>
      <xdr:colOff>165100</xdr:colOff>
      <xdr:row>95</xdr:row>
      <xdr:rowOff>87668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2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104195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156718</xdr:rowOff>
    </xdr:from>
    <xdr:to>
      <xdr:col>72</xdr:col>
      <xdr:colOff>38100</xdr:colOff>
      <xdr:row>97</xdr:row>
      <xdr:rowOff>86868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103395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3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78918</xdr:rowOff>
    </xdr:from>
    <xdr:to>
      <xdr:col>67</xdr:col>
      <xdr:colOff>101600</xdr:colOff>
      <xdr:row>98</xdr:row>
      <xdr:rowOff>9068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25595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48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68344</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54894"/>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101328</xdr:rowOff>
    </xdr:from>
    <xdr:to>
      <xdr:col>107</xdr:col>
      <xdr:colOff>50800</xdr:colOff>
      <xdr:row>39</xdr:row>
      <xdr:rowOff>68344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616428"/>
          <a:ext cx="889000" cy="1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101328</xdr:rowOff>
    </xdr:from>
    <xdr:to>
      <xdr:col>102</xdr:col>
      <xdr:colOff>114300</xdr:colOff>
      <xdr:row>38</xdr:row>
      <xdr:rowOff>149823</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616428"/>
          <a:ext cx="889000" cy="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17544</xdr:rowOff>
    </xdr:from>
    <xdr:to>
      <xdr:col>107</xdr:col>
      <xdr:colOff>101600</xdr:colOff>
      <xdr:row>39</xdr:row>
      <xdr:rowOff>119144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7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110271</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45017" y="679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50528</xdr:rowOff>
    </xdr:from>
    <xdr:to>
      <xdr:col>102</xdr:col>
      <xdr:colOff>165100</xdr:colOff>
      <xdr:row>38</xdr:row>
      <xdr:rowOff>152128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5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143255</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65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99023</xdr:rowOff>
    </xdr:from>
    <xdr:to>
      <xdr:col>98</xdr:col>
      <xdr:colOff>38100</xdr:colOff>
      <xdr:row>39</xdr:row>
      <xdr:rowOff>29173</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1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20300</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67017" y="670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64719</xdr:rowOff>
    </xdr:from>
    <xdr:to>
      <xdr:col>116</xdr:col>
      <xdr:colOff>63500</xdr:colOff>
      <xdr:row>59</xdr:row>
      <xdr:rowOff>4121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008819"/>
          <a:ext cx="838200" cy="1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4121</xdr:rowOff>
    </xdr:from>
    <xdr:to>
      <xdr:col>111</xdr:col>
      <xdr:colOff>177800</xdr:colOff>
      <xdr:row>59</xdr:row>
      <xdr:rowOff>25095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119671"/>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22181</xdr:rowOff>
    </xdr:from>
    <xdr:to>
      <xdr:col>107</xdr:col>
      <xdr:colOff>50800</xdr:colOff>
      <xdr:row>59</xdr:row>
      <xdr:rowOff>25095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137731"/>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22181</xdr:rowOff>
    </xdr:from>
    <xdr:to>
      <xdr:col>102</xdr:col>
      <xdr:colOff>114300</xdr:colOff>
      <xdr:row>59</xdr:row>
      <xdr:rowOff>27039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137731"/>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13919</xdr:rowOff>
    </xdr:from>
    <xdr:to>
      <xdr:col>116</xdr:col>
      <xdr:colOff>114300</xdr:colOff>
      <xdr:row>58</xdr:row>
      <xdr:rowOff>115519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163796</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124771</xdr:rowOff>
    </xdr:from>
    <xdr:to>
      <xdr:col>112</xdr:col>
      <xdr:colOff>38100</xdr:colOff>
      <xdr:row>59</xdr:row>
      <xdr:rowOff>54921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46048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16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145745</xdr:rowOff>
    </xdr:from>
    <xdr:to>
      <xdr:col>107</xdr:col>
      <xdr:colOff>101600</xdr:colOff>
      <xdr:row>59</xdr:row>
      <xdr:rowOff>75895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67022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18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142831</xdr:rowOff>
    </xdr:from>
    <xdr:to>
      <xdr:col>102</xdr:col>
      <xdr:colOff>165100</xdr:colOff>
      <xdr:row>59</xdr:row>
      <xdr:rowOff>72981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64108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7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147689</xdr:rowOff>
    </xdr:from>
    <xdr:to>
      <xdr:col>98</xdr:col>
      <xdr:colOff>38100</xdr:colOff>
      <xdr:row>59</xdr:row>
      <xdr:rowOff>77839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68966</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7017" y="1018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168428</xdr:rowOff>
    </xdr:from>
    <xdr:to>
      <xdr:col>116</xdr:col>
      <xdr:colOff>63500</xdr:colOff>
      <xdr:row>75</xdr:row>
      <xdr:rowOff>21590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855728"/>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21590</xdr:rowOff>
    </xdr:from>
    <xdr:to>
      <xdr:col>111</xdr:col>
      <xdr:colOff>177800</xdr:colOff>
      <xdr:row>75</xdr:row>
      <xdr:rowOff>46545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880340"/>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46545</xdr:rowOff>
    </xdr:from>
    <xdr:to>
      <xdr:col>107</xdr:col>
      <xdr:colOff>50800</xdr:colOff>
      <xdr:row>75</xdr:row>
      <xdr:rowOff>113906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905295"/>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109830</xdr:rowOff>
    </xdr:from>
    <xdr:to>
      <xdr:col>102</xdr:col>
      <xdr:colOff>114300</xdr:colOff>
      <xdr:row>75</xdr:row>
      <xdr:rowOff>113906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797130"/>
          <a:ext cx="889000" cy="17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117628</xdr:rowOff>
    </xdr:from>
    <xdr:to>
      <xdr:col>116</xdr:col>
      <xdr:colOff>114300</xdr:colOff>
      <xdr:row>75</xdr:row>
      <xdr:rowOff>47778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140505</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65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142240</xdr:rowOff>
    </xdr:from>
    <xdr:to>
      <xdr:col>112</xdr:col>
      <xdr:colOff>38100</xdr:colOff>
      <xdr:row>75</xdr:row>
      <xdr:rowOff>72390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88917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6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167195</xdr:rowOff>
    </xdr:from>
    <xdr:to>
      <xdr:col>107</xdr:col>
      <xdr:colOff>101600</xdr:colOff>
      <xdr:row>75</xdr:row>
      <xdr:rowOff>97345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8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113872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6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63106</xdr:rowOff>
    </xdr:from>
    <xdr:to>
      <xdr:col>102</xdr:col>
      <xdr:colOff>165100</xdr:colOff>
      <xdr:row>75</xdr:row>
      <xdr:rowOff>164706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9783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6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59030</xdr:rowOff>
    </xdr:from>
    <xdr:to>
      <xdr:col>98</xdr:col>
      <xdr:colOff>38100</xdr:colOff>
      <xdr:row>74</xdr:row>
      <xdr:rowOff>160630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7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5707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5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扶助費および普通建設事業費の住民一人当たりのコストが類似団体と比較して高い状況である。障がい福祉サービス等給付費、生活保護費、認定こども園施設型給付費等も毎年伸びており、一人当たり</a:t>
          </a:r>
          <a:r>
            <a:rPr kumimoji="1" lang="en-US" altLang="ja-JP" sz="1100">
              <a:solidFill>
                <a:schemeClr val="dk1"/>
              </a:solidFill>
              <a:effectLst/>
              <a:latin typeface="+mn-lt"/>
              <a:ea typeface="+mn-ea"/>
              <a:cs typeface="+mn-cs"/>
            </a:rPr>
            <a:t>24,975</a:t>
          </a:r>
          <a:r>
            <a:rPr kumimoji="1" lang="ja-JP" altLang="ja-JP" sz="1100">
              <a:solidFill>
                <a:schemeClr val="dk1"/>
              </a:solidFill>
              <a:effectLst/>
              <a:latin typeface="+mn-lt"/>
              <a:ea typeface="+mn-ea"/>
              <a:cs typeface="+mn-cs"/>
            </a:rPr>
            <a:t>円の増額となった。普通建設事業費については、新文化芸術発信拠点施設整備事業の終了などにより、前年度比で一人当たり</a:t>
          </a:r>
          <a:r>
            <a:rPr kumimoji="1" lang="en-US" altLang="ja-JP" sz="1100">
              <a:solidFill>
                <a:schemeClr val="dk1"/>
              </a:solidFill>
              <a:effectLst/>
              <a:latin typeface="+mn-lt"/>
              <a:ea typeface="+mn-ea"/>
              <a:cs typeface="+mn-cs"/>
            </a:rPr>
            <a:t>13,363</a:t>
          </a:r>
          <a:r>
            <a:rPr kumimoji="1" lang="ja-JP" altLang="ja-JP" sz="1100">
              <a:solidFill>
                <a:schemeClr val="dk1"/>
              </a:solidFill>
              <a:effectLst/>
              <a:latin typeface="+mn-lt"/>
              <a:ea typeface="+mn-ea"/>
              <a:cs typeface="+mn-cs"/>
            </a:rPr>
            <a:t>円の減となった。補助費等が一人当たり</a:t>
          </a:r>
          <a:r>
            <a:rPr kumimoji="1" lang="en-US" altLang="ja-JP" sz="1100">
              <a:solidFill>
                <a:schemeClr val="dk1"/>
              </a:solidFill>
              <a:effectLst/>
              <a:latin typeface="+mn-lt"/>
              <a:ea typeface="+mn-ea"/>
              <a:cs typeface="+mn-cs"/>
            </a:rPr>
            <a:t>104,957</a:t>
          </a:r>
          <a:r>
            <a:rPr kumimoji="1" lang="ja-JP" altLang="ja-JP" sz="1100">
              <a:solidFill>
                <a:schemeClr val="dk1"/>
              </a:solidFill>
              <a:effectLst/>
              <a:latin typeface="+mn-lt"/>
              <a:ea typeface="+mn-ea"/>
              <a:cs typeface="+mn-cs"/>
            </a:rPr>
            <a:t>円の減額となったの主な要因は、単年度事業である特別定額給付金事業の終了によるものである。積立金については、減債基金への積立等により一人当たり</a:t>
          </a:r>
          <a:r>
            <a:rPr kumimoji="1" lang="en-US" altLang="ja-JP" sz="1100">
              <a:solidFill>
                <a:schemeClr val="dk1"/>
              </a:solidFill>
              <a:effectLst/>
              <a:latin typeface="+mn-lt"/>
              <a:ea typeface="+mn-ea"/>
              <a:cs typeface="+mn-cs"/>
            </a:rPr>
            <a:t>18,143</a:t>
          </a:r>
          <a:r>
            <a:rPr kumimoji="1" lang="ja-JP" altLang="ja-JP" sz="1100">
              <a:solidFill>
                <a:schemeClr val="dk1"/>
              </a:solidFill>
              <a:effectLst/>
              <a:latin typeface="+mn-lt"/>
              <a:ea typeface="+mn-ea"/>
              <a:cs typeface="+mn-cs"/>
            </a:rPr>
            <a:t>円の増となった。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318,339
313,761
41.42
182,556,310
171,159,091
6,478,256
74,090,639
136,672,177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114554</xdr:rowOff>
    </xdr:from>
    <xdr:to>
      <xdr:col>24</xdr:col>
      <xdr:colOff>63500</xdr:colOff>
      <xdr:row>33</xdr:row>
      <xdr:rowOff>122936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7240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45974</xdr:rowOff>
    </xdr:from>
    <xdr:to>
      <xdr:col>19</xdr:col>
      <xdr:colOff>177800</xdr:colOff>
      <xdr:row>33</xdr:row>
      <xdr:rowOff>114554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038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29210</xdr:rowOff>
    </xdr:from>
    <xdr:to>
      <xdr:col>15</xdr:col>
      <xdr:colOff>50800</xdr:colOff>
      <xdr:row>33</xdr:row>
      <xdr:rowOff>45974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8706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29210</xdr:rowOff>
    </xdr:from>
    <xdr:to>
      <xdr:col>10</xdr:col>
      <xdr:colOff>114300</xdr:colOff>
      <xdr:row>33</xdr:row>
      <xdr:rowOff>110744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87060"/>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72136</xdr:rowOff>
    </xdr:from>
    <xdr:to>
      <xdr:col>24</xdr:col>
      <xdr:colOff>114300</xdr:colOff>
      <xdr:row>34</xdr:row>
      <xdr:rowOff>2286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95013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8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63754</xdr:rowOff>
    </xdr:from>
    <xdr:to>
      <xdr:col>20</xdr:col>
      <xdr:colOff>38100</xdr:colOff>
      <xdr:row>33</xdr:row>
      <xdr:rowOff>165354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166624</xdr:rowOff>
    </xdr:from>
    <xdr:to>
      <xdr:col>15</xdr:col>
      <xdr:colOff>101600</xdr:colOff>
      <xdr:row>33</xdr:row>
      <xdr:rowOff>96774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113301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149860</xdr:rowOff>
    </xdr:from>
    <xdr:to>
      <xdr:col>10</xdr:col>
      <xdr:colOff>165100</xdr:colOff>
      <xdr:row>33</xdr:row>
      <xdr:rowOff>80010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96537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59944</xdr:rowOff>
    </xdr:from>
    <xdr:to>
      <xdr:col>6</xdr:col>
      <xdr:colOff>38100</xdr:colOff>
      <xdr:row>33</xdr:row>
      <xdr:rowOff>161544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6621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104277</xdr:rowOff>
    </xdr:from>
    <xdr:to>
      <xdr:col>24</xdr:col>
      <xdr:colOff>62865</xdr:colOff>
      <xdr:row>58</xdr:row>
      <xdr:rowOff>106467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534027"/>
          <a:ext cx="1270" cy="51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110294</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106467</xdr:rowOff>
    </xdr:from>
    <xdr:to>
      <xdr:col>24</xdr:col>
      <xdr:colOff>152400</xdr:colOff>
      <xdr:row>58</xdr:row>
      <xdr:rowOff>106467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5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50954</xdr:rowOff>
    </xdr:from>
    <xdr:ext cx="534377"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3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104277</xdr:rowOff>
    </xdr:from>
    <xdr:to>
      <xdr:col>24</xdr:col>
      <xdr:colOff>152400</xdr:colOff>
      <xdr:row>55</xdr:row>
      <xdr:rowOff>104277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53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107211</xdr:rowOff>
    </xdr:from>
    <xdr:to>
      <xdr:col>24</xdr:col>
      <xdr:colOff>63500</xdr:colOff>
      <xdr:row>56</xdr:row>
      <xdr:rowOff>15866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8679711"/>
          <a:ext cx="838200" cy="93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153605</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3728</xdr:rowOff>
    </xdr:from>
    <xdr:to>
      <xdr:col>24</xdr:col>
      <xdr:colOff>114300</xdr:colOff>
      <xdr:row>57</xdr:row>
      <xdr:rowOff>105328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107211</xdr:rowOff>
    </xdr:from>
    <xdr:to>
      <xdr:col>19</xdr:col>
      <xdr:colOff>177800</xdr:colOff>
      <xdr:row>56</xdr:row>
      <xdr:rowOff>167408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8679711"/>
          <a:ext cx="889000" cy="108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115618</xdr:rowOff>
    </xdr:from>
    <xdr:to>
      <xdr:col>20</xdr:col>
      <xdr:colOff>38100</xdr:colOff>
      <xdr:row>52</xdr:row>
      <xdr:rowOff>45768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36895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167408</xdr:rowOff>
    </xdr:from>
    <xdr:to>
      <xdr:col>15</xdr:col>
      <xdr:colOff>50800</xdr:colOff>
      <xdr:row>57</xdr:row>
      <xdr:rowOff>143691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768608"/>
          <a:ext cx="889000" cy="1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69288</xdr:rowOff>
    </xdr:from>
    <xdr:to>
      <xdr:col>15</xdr:col>
      <xdr:colOff>101600</xdr:colOff>
      <xdr:row>57</xdr:row>
      <xdr:rowOff>170888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162015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143691</xdr:rowOff>
    </xdr:from>
    <xdr:to>
      <xdr:col>10</xdr:col>
      <xdr:colOff>114300</xdr:colOff>
      <xdr:row>58</xdr:row>
      <xdr:rowOff>10055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16341"/>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91443</xdr:rowOff>
    </xdr:from>
    <xdr:to>
      <xdr:col>10</xdr:col>
      <xdr:colOff>165100</xdr:colOff>
      <xdr:row>58</xdr:row>
      <xdr:rowOff>21593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38120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6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99473</xdr:rowOff>
    </xdr:from>
    <xdr:to>
      <xdr:col>6</xdr:col>
      <xdr:colOff>38100</xdr:colOff>
      <xdr:row>58</xdr:row>
      <xdr:rowOff>29623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46150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64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136516</xdr:rowOff>
    </xdr:from>
    <xdr:to>
      <xdr:col>24</xdr:col>
      <xdr:colOff>114300</xdr:colOff>
      <xdr:row>56</xdr:row>
      <xdr:rowOff>66666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5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51443</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4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56411</xdr:rowOff>
    </xdr:from>
    <xdr:to>
      <xdr:col>20</xdr:col>
      <xdr:colOff>38100</xdr:colOff>
      <xdr:row>50</xdr:row>
      <xdr:rowOff>158011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86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3088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840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116608</xdr:rowOff>
    </xdr:from>
    <xdr:to>
      <xdr:col>15</xdr:col>
      <xdr:colOff>101600</xdr:colOff>
      <xdr:row>57</xdr:row>
      <xdr:rowOff>46758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7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63285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4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92891</xdr:rowOff>
    </xdr:from>
    <xdr:to>
      <xdr:col>10</xdr:col>
      <xdr:colOff>165100</xdr:colOff>
      <xdr:row>58</xdr:row>
      <xdr:rowOff>23041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14168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9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130705</xdr:rowOff>
    </xdr:from>
    <xdr:to>
      <xdr:col>6</xdr:col>
      <xdr:colOff>38100</xdr:colOff>
      <xdr:row>58</xdr:row>
      <xdr:rowOff>60855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51982</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99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43263</xdr:rowOff>
    </xdr:from>
    <xdr:to>
      <xdr:col>24</xdr:col>
      <xdr:colOff>63500</xdr:colOff>
      <xdr:row>72</xdr:row>
      <xdr:rowOff>161362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216213"/>
          <a:ext cx="838200" cy="28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161362</xdr:rowOff>
    </xdr:from>
    <xdr:to>
      <xdr:col>19</xdr:col>
      <xdr:colOff>177800</xdr:colOff>
      <xdr:row>73</xdr:row>
      <xdr:rowOff>95504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505762"/>
          <a:ext cx="8890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95504</xdr:rowOff>
    </xdr:from>
    <xdr:to>
      <xdr:col>15</xdr:col>
      <xdr:colOff>50800</xdr:colOff>
      <xdr:row>74</xdr:row>
      <xdr:rowOff>83170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611354"/>
          <a:ext cx="889000" cy="1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34533</xdr:rowOff>
    </xdr:from>
    <xdr:to>
      <xdr:col>10</xdr:col>
      <xdr:colOff>114300</xdr:colOff>
      <xdr:row>74</xdr:row>
      <xdr:rowOff>83170</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2721833"/>
          <a:ext cx="889000" cy="4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163913</xdr:rowOff>
    </xdr:from>
    <xdr:to>
      <xdr:col>24</xdr:col>
      <xdr:colOff>114300</xdr:colOff>
      <xdr:row>71</xdr:row>
      <xdr:rowOff>94063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16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113054</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11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110562</xdr:rowOff>
    </xdr:from>
    <xdr:to>
      <xdr:col>20</xdr:col>
      <xdr:colOff>38100</xdr:colOff>
      <xdr:row>73</xdr:row>
      <xdr:rowOff>40712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45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57239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23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44704</xdr:rowOff>
    </xdr:from>
    <xdr:to>
      <xdr:col>15</xdr:col>
      <xdr:colOff>101600</xdr:colOff>
      <xdr:row>73</xdr:row>
      <xdr:rowOff>146304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5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162831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33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32370</xdr:rowOff>
    </xdr:from>
    <xdr:to>
      <xdr:col>10</xdr:col>
      <xdr:colOff>165100</xdr:colOff>
      <xdr:row>74</xdr:row>
      <xdr:rowOff>133970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7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150497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49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155183</xdr:rowOff>
    </xdr:from>
    <xdr:to>
      <xdr:col>6</xdr:col>
      <xdr:colOff>38100</xdr:colOff>
      <xdr:row>74</xdr:row>
      <xdr:rowOff>85333</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67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101860</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44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106851</xdr:rowOff>
    </xdr:from>
    <xdr:to>
      <xdr:col>24</xdr:col>
      <xdr:colOff>63500</xdr:colOff>
      <xdr:row>97</xdr:row>
      <xdr:rowOff>77087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394601"/>
          <a:ext cx="838200" cy="31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77087</xdr:rowOff>
    </xdr:from>
    <xdr:to>
      <xdr:col>19</xdr:col>
      <xdr:colOff>177800</xdr:colOff>
      <xdr:row>98</xdr:row>
      <xdr:rowOff>24851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07737"/>
          <a:ext cx="889000" cy="1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23868</xdr:rowOff>
    </xdr:from>
    <xdr:to>
      <xdr:col>15</xdr:col>
      <xdr:colOff>50800</xdr:colOff>
      <xdr:row>98</xdr:row>
      <xdr:rowOff>24851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82596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7134</xdr:rowOff>
    </xdr:from>
    <xdr:to>
      <xdr:col>10</xdr:col>
      <xdr:colOff>114300</xdr:colOff>
      <xdr:row>98</xdr:row>
      <xdr:rowOff>23868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80923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56051</xdr:rowOff>
    </xdr:from>
    <xdr:to>
      <xdr:col>24</xdr:col>
      <xdr:colOff>114300</xdr:colOff>
      <xdr:row>95</xdr:row>
      <xdr:rowOff>157651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3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34478</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26287</xdr:rowOff>
    </xdr:from>
    <xdr:to>
      <xdr:col>20</xdr:col>
      <xdr:colOff>38100</xdr:colOff>
      <xdr:row>97</xdr:row>
      <xdr:rowOff>127887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5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119014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74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145501</xdr:rowOff>
    </xdr:from>
    <xdr:to>
      <xdr:col>15</xdr:col>
      <xdr:colOff>101600</xdr:colOff>
      <xdr:row>98</xdr:row>
      <xdr:rowOff>75651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66778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144518</xdr:rowOff>
    </xdr:from>
    <xdr:to>
      <xdr:col>10</xdr:col>
      <xdr:colOff>165100</xdr:colOff>
      <xdr:row>98</xdr:row>
      <xdr:rowOff>74668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65795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8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127784</xdr:rowOff>
    </xdr:from>
    <xdr:to>
      <xdr:col>6</xdr:col>
      <xdr:colOff>38100</xdr:colOff>
      <xdr:row>98</xdr:row>
      <xdr:rowOff>57934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49061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85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85293</xdr:rowOff>
    </xdr:from>
    <xdr:to>
      <xdr:col>55</xdr:col>
      <xdr:colOff>0</xdr:colOff>
      <xdr:row>38</xdr:row>
      <xdr:rowOff>88951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0039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88951</xdr:rowOff>
    </xdr:from>
    <xdr:to>
      <xdr:col>50</xdr:col>
      <xdr:colOff>114300</xdr:colOff>
      <xdr:row>38</xdr:row>
      <xdr:rowOff>89408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040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88494</xdr:rowOff>
    </xdr:from>
    <xdr:to>
      <xdr:col>45</xdr:col>
      <xdr:colOff>177800</xdr:colOff>
      <xdr:row>38</xdr:row>
      <xdr:rowOff>89408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035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69748</xdr:rowOff>
    </xdr:from>
    <xdr:to>
      <xdr:col>41</xdr:col>
      <xdr:colOff>50800</xdr:colOff>
      <xdr:row>38</xdr:row>
      <xdr:rowOff>88494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584848"/>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34493</xdr:rowOff>
    </xdr:from>
    <xdr:to>
      <xdr:col>55</xdr:col>
      <xdr:colOff>50800</xdr:colOff>
      <xdr:row>38</xdr:row>
      <xdr:rowOff>136093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120870</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6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38151</xdr:rowOff>
    </xdr:from>
    <xdr:to>
      <xdr:col>50</xdr:col>
      <xdr:colOff>165100</xdr:colOff>
      <xdr:row>38</xdr:row>
      <xdr:rowOff>139751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130878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45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38608</xdr:rowOff>
    </xdr:from>
    <xdr:to>
      <xdr:col>46</xdr:col>
      <xdr:colOff>38100</xdr:colOff>
      <xdr:row>38</xdr:row>
      <xdr:rowOff>140208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131335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37694</xdr:rowOff>
    </xdr:from>
    <xdr:to>
      <xdr:col>41</xdr:col>
      <xdr:colOff>101600</xdr:colOff>
      <xdr:row>38</xdr:row>
      <xdr:rowOff>139294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130421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18948</xdr:rowOff>
    </xdr:from>
    <xdr:to>
      <xdr:col>36</xdr:col>
      <xdr:colOff>165100</xdr:colOff>
      <xdr:row>38</xdr:row>
      <xdr:rowOff>120548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111675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2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159245</xdr:rowOff>
    </xdr:from>
    <xdr:to>
      <xdr:col>55</xdr:col>
      <xdr:colOff>0</xdr:colOff>
      <xdr:row>57</xdr:row>
      <xdr:rowOff>171190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31895"/>
          <a:ext cx="8382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123184</xdr:rowOff>
    </xdr:from>
    <xdr:to>
      <xdr:col>50</xdr:col>
      <xdr:colOff>114300</xdr:colOff>
      <xdr:row>57</xdr:row>
      <xdr:rowOff>159245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95834"/>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123184</xdr:rowOff>
    </xdr:from>
    <xdr:to>
      <xdr:col>45</xdr:col>
      <xdr:colOff>177800</xdr:colOff>
      <xdr:row>57</xdr:row>
      <xdr:rowOff>156331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95834"/>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156331</xdr:rowOff>
    </xdr:from>
    <xdr:to>
      <xdr:col>41</xdr:col>
      <xdr:colOff>50800</xdr:colOff>
      <xdr:row>58</xdr:row>
      <xdr:rowOff>4997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28981"/>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120390</xdr:rowOff>
    </xdr:from>
    <xdr:to>
      <xdr:col>55</xdr:col>
      <xdr:colOff>50800</xdr:colOff>
      <xdr:row>58</xdr:row>
      <xdr:rowOff>50540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35317</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0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108445</xdr:rowOff>
    </xdr:from>
    <xdr:to>
      <xdr:col>50</xdr:col>
      <xdr:colOff>165100</xdr:colOff>
      <xdr:row>58</xdr:row>
      <xdr:rowOff>38595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29722</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973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72384</xdr:rowOff>
    </xdr:from>
    <xdr:to>
      <xdr:col>46</xdr:col>
      <xdr:colOff>38100</xdr:colOff>
      <xdr:row>58</xdr:row>
      <xdr:rowOff>2534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165111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9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105531</xdr:rowOff>
    </xdr:from>
    <xdr:to>
      <xdr:col>41</xdr:col>
      <xdr:colOff>101600</xdr:colOff>
      <xdr:row>58</xdr:row>
      <xdr:rowOff>35681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26808</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97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125647</xdr:rowOff>
    </xdr:from>
    <xdr:to>
      <xdr:col>36</xdr:col>
      <xdr:colOff>165100</xdr:colOff>
      <xdr:row>58</xdr:row>
      <xdr:rowOff>55797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46924</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991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68932</xdr:rowOff>
    </xdr:from>
    <xdr:to>
      <xdr:col>55</xdr:col>
      <xdr:colOff>0</xdr:colOff>
      <xdr:row>78</xdr:row>
      <xdr:rowOff>138133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42032"/>
          <a:ext cx="838200" cy="6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138133</xdr:rowOff>
    </xdr:from>
    <xdr:to>
      <xdr:col>50</xdr:col>
      <xdr:colOff>114300</xdr:colOff>
      <xdr:row>78</xdr:row>
      <xdr:rowOff>152910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11233"/>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152910</xdr:rowOff>
    </xdr:from>
    <xdr:to>
      <xdr:col>45</xdr:col>
      <xdr:colOff>177800</xdr:colOff>
      <xdr:row>79</xdr:row>
      <xdr:rowOff>31229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26010"/>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31229</xdr:rowOff>
    </xdr:from>
    <xdr:to>
      <xdr:col>41</xdr:col>
      <xdr:colOff>50800</xdr:colOff>
      <xdr:row>79</xdr:row>
      <xdr:rowOff>34756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75779"/>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18132</xdr:rowOff>
    </xdr:from>
    <xdr:to>
      <xdr:col>55</xdr:col>
      <xdr:colOff>50800</xdr:colOff>
      <xdr:row>78</xdr:row>
      <xdr:rowOff>119732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168009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6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87333</xdr:rowOff>
    </xdr:from>
    <xdr:to>
      <xdr:col>50</xdr:col>
      <xdr:colOff>165100</xdr:colOff>
      <xdr:row>79</xdr:row>
      <xdr:rowOff>17483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8610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102110</xdr:rowOff>
    </xdr:from>
    <xdr:to>
      <xdr:col>46</xdr:col>
      <xdr:colOff>38100</xdr:colOff>
      <xdr:row>79</xdr:row>
      <xdr:rowOff>32260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23387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6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151879</xdr:rowOff>
    </xdr:from>
    <xdr:to>
      <xdr:col>41</xdr:col>
      <xdr:colOff>101600</xdr:colOff>
      <xdr:row>79</xdr:row>
      <xdr:rowOff>82029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73156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1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155406</xdr:rowOff>
    </xdr:from>
    <xdr:to>
      <xdr:col>36</xdr:col>
      <xdr:colOff>165100</xdr:colOff>
      <xdr:row>79</xdr:row>
      <xdr:rowOff>85556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76683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2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65424</xdr:rowOff>
    </xdr:from>
    <xdr:to>
      <xdr:col>55</xdr:col>
      <xdr:colOff>0</xdr:colOff>
      <xdr:row>98</xdr:row>
      <xdr:rowOff>4141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96074"/>
          <a:ext cx="838200" cy="1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60852</xdr:rowOff>
    </xdr:from>
    <xdr:to>
      <xdr:col>50</xdr:col>
      <xdr:colOff>114300</xdr:colOff>
      <xdr:row>97</xdr:row>
      <xdr:rowOff>65424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20052"/>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60852</xdr:rowOff>
    </xdr:from>
    <xdr:to>
      <xdr:col>45</xdr:col>
      <xdr:colOff>177800</xdr:colOff>
      <xdr:row>96</xdr:row>
      <xdr:rowOff>73768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20052"/>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170542</xdr:rowOff>
    </xdr:from>
    <xdr:to>
      <xdr:col>41</xdr:col>
      <xdr:colOff>50800</xdr:colOff>
      <xdr:row>96</xdr:row>
      <xdr:rowOff>73768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28684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124791</xdr:rowOff>
    </xdr:from>
    <xdr:to>
      <xdr:col>55</xdr:col>
      <xdr:colOff>50800</xdr:colOff>
      <xdr:row>98</xdr:row>
      <xdr:rowOff>54941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103218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14624</xdr:rowOff>
    </xdr:from>
    <xdr:to>
      <xdr:col>50</xdr:col>
      <xdr:colOff>165100</xdr:colOff>
      <xdr:row>97</xdr:row>
      <xdr:rowOff>116224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107351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10052</xdr:rowOff>
    </xdr:from>
    <xdr:to>
      <xdr:col>46</xdr:col>
      <xdr:colOff>38100</xdr:colOff>
      <xdr:row>96</xdr:row>
      <xdr:rowOff>111652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128179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4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22968</xdr:rowOff>
    </xdr:from>
    <xdr:to>
      <xdr:col>41</xdr:col>
      <xdr:colOff>101600</xdr:colOff>
      <xdr:row>96</xdr:row>
      <xdr:rowOff>124568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141095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119742</xdr:rowOff>
    </xdr:from>
    <xdr:to>
      <xdr:col>36</xdr:col>
      <xdr:colOff>165100</xdr:colOff>
      <xdr:row>95</xdr:row>
      <xdr:rowOff>49892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2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66419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01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79629</xdr:rowOff>
    </xdr:from>
    <xdr:to>
      <xdr:col>85</xdr:col>
      <xdr:colOff>126364</xdr:colOff>
      <xdr:row>37</xdr:row>
      <xdr:rowOff>66548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3129"/>
          <a:ext cx="1269" cy="1187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70375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66548</xdr:rowOff>
    </xdr:from>
    <xdr:to>
      <xdr:col>86</xdr:col>
      <xdr:colOff>25400</xdr:colOff>
      <xdr:row>37</xdr:row>
      <xdr:rowOff>66548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1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26306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9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79629</xdr:rowOff>
    </xdr:from>
    <xdr:to>
      <xdr:col>86</xdr:col>
      <xdr:colOff>25400</xdr:colOff>
      <xdr:row>30</xdr:row>
      <xdr:rowOff>79629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84455</xdr:rowOff>
    </xdr:from>
    <xdr:to>
      <xdr:col>85</xdr:col>
      <xdr:colOff>127000</xdr:colOff>
      <xdr:row>36</xdr:row>
      <xdr:rowOff>126365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566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108475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76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85598</xdr:rowOff>
    </xdr:from>
    <xdr:to>
      <xdr:col>85</xdr:col>
      <xdr:colOff>177800</xdr:colOff>
      <xdr:row>35</xdr:row>
      <xdr:rowOff>15748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591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84455</xdr:rowOff>
    </xdr:from>
    <xdr:to>
      <xdr:col>81</xdr:col>
      <xdr:colOff>50800</xdr:colOff>
      <xdr:row>36</xdr:row>
      <xdr:rowOff>133604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56655"/>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32893</xdr:rowOff>
    </xdr:from>
    <xdr:to>
      <xdr:col>81</xdr:col>
      <xdr:colOff>101600</xdr:colOff>
      <xdr:row>34</xdr:row>
      <xdr:rowOff>134493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586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151020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63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133604</xdr:rowOff>
    </xdr:from>
    <xdr:to>
      <xdr:col>76</xdr:col>
      <xdr:colOff>114300</xdr:colOff>
      <xdr:row>37</xdr:row>
      <xdr:rowOff>38989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05804"/>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51943</xdr:rowOff>
    </xdr:from>
    <xdr:to>
      <xdr:col>76</xdr:col>
      <xdr:colOff>165100</xdr:colOff>
      <xdr:row>34</xdr:row>
      <xdr:rowOff>153543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8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170070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65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38989</xdr:rowOff>
    </xdr:from>
    <xdr:to>
      <xdr:col>71</xdr:col>
      <xdr:colOff>177800</xdr:colOff>
      <xdr:row>38</xdr:row>
      <xdr:rowOff>4572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82639"/>
          <a:ext cx="889000" cy="1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92202</xdr:rowOff>
    </xdr:from>
    <xdr:to>
      <xdr:col>72</xdr:col>
      <xdr:colOff>38100</xdr:colOff>
      <xdr:row>35</xdr:row>
      <xdr:rowOff>22352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92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38879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69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100584</xdr:rowOff>
    </xdr:from>
    <xdr:to>
      <xdr:col>67</xdr:col>
      <xdr:colOff>101600</xdr:colOff>
      <xdr:row>35</xdr:row>
      <xdr:rowOff>30734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47261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7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75565</xdr:rowOff>
    </xdr:from>
    <xdr:to>
      <xdr:col>85</xdr:col>
      <xdr:colOff>177800</xdr:colOff>
      <xdr:row>37</xdr:row>
      <xdr:rowOff>5715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161942</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33655</xdr:rowOff>
    </xdr:from>
    <xdr:to>
      <xdr:col>81</xdr:col>
      <xdr:colOff>101600</xdr:colOff>
      <xdr:row>36</xdr:row>
      <xdr:rowOff>135255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126382</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46428"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82804</xdr:rowOff>
    </xdr:from>
    <xdr:to>
      <xdr:col>76</xdr:col>
      <xdr:colOff>165100</xdr:colOff>
      <xdr:row>37</xdr:row>
      <xdr:rowOff>12954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4081</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159639</xdr:rowOff>
    </xdr:from>
    <xdr:to>
      <xdr:col>72</xdr:col>
      <xdr:colOff>38100</xdr:colOff>
      <xdr:row>37</xdr:row>
      <xdr:rowOff>89789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80916</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42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125222</xdr:rowOff>
    </xdr:from>
    <xdr:to>
      <xdr:col>67</xdr:col>
      <xdr:colOff>101600</xdr:colOff>
      <xdr:row>38</xdr:row>
      <xdr:rowOff>55372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46499</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56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32095</xdr:rowOff>
    </xdr:from>
    <xdr:to>
      <xdr:col>85</xdr:col>
      <xdr:colOff>127000</xdr:colOff>
      <xdr:row>55</xdr:row>
      <xdr:rowOff>161679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461845"/>
          <a:ext cx="838200" cy="1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32095</xdr:rowOff>
    </xdr:from>
    <xdr:to>
      <xdr:col>81</xdr:col>
      <xdr:colOff>50800</xdr:colOff>
      <xdr:row>56</xdr:row>
      <xdr:rowOff>30364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61845"/>
          <a:ext cx="889000" cy="16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68050</xdr:rowOff>
    </xdr:from>
    <xdr:to>
      <xdr:col>76</xdr:col>
      <xdr:colOff>114300</xdr:colOff>
      <xdr:row>56</xdr:row>
      <xdr:rowOff>30364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497800"/>
          <a:ext cx="889000" cy="1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68050</xdr:rowOff>
    </xdr:from>
    <xdr:to>
      <xdr:col>71</xdr:col>
      <xdr:colOff>177800</xdr:colOff>
      <xdr:row>56</xdr:row>
      <xdr:rowOff>140516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497800"/>
          <a:ext cx="889000" cy="2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110879</xdr:rowOff>
    </xdr:from>
    <xdr:to>
      <xdr:col>85</xdr:col>
      <xdr:colOff>177800</xdr:colOff>
      <xdr:row>56</xdr:row>
      <xdr:rowOff>41029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133756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9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152745</xdr:rowOff>
    </xdr:from>
    <xdr:to>
      <xdr:col>81</xdr:col>
      <xdr:colOff>101600</xdr:colOff>
      <xdr:row>55</xdr:row>
      <xdr:rowOff>82895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99422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151014</xdr:rowOff>
    </xdr:from>
    <xdr:to>
      <xdr:col>76</xdr:col>
      <xdr:colOff>165100</xdr:colOff>
      <xdr:row>56</xdr:row>
      <xdr:rowOff>81164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97691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17250</xdr:rowOff>
    </xdr:from>
    <xdr:to>
      <xdr:col>72</xdr:col>
      <xdr:colOff>38100</xdr:colOff>
      <xdr:row>55</xdr:row>
      <xdr:rowOff>118850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135377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2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89716</xdr:rowOff>
    </xdr:from>
    <xdr:to>
      <xdr:col>67</xdr:col>
      <xdr:colOff>101600</xdr:colOff>
      <xdr:row>57</xdr:row>
      <xdr:rowOff>19866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36393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46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132431</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05531"/>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81631</xdr:rowOff>
    </xdr:from>
    <xdr:to>
      <xdr:col>67</xdr:col>
      <xdr:colOff>101600</xdr:colOff>
      <xdr:row>79</xdr:row>
      <xdr:rowOff>11781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2908</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47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114869</xdr:rowOff>
    </xdr:from>
    <xdr:to>
      <xdr:col>85</xdr:col>
      <xdr:colOff>127000</xdr:colOff>
      <xdr:row>95</xdr:row>
      <xdr:rowOff>60261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231169"/>
          <a:ext cx="838200" cy="11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40860</xdr:rowOff>
    </xdr:from>
    <xdr:to>
      <xdr:col>81</xdr:col>
      <xdr:colOff>50800</xdr:colOff>
      <xdr:row>95</xdr:row>
      <xdr:rowOff>60261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328610"/>
          <a:ext cx="889000" cy="1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163474</xdr:rowOff>
    </xdr:from>
    <xdr:to>
      <xdr:col>76</xdr:col>
      <xdr:colOff>114300</xdr:colOff>
      <xdr:row>95</xdr:row>
      <xdr:rowOff>40860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279774"/>
          <a:ext cx="889000" cy="4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151158</xdr:rowOff>
    </xdr:from>
    <xdr:to>
      <xdr:col>71</xdr:col>
      <xdr:colOff>177800</xdr:colOff>
      <xdr:row>94</xdr:row>
      <xdr:rowOff>163474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267458"/>
          <a:ext cx="8890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64069</xdr:rowOff>
    </xdr:from>
    <xdr:to>
      <xdr:col>85</xdr:col>
      <xdr:colOff>177800</xdr:colOff>
      <xdr:row>94</xdr:row>
      <xdr:rowOff>165669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1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86946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03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9461</xdr:rowOff>
    </xdr:from>
    <xdr:to>
      <xdr:col>81</xdr:col>
      <xdr:colOff>101600</xdr:colOff>
      <xdr:row>95</xdr:row>
      <xdr:rowOff>111061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2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127588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0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161510</xdr:rowOff>
    </xdr:from>
    <xdr:to>
      <xdr:col>76</xdr:col>
      <xdr:colOff>165100</xdr:colOff>
      <xdr:row>95</xdr:row>
      <xdr:rowOff>91660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27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108187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05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112674</xdr:rowOff>
    </xdr:from>
    <xdr:to>
      <xdr:col>72</xdr:col>
      <xdr:colOff>38100</xdr:colOff>
      <xdr:row>95</xdr:row>
      <xdr:rowOff>42824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2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59351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0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100358</xdr:rowOff>
    </xdr:from>
    <xdr:to>
      <xdr:col>67</xdr:col>
      <xdr:colOff>101600</xdr:colOff>
      <xdr:row>95</xdr:row>
      <xdr:rowOff>30508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2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47035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99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19685</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06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61612</xdr:rowOff>
    </xdr:from>
    <xdr:ext cx="313932"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99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のコストが類似団体と比較して高い状況が続いている。障がい福祉サービス等給付費、生活保護費、認定こども園施設型給付費などの扶助費が高い水準であることがあげられ、前年度比は一人当たり</a:t>
          </a:r>
          <a:r>
            <a:rPr kumimoji="1" lang="en-US" altLang="ja-JP" sz="1100">
              <a:solidFill>
                <a:schemeClr val="dk1"/>
              </a:solidFill>
              <a:effectLst/>
              <a:latin typeface="+mn-lt"/>
              <a:ea typeface="+mn-ea"/>
              <a:cs typeface="+mn-cs"/>
            </a:rPr>
            <a:t>26,599</a:t>
          </a:r>
          <a:r>
            <a:rPr kumimoji="1" lang="ja-JP" altLang="ja-JP" sz="1100">
              <a:solidFill>
                <a:schemeClr val="dk1"/>
              </a:solidFill>
              <a:effectLst/>
              <a:latin typeface="+mn-lt"/>
              <a:ea typeface="+mn-ea"/>
              <a:cs typeface="+mn-cs"/>
            </a:rPr>
            <a:t>円の増となっている。また、総務費は、単年度事業である特別定額給付金事業の終了により、前年度比で一人当たり</a:t>
          </a:r>
          <a:r>
            <a:rPr kumimoji="1" lang="en-US" altLang="ja-JP" sz="1100">
              <a:solidFill>
                <a:schemeClr val="dk1"/>
              </a:solidFill>
              <a:effectLst/>
              <a:latin typeface="+mn-lt"/>
              <a:ea typeface="+mn-ea"/>
              <a:cs typeface="+mn-cs"/>
            </a:rPr>
            <a:t>98,410</a:t>
          </a:r>
          <a:r>
            <a:rPr kumimoji="1" lang="ja-JP" altLang="ja-JP" sz="1100">
              <a:solidFill>
                <a:schemeClr val="dk1"/>
              </a:solidFill>
              <a:effectLst/>
              <a:latin typeface="+mn-lt"/>
              <a:ea typeface="+mn-ea"/>
              <a:cs typeface="+mn-cs"/>
            </a:rPr>
            <a:t>円の減となったが、新文化芸術発信拠点施設の建設費が高額のため類似団体と比較して高い水準となっている。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標準財政規模に対し実質収支額は前年度比</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ポイントの減となっている。地方税および地方交付税の増により標準財政規模は増となったが、引き続き扶助費が増となっており、新型コロナウイルス感染症対策のための臨時特別給付金および沖縄の食の魅力発信拠点建設費の明許繰越額が増となったことが主な要因である。市税等収入拡充のため未収金対策を引き続き実施し、収納率向上と市税収入の増に努めるとともに、適正な受益者負担などの安定的な歳入確保にも取り組む。</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すべての会計で黒字となっているが、一般会計、水道事業、下水道事業が黒字の大部分を占めている。</a:t>
          </a:r>
          <a:endParaRPr lang="ja-JP" altLang="ja-JP" sz="1400">
            <a:effectLst/>
          </a:endParaRPr>
        </a:p>
        <a:p>
          <a:r>
            <a:rPr kumimoji="1" lang="ja-JP" altLang="ja-JP" sz="1100">
              <a:solidFill>
                <a:schemeClr val="dk1"/>
              </a:solidFill>
              <a:effectLst/>
              <a:latin typeface="+mn-lt"/>
              <a:ea typeface="+mn-ea"/>
              <a:cs typeface="+mn-cs"/>
            </a:rPr>
            <a:t>　国民健康保険事業特別会計については、赤字補填のための一般会計からの政策的繰出を約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億円支出している。今後も政策的繰出が見込まれることから、歳入歳出について積極的な取組みを図り、健全安定化を目指す。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20225;&#36001;)&#36001;&#25919;&#35506;/data%20-%20Zs-it-sv-01/data(&#26032;)/120&#12288;&#27770;&#31639;&#12395;&#38306;&#12377;&#12427;&#12371;&#12392;/070&#12288;&#36001;&#21209;&#26360;&#39006;&#12395;&#38306;&#12377;&#12427;&#12371;&#12392;/&#65288;H28&#65374;&#65289;&#32113;&#19968;&#22522;&#28310;&#12395;&#12424;&#12427;&#22320;&#26041;&#20844;&#20250;&#35336;/R5&#65288;R4&#27770;&#31639;&#65289;/01_&#30476;&#29031;&#20250;&#12539;&#36890;&#30693;/08_103&#12294;&#20999;(&#32207;&#21209;&#30465;&#28310;&#20633;&#23436;&#20102;&#12398;&#36899;&#32097;&#65289;&#12294;&#20999;9&#26376;16&#26085;&#12304;&#32207;&#21209;&#30465;&#36001;&#21209;&#35519;&#26619;&#35506;&#12305;&#20196;&#21644;&#65299;&#24180;&#24230;&#36001;&#25919;&#29366;&#27841;&#36039;&#26009;&#38598;&#12398;&#20316;&#25104;&#12395;&#12388;&#12356;&#12390;&#65288;2&#22238;&#30446;&#12539;&#22320;&#26041;&#20844;&#20250;&#35336;&#38306;&#20418;&#65289;&#9312;/02_&#30476;&#12363;&#12425;&#12398;&#26412;&#36899;&#32097;/&#12304;&#36001;&#25919;&#29366;&#27841;&#36039;&#26009;&#38598;&#12305;_472018_&#37027;&#35207;&#24066;_2021(2&#22238;&#30446;)_0928&#26356;&#26032;&#29256;.xlsx?FABB033D" TargetMode="External"/><Relationship Id="rId1" Type="http://schemas.openxmlformats.org/officeDocument/2006/relationships/externalLinkPath" Target="file:///\\FABB033D\&#12304;&#36001;&#25919;&#29366;&#27841;&#36039;&#26009;&#38598;&#12305;_472018_&#37027;&#35207;&#24066;_2021(2&#22238;&#30446;)_0928&#26356;&#26032;&#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77.5</v>
          </cell>
          <cell r="BX51">
            <v>74.2</v>
          </cell>
          <cell r="CF51">
            <v>64.900000000000006</v>
          </cell>
          <cell r="CN51">
            <v>65</v>
          </cell>
          <cell r="CV51">
            <v>52.4</v>
          </cell>
        </row>
        <row r="53">
          <cell r="BP53">
            <v>41.4</v>
          </cell>
          <cell r="BX53">
            <v>41.6</v>
          </cell>
          <cell r="CF53">
            <v>42.4</v>
          </cell>
          <cell r="CN53">
            <v>42.8</v>
          </cell>
          <cell r="CV53">
            <v>41.4</v>
          </cell>
        </row>
        <row r="55">
          <cell r="AN55" t="str">
            <v>類似団体内平均値</v>
          </cell>
          <cell r="BP55">
            <v>37.6</v>
          </cell>
          <cell r="BX55">
            <v>34</v>
          </cell>
          <cell r="CF55">
            <v>33.9</v>
          </cell>
          <cell r="CN55">
            <v>31.5</v>
          </cell>
          <cell r="CV55">
            <v>23.4</v>
          </cell>
        </row>
        <row r="57">
          <cell r="BP57">
            <v>60</v>
          </cell>
          <cell r="BX57">
            <v>61.1</v>
          </cell>
          <cell r="CF57">
            <v>61.9</v>
          </cell>
          <cell r="CN57">
            <v>62.7</v>
          </cell>
          <cell r="CV57">
            <v>63.9</v>
          </cell>
        </row>
        <row r="72">
          <cell r="BP72" t="str">
            <v>H29</v>
          </cell>
          <cell r="BX72" t="str">
            <v>H30</v>
          </cell>
          <cell r="CF72" t="str">
            <v>R01</v>
          </cell>
          <cell r="CN72" t="str">
            <v>R02</v>
          </cell>
          <cell r="CV72" t="str">
            <v>R03</v>
          </cell>
        </row>
        <row r="73">
          <cell r="AN73" t="str">
            <v>当該団体値</v>
          </cell>
          <cell r="BP73">
            <v>77.5</v>
          </cell>
          <cell r="BX73">
            <v>74.2</v>
          </cell>
          <cell r="CF73">
            <v>64.900000000000006</v>
          </cell>
          <cell r="CN73">
            <v>65</v>
          </cell>
          <cell r="CV73">
            <v>52.4</v>
          </cell>
        </row>
        <row r="75">
          <cell r="BP75">
            <v>12.2</v>
          </cell>
          <cell r="BX75">
            <v>11.5</v>
          </cell>
          <cell r="CF75">
            <v>10.4</v>
          </cell>
          <cell r="CN75">
            <v>9.5</v>
          </cell>
          <cell r="CV75">
            <v>8.5</v>
          </cell>
        </row>
        <row r="77">
          <cell r="AN77" t="str">
            <v>類似団体内平均値</v>
          </cell>
          <cell r="BP77">
            <v>37.6</v>
          </cell>
          <cell r="BX77">
            <v>34</v>
          </cell>
          <cell r="CF77">
            <v>33.9</v>
          </cell>
          <cell r="CN77">
            <v>31.5</v>
          </cell>
          <cell r="CV77">
            <v>23.4</v>
          </cell>
        </row>
        <row r="79">
          <cell r="BP79">
            <v>6.1</v>
          </cell>
          <cell r="BX79">
            <v>5.9</v>
          </cell>
          <cell r="CF79">
            <v>5.7</v>
          </cell>
          <cell r="CN79">
            <v>5.4</v>
          </cell>
          <cell r="CV79">
            <v>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82</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83</v>
      </c>
      <c r="C2" s="179"/>
      <c r="D2" s="180"/>
    </row>
    <row r="3" spans="1:119" ht="18.75" customHeight="1" thickBot="1" x14ac:dyDescent="0.2">
      <c r="A3" s="178"/>
      <c r="B3" s="383" t="s">
        <v>84</v>
      </c>
      <c r="C3" s="384"/>
      <c r="D3" s="384"/>
      <c r="E3" s="385"/>
      <c r="F3" s="385"/>
      <c r="G3" s="385"/>
      <c r="H3" s="385"/>
      <c r="I3" s="385"/>
      <c r="J3" s="385"/>
      <c r="K3" s="385"/>
      <c r="L3" s="385" t="s">
        <v>85</v>
      </c>
      <c r="M3" s="385"/>
      <c r="N3" s="385"/>
      <c r="O3" s="385"/>
      <c r="P3" s="385"/>
      <c r="Q3" s="385"/>
      <c r="R3" s="392"/>
      <c r="S3" s="392"/>
      <c r="T3" s="392"/>
      <c r="U3" s="392"/>
      <c r="V3" s="393"/>
      <c r="W3" s="367" t="s">
        <v>86</v>
      </c>
      <c r="X3" s="368"/>
      <c r="Y3" s="368"/>
      <c r="Z3" s="368"/>
      <c r="AA3" s="368"/>
      <c r="AB3" s="384"/>
      <c r="AC3" s="392" t="s">
        <v>87</v>
      </c>
      <c r="AD3" s="368"/>
      <c r="AE3" s="368"/>
      <c r="AF3" s="368"/>
      <c r="AG3" s="368"/>
      <c r="AH3" s="368"/>
      <c r="AI3" s="368"/>
      <c r="AJ3" s="368"/>
      <c r="AK3" s="368"/>
      <c r="AL3" s="369"/>
      <c r="AM3" s="367" t="s">
        <v>88</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89</v>
      </c>
      <c r="BO3" s="368"/>
      <c r="BP3" s="368"/>
      <c r="BQ3" s="368"/>
      <c r="BR3" s="368"/>
      <c r="BS3" s="368"/>
      <c r="BT3" s="368"/>
      <c r="BU3" s="369"/>
      <c r="BV3" s="367" t="s">
        <v>90</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91</v>
      </c>
      <c r="CU3" s="368"/>
      <c r="CV3" s="368"/>
      <c r="CW3" s="368"/>
      <c r="CX3" s="368"/>
      <c r="CY3" s="368"/>
      <c r="CZ3" s="368"/>
      <c r="DA3" s="369"/>
      <c r="DB3" s="367" t="s">
        <v>92</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93</v>
      </c>
      <c r="AZ4" s="371"/>
      <c r="BA4" s="371"/>
      <c r="BB4" s="371"/>
      <c r="BC4" s="371"/>
      <c r="BD4" s="371"/>
      <c r="BE4" s="371"/>
      <c r="BF4" s="371"/>
      <c r="BG4" s="371"/>
      <c r="BH4" s="371"/>
      <c r="BI4" s="371"/>
      <c r="BJ4" s="371"/>
      <c r="BK4" s="371"/>
      <c r="BL4" s="371"/>
      <c r="BM4" s="372"/>
      <c r="BN4" s="373">
        <v>182556310</v>
      </c>
      <c r="BO4" s="374"/>
      <c r="BP4" s="374"/>
      <c r="BQ4" s="374"/>
      <c r="BR4" s="374"/>
      <c r="BS4" s="374"/>
      <c r="BT4" s="374"/>
      <c r="BU4" s="375"/>
      <c r="BV4" s="373">
        <v>200498453</v>
      </c>
      <c r="BW4" s="374"/>
      <c r="BX4" s="374"/>
      <c r="BY4" s="374"/>
      <c r="BZ4" s="374"/>
      <c r="CA4" s="374"/>
      <c r="CB4" s="374"/>
      <c r="CC4" s="375"/>
      <c r="CD4" s="376" t="s">
        <v>94</v>
      </c>
      <c r="CE4" s="377"/>
      <c r="CF4" s="377"/>
      <c r="CG4" s="377"/>
      <c r="CH4" s="377"/>
      <c r="CI4" s="377"/>
      <c r="CJ4" s="377"/>
      <c r="CK4" s="377"/>
      <c r="CL4" s="377"/>
      <c r="CM4" s="377"/>
      <c r="CN4" s="377"/>
      <c r="CO4" s="377"/>
      <c r="CP4" s="377"/>
      <c r="CQ4" s="377"/>
      <c r="CR4" s="377"/>
      <c r="CS4" s="378"/>
      <c r="CT4" s="379">
        <v>8.6999999999999993</v>
      </c>
      <c r="CU4" s="380"/>
      <c r="CV4" s="380"/>
      <c r="CW4" s="380"/>
      <c r="CX4" s="380"/>
      <c r="CY4" s="380"/>
      <c r="CZ4" s="380"/>
      <c r="DA4" s="381"/>
      <c r="DB4" s="379">
        <v>11.3</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95</v>
      </c>
      <c r="AN5" s="440"/>
      <c r="AO5" s="440"/>
      <c r="AP5" s="440"/>
      <c r="AQ5" s="440"/>
      <c r="AR5" s="440"/>
      <c r="AS5" s="440"/>
      <c r="AT5" s="441"/>
      <c r="AU5" s="442" t="s">
        <v>96</v>
      </c>
      <c r="AV5" s="443"/>
      <c r="AW5" s="443"/>
      <c r="AX5" s="443"/>
      <c r="AY5" s="444" t="s">
        <v>97</v>
      </c>
      <c r="AZ5" s="445"/>
      <c r="BA5" s="445"/>
      <c r="BB5" s="445"/>
      <c r="BC5" s="445"/>
      <c r="BD5" s="445"/>
      <c r="BE5" s="445"/>
      <c r="BF5" s="445"/>
      <c r="BG5" s="445"/>
      <c r="BH5" s="445"/>
      <c r="BI5" s="445"/>
      <c r="BJ5" s="445"/>
      <c r="BK5" s="445"/>
      <c r="BL5" s="445"/>
      <c r="BM5" s="446"/>
      <c r="BN5" s="410">
        <v>171159091</v>
      </c>
      <c r="BO5" s="411"/>
      <c r="BP5" s="411"/>
      <c r="BQ5" s="411"/>
      <c r="BR5" s="411"/>
      <c r="BS5" s="411"/>
      <c r="BT5" s="411"/>
      <c r="BU5" s="412"/>
      <c r="BV5" s="410">
        <v>191556760</v>
      </c>
      <c r="BW5" s="411"/>
      <c r="BX5" s="411"/>
      <c r="BY5" s="411"/>
      <c r="BZ5" s="411"/>
      <c r="CA5" s="411"/>
      <c r="CB5" s="411"/>
      <c r="CC5" s="412"/>
      <c r="CD5" s="413" t="s">
        <v>98</v>
      </c>
      <c r="CE5" s="414"/>
      <c r="CF5" s="414"/>
      <c r="CG5" s="414"/>
      <c r="CH5" s="414"/>
      <c r="CI5" s="414"/>
      <c r="CJ5" s="414"/>
      <c r="CK5" s="414"/>
      <c r="CL5" s="414"/>
      <c r="CM5" s="414"/>
      <c r="CN5" s="414"/>
      <c r="CO5" s="414"/>
      <c r="CP5" s="414"/>
      <c r="CQ5" s="414"/>
      <c r="CR5" s="414"/>
      <c r="CS5" s="415"/>
      <c r="CT5" s="407">
        <v>84.6</v>
      </c>
      <c r="CU5" s="408"/>
      <c r="CV5" s="408"/>
      <c r="CW5" s="408"/>
      <c r="CX5" s="408"/>
      <c r="CY5" s="408"/>
      <c r="CZ5" s="408"/>
      <c r="DA5" s="409"/>
      <c r="DB5" s="407">
        <v>90.3</v>
      </c>
      <c r="DC5" s="408"/>
      <c r="DD5" s="408"/>
      <c r="DE5" s="408"/>
      <c r="DF5" s="408"/>
      <c r="DG5" s="408"/>
      <c r="DH5" s="408"/>
      <c r="DI5" s="409"/>
    </row>
    <row r="6" spans="1:119" ht="18.75" customHeight="1" x14ac:dyDescent="0.15">
      <c r="A6" s="178"/>
      <c r="B6" s="416" t="s">
        <v>99</v>
      </c>
      <c r="C6" s="417"/>
      <c r="D6" s="417"/>
      <c r="E6" s="418"/>
      <c r="F6" s="418"/>
      <c r="G6" s="418"/>
      <c r="H6" s="418"/>
      <c r="I6" s="418"/>
      <c r="J6" s="418"/>
      <c r="K6" s="418"/>
      <c r="L6" s="418" t="s">
        <v>100</v>
      </c>
      <c r="M6" s="418"/>
      <c r="N6" s="418"/>
      <c r="O6" s="418"/>
      <c r="P6" s="418"/>
      <c r="Q6" s="418"/>
      <c r="R6" s="422"/>
      <c r="S6" s="422"/>
      <c r="T6" s="422"/>
      <c r="U6" s="422"/>
      <c r="V6" s="423"/>
      <c r="W6" s="426" t="s">
        <v>101</v>
      </c>
      <c r="X6" s="427"/>
      <c r="Y6" s="427"/>
      <c r="Z6" s="427"/>
      <c r="AA6" s="427"/>
      <c r="AB6" s="417"/>
      <c r="AC6" s="430" t="s">
        <v>102</v>
      </c>
      <c r="AD6" s="431"/>
      <c r="AE6" s="431"/>
      <c r="AF6" s="431"/>
      <c r="AG6" s="431"/>
      <c r="AH6" s="431"/>
      <c r="AI6" s="431"/>
      <c r="AJ6" s="431"/>
      <c r="AK6" s="431"/>
      <c r="AL6" s="432"/>
      <c r="AM6" s="439" t="s">
        <v>103</v>
      </c>
      <c r="AN6" s="440"/>
      <c r="AO6" s="440"/>
      <c r="AP6" s="440"/>
      <c r="AQ6" s="440"/>
      <c r="AR6" s="440"/>
      <c r="AS6" s="440"/>
      <c r="AT6" s="441"/>
      <c r="AU6" s="442" t="s">
        <v>104</v>
      </c>
      <c r="AV6" s="443"/>
      <c r="AW6" s="443"/>
      <c r="AX6" s="443"/>
      <c r="AY6" s="444" t="s">
        <v>105</v>
      </c>
      <c r="AZ6" s="445"/>
      <c r="BA6" s="445"/>
      <c r="BB6" s="445"/>
      <c r="BC6" s="445"/>
      <c r="BD6" s="445"/>
      <c r="BE6" s="445"/>
      <c r="BF6" s="445"/>
      <c r="BG6" s="445"/>
      <c r="BH6" s="445"/>
      <c r="BI6" s="445"/>
      <c r="BJ6" s="445"/>
      <c r="BK6" s="445"/>
      <c r="BL6" s="445"/>
      <c r="BM6" s="446"/>
      <c r="BN6" s="410">
        <v>11397219</v>
      </c>
      <c r="BO6" s="411"/>
      <c r="BP6" s="411"/>
      <c r="BQ6" s="411"/>
      <c r="BR6" s="411"/>
      <c r="BS6" s="411"/>
      <c r="BT6" s="411"/>
      <c r="BU6" s="412"/>
      <c r="BV6" s="410">
        <v>8941693</v>
      </c>
      <c r="BW6" s="411"/>
      <c r="BX6" s="411"/>
      <c r="BY6" s="411"/>
      <c r="BZ6" s="411"/>
      <c r="CA6" s="411"/>
      <c r="CB6" s="411"/>
      <c r="CC6" s="412"/>
      <c r="CD6" s="413" t="s">
        <v>106</v>
      </c>
      <c r="CE6" s="414"/>
      <c r="CF6" s="414"/>
      <c r="CG6" s="414"/>
      <c r="CH6" s="414"/>
      <c r="CI6" s="414"/>
      <c r="CJ6" s="414"/>
      <c r="CK6" s="414"/>
      <c r="CL6" s="414"/>
      <c r="CM6" s="414"/>
      <c r="CN6" s="414"/>
      <c r="CO6" s="414"/>
      <c r="CP6" s="414"/>
      <c r="CQ6" s="414"/>
      <c r="CR6" s="414"/>
      <c r="CS6" s="415"/>
      <c r="CT6" s="447">
        <v>91.4</v>
      </c>
      <c r="CU6" s="448"/>
      <c r="CV6" s="448"/>
      <c r="CW6" s="448"/>
      <c r="CX6" s="448"/>
      <c r="CY6" s="448"/>
      <c r="CZ6" s="448"/>
      <c r="DA6" s="449"/>
      <c r="DB6" s="447">
        <v>96</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107</v>
      </c>
      <c r="AN7" s="440"/>
      <c r="AO7" s="440"/>
      <c r="AP7" s="440"/>
      <c r="AQ7" s="440"/>
      <c r="AR7" s="440"/>
      <c r="AS7" s="440"/>
      <c r="AT7" s="441"/>
      <c r="AU7" s="442" t="s">
        <v>108</v>
      </c>
      <c r="AV7" s="443"/>
      <c r="AW7" s="443"/>
      <c r="AX7" s="443"/>
      <c r="AY7" s="444" t="s">
        <v>109</v>
      </c>
      <c r="AZ7" s="445"/>
      <c r="BA7" s="445"/>
      <c r="BB7" s="445"/>
      <c r="BC7" s="445"/>
      <c r="BD7" s="445"/>
      <c r="BE7" s="445"/>
      <c r="BF7" s="445"/>
      <c r="BG7" s="445"/>
      <c r="BH7" s="445"/>
      <c r="BI7" s="445"/>
      <c r="BJ7" s="445"/>
      <c r="BK7" s="445"/>
      <c r="BL7" s="445"/>
      <c r="BM7" s="446"/>
      <c r="BN7" s="410">
        <v>4918963</v>
      </c>
      <c r="BO7" s="411"/>
      <c r="BP7" s="411"/>
      <c r="BQ7" s="411"/>
      <c r="BR7" s="411"/>
      <c r="BS7" s="411"/>
      <c r="BT7" s="411"/>
      <c r="BU7" s="412"/>
      <c r="BV7" s="410">
        <v>856653</v>
      </c>
      <c r="BW7" s="411"/>
      <c r="BX7" s="411"/>
      <c r="BY7" s="411"/>
      <c r="BZ7" s="411"/>
      <c r="CA7" s="411"/>
      <c r="CB7" s="411"/>
      <c r="CC7" s="412"/>
      <c r="CD7" s="413" t="s">
        <v>110</v>
      </c>
      <c r="CE7" s="414"/>
      <c r="CF7" s="414"/>
      <c r="CG7" s="414"/>
      <c r="CH7" s="414"/>
      <c r="CI7" s="414"/>
      <c r="CJ7" s="414"/>
      <c r="CK7" s="414"/>
      <c r="CL7" s="414"/>
      <c r="CM7" s="414"/>
      <c r="CN7" s="414"/>
      <c r="CO7" s="414"/>
      <c r="CP7" s="414"/>
      <c r="CQ7" s="414"/>
      <c r="CR7" s="414"/>
      <c r="CS7" s="415"/>
      <c r="CT7" s="410">
        <v>74090639</v>
      </c>
      <c r="CU7" s="411"/>
      <c r="CV7" s="411"/>
      <c r="CW7" s="411"/>
      <c r="CX7" s="411"/>
      <c r="CY7" s="411"/>
      <c r="CZ7" s="411"/>
      <c r="DA7" s="412"/>
      <c r="DB7" s="410">
        <v>71550572</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111</v>
      </c>
      <c r="AN8" s="440"/>
      <c r="AO8" s="440"/>
      <c r="AP8" s="440"/>
      <c r="AQ8" s="440"/>
      <c r="AR8" s="440"/>
      <c r="AS8" s="440"/>
      <c r="AT8" s="441"/>
      <c r="AU8" s="442" t="s">
        <v>112</v>
      </c>
      <c r="AV8" s="443"/>
      <c r="AW8" s="443"/>
      <c r="AX8" s="443"/>
      <c r="AY8" s="444" t="s">
        <v>113</v>
      </c>
      <c r="AZ8" s="445"/>
      <c r="BA8" s="445"/>
      <c r="BB8" s="445"/>
      <c r="BC8" s="445"/>
      <c r="BD8" s="445"/>
      <c r="BE8" s="445"/>
      <c r="BF8" s="445"/>
      <c r="BG8" s="445"/>
      <c r="BH8" s="445"/>
      <c r="BI8" s="445"/>
      <c r="BJ8" s="445"/>
      <c r="BK8" s="445"/>
      <c r="BL8" s="445"/>
      <c r="BM8" s="446"/>
      <c r="BN8" s="410">
        <v>6478256</v>
      </c>
      <c r="BO8" s="411"/>
      <c r="BP8" s="411"/>
      <c r="BQ8" s="411"/>
      <c r="BR8" s="411"/>
      <c r="BS8" s="411"/>
      <c r="BT8" s="411"/>
      <c r="BU8" s="412"/>
      <c r="BV8" s="410">
        <v>8085040</v>
      </c>
      <c r="BW8" s="411"/>
      <c r="BX8" s="411"/>
      <c r="BY8" s="411"/>
      <c r="BZ8" s="411"/>
      <c r="CA8" s="411"/>
      <c r="CB8" s="411"/>
      <c r="CC8" s="412"/>
      <c r="CD8" s="413" t="s">
        <v>114</v>
      </c>
      <c r="CE8" s="414"/>
      <c r="CF8" s="414"/>
      <c r="CG8" s="414"/>
      <c r="CH8" s="414"/>
      <c r="CI8" s="414"/>
      <c r="CJ8" s="414"/>
      <c r="CK8" s="414"/>
      <c r="CL8" s="414"/>
      <c r="CM8" s="414"/>
      <c r="CN8" s="414"/>
      <c r="CO8" s="414"/>
      <c r="CP8" s="414"/>
      <c r="CQ8" s="414"/>
      <c r="CR8" s="414"/>
      <c r="CS8" s="415"/>
      <c r="CT8" s="450">
        <v>0.83</v>
      </c>
      <c r="CU8" s="451"/>
      <c r="CV8" s="451"/>
      <c r="CW8" s="451"/>
      <c r="CX8" s="451"/>
      <c r="CY8" s="451"/>
      <c r="CZ8" s="451"/>
      <c r="DA8" s="452"/>
      <c r="DB8" s="450">
        <v>0.84</v>
      </c>
      <c r="DC8" s="451"/>
      <c r="DD8" s="451"/>
      <c r="DE8" s="451"/>
      <c r="DF8" s="451"/>
      <c r="DG8" s="451"/>
      <c r="DH8" s="451"/>
      <c r="DI8" s="452"/>
    </row>
    <row r="9" spans="1:119" ht="18.75" customHeight="1" thickBot="1" x14ac:dyDescent="0.2">
      <c r="A9" s="178"/>
      <c r="B9" s="404" t="s">
        <v>115</v>
      </c>
      <c r="C9" s="405"/>
      <c r="D9" s="405"/>
      <c r="E9" s="405"/>
      <c r="F9" s="405"/>
      <c r="G9" s="405"/>
      <c r="H9" s="405"/>
      <c r="I9" s="405"/>
      <c r="J9" s="405"/>
      <c r="K9" s="453"/>
      <c r="L9" s="454" t="s">
        <v>116</v>
      </c>
      <c r="M9" s="455"/>
      <c r="N9" s="455"/>
      <c r="O9" s="455"/>
      <c r="P9" s="455"/>
      <c r="Q9" s="456"/>
      <c r="R9" s="457">
        <v>317625</v>
      </c>
      <c r="S9" s="458"/>
      <c r="T9" s="458"/>
      <c r="U9" s="458"/>
      <c r="V9" s="459"/>
      <c r="W9" s="367" t="s">
        <v>117</v>
      </c>
      <c r="X9" s="368"/>
      <c r="Y9" s="368"/>
      <c r="Z9" s="368"/>
      <c r="AA9" s="368"/>
      <c r="AB9" s="368"/>
      <c r="AC9" s="368"/>
      <c r="AD9" s="368"/>
      <c r="AE9" s="368"/>
      <c r="AF9" s="368"/>
      <c r="AG9" s="368"/>
      <c r="AH9" s="368"/>
      <c r="AI9" s="368"/>
      <c r="AJ9" s="368"/>
      <c r="AK9" s="368"/>
      <c r="AL9" s="369"/>
      <c r="AM9" s="439" t="s">
        <v>118</v>
      </c>
      <c r="AN9" s="440"/>
      <c r="AO9" s="440"/>
      <c r="AP9" s="440"/>
      <c r="AQ9" s="440"/>
      <c r="AR9" s="440"/>
      <c r="AS9" s="440"/>
      <c r="AT9" s="441"/>
      <c r="AU9" s="442" t="s">
        <v>96</v>
      </c>
      <c r="AV9" s="443"/>
      <c r="AW9" s="443"/>
      <c r="AX9" s="443"/>
      <c r="AY9" s="444" t="s">
        <v>119</v>
      </c>
      <c r="AZ9" s="445"/>
      <c r="BA9" s="445"/>
      <c r="BB9" s="445"/>
      <c r="BC9" s="445"/>
      <c r="BD9" s="445"/>
      <c r="BE9" s="445"/>
      <c r="BF9" s="445"/>
      <c r="BG9" s="445"/>
      <c r="BH9" s="445"/>
      <c r="BI9" s="445"/>
      <c r="BJ9" s="445"/>
      <c r="BK9" s="445"/>
      <c r="BL9" s="445"/>
      <c r="BM9" s="446"/>
      <c r="BN9" s="410">
        <v>-1606784</v>
      </c>
      <c r="BO9" s="411"/>
      <c r="BP9" s="411"/>
      <c r="BQ9" s="411"/>
      <c r="BR9" s="411"/>
      <c r="BS9" s="411"/>
      <c r="BT9" s="411"/>
      <c r="BU9" s="412"/>
      <c r="BV9" s="410">
        <v>4369664</v>
      </c>
      <c r="BW9" s="411"/>
      <c r="BX9" s="411"/>
      <c r="BY9" s="411"/>
      <c r="BZ9" s="411"/>
      <c r="CA9" s="411"/>
      <c r="CB9" s="411"/>
      <c r="CC9" s="412"/>
      <c r="CD9" s="413" t="s">
        <v>120</v>
      </c>
      <c r="CE9" s="414"/>
      <c r="CF9" s="414"/>
      <c r="CG9" s="414"/>
      <c r="CH9" s="414"/>
      <c r="CI9" s="414"/>
      <c r="CJ9" s="414"/>
      <c r="CK9" s="414"/>
      <c r="CL9" s="414"/>
      <c r="CM9" s="414"/>
      <c r="CN9" s="414"/>
      <c r="CO9" s="414"/>
      <c r="CP9" s="414"/>
      <c r="CQ9" s="414"/>
      <c r="CR9" s="414"/>
      <c r="CS9" s="415"/>
      <c r="CT9" s="407">
        <v>12.2</v>
      </c>
      <c r="CU9" s="408"/>
      <c r="CV9" s="408"/>
      <c r="CW9" s="408"/>
      <c r="CX9" s="408"/>
      <c r="CY9" s="408"/>
      <c r="CZ9" s="408"/>
      <c r="DA9" s="409"/>
      <c r="DB9" s="407">
        <v>12.1</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121</v>
      </c>
      <c r="M10" s="440"/>
      <c r="N10" s="440"/>
      <c r="O10" s="440"/>
      <c r="P10" s="440"/>
      <c r="Q10" s="441"/>
      <c r="R10" s="461">
        <v>319435</v>
      </c>
      <c r="S10" s="462"/>
      <c r="T10" s="462"/>
      <c r="U10" s="462"/>
      <c r="V10" s="463"/>
      <c r="W10" s="398"/>
      <c r="X10" s="399"/>
      <c r="Y10" s="399"/>
      <c r="Z10" s="399"/>
      <c r="AA10" s="399"/>
      <c r="AB10" s="399"/>
      <c r="AC10" s="399"/>
      <c r="AD10" s="399"/>
      <c r="AE10" s="399"/>
      <c r="AF10" s="399"/>
      <c r="AG10" s="399"/>
      <c r="AH10" s="399"/>
      <c r="AI10" s="399"/>
      <c r="AJ10" s="399"/>
      <c r="AK10" s="399"/>
      <c r="AL10" s="402"/>
      <c r="AM10" s="439" t="s">
        <v>122</v>
      </c>
      <c r="AN10" s="440"/>
      <c r="AO10" s="440"/>
      <c r="AP10" s="440"/>
      <c r="AQ10" s="440"/>
      <c r="AR10" s="440"/>
      <c r="AS10" s="440"/>
      <c r="AT10" s="441"/>
      <c r="AU10" s="442" t="s">
        <v>123</v>
      </c>
      <c r="AV10" s="443"/>
      <c r="AW10" s="443"/>
      <c r="AX10" s="443"/>
      <c r="AY10" s="444" t="s">
        <v>124</v>
      </c>
      <c r="AZ10" s="445"/>
      <c r="BA10" s="445"/>
      <c r="BB10" s="445"/>
      <c r="BC10" s="445"/>
      <c r="BD10" s="445"/>
      <c r="BE10" s="445"/>
      <c r="BF10" s="445"/>
      <c r="BG10" s="445"/>
      <c r="BH10" s="445"/>
      <c r="BI10" s="445"/>
      <c r="BJ10" s="445"/>
      <c r="BK10" s="445"/>
      <c r="BL10" s="445"/>
      <c r="BM10" s="446"/>
      <c r="BN10" s="410">
        <v>4042582</v>
      </c>
      <c r="BO10" s="411"/>
      <c r="BP10" s="411"/>
      <c r="BQ10" s="411"/>
      <c r="BR10" s="411"/>
      <c r="BS10" s="411"/>
      <c r="BT10" s="411"/>
      <c r="BU10" s="412"/>
      <c r="BV10" s="410">
        <v>1858317</v>
      </c>
      <c r="BW10" s="411"/>
      <c r="BX10" s="411"/>
      <c r="BY10" s="411"/>
      <c r="BZ10" s="411"/>
      <c r="CA10" s="411"/>
      <c r="CB10" s="411"/>
      <c r="CC10" s="412"/>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126</v>
      </c>
      <c r="M11" s="465"/>
      <c r="N11" s="465"/>
      <c r="O11" s="465"/>
      <c r="P11" s="465"/>
      <c r="Q11" s="466"/>
      <c r="R11" s="467" t="s">
        <v>127</v>
      </c>
      <c r="S11" s="468"/>
      <c r="T11" s="468"/>
      <c r="U11" s="468"/>
      <c r="V11" s="469"/>
      <c r="W11" s="398"/>
      <c r="X11" s="399"/>
      <c r="Y11" s="399"/>
      <c r="Z11" s="399"/>
      <c r="AA11" s="399"/>
      <c r="AB11" s="399"/>
      <c r="AC11" s="399"/>
      <c r="AD11" s="399"/>
      <c r="AE11" s="399"/>
      <c r="AF11" s="399"/>
      <c r="AG11" s="399"/>
      <c r="AH11" s="399"/>
      <c r="AI11" s="399"/>
      <c r="AJ11" s="399"/>
      <c r="AK11" s="399"/>
      <c r="AL11" s="402"/>
      <c r="AM11" s="439" t="s">
        <v>128</v>
      </c>
      <c r="AN11" s="440"/>
      <c r="AO11" s="440"/>
      <c r="AP11" s="440"/>
      <c r="AQ11" s="440"/>
      <c r="AR11" s="440"/>
      <c r="AS11" s="440"/>
      <c r="AT11" s="441"/>
      <c r="AU11" s="442" t="s">
        <v>112</v>
      </c>
      <c r="AV11" s="443"/>
      <c r="AW11" s="443"/>
      <c r="AX11" s="443"/>
      <c r="AY11" s="444" t="s">
        <v>129</v>
      </c>
      <c r="AZ11" s="445"/>
      <c r="BA11" s="445"/>
      <c r="BB11" s="445"/>
      <c r="BC11" s="445"/>
      <c r="BD11" s="445"/>
      <c r="BE11" s="445"/>
      <c r="BF11" s="445"/>
      <c r="BG11" s="445"/>
      <c r="BH11" s="445"/>
      <c r="BI11" s="445"/>
      <c r="BJ11" s="445"/>
      <c r="BK11" s="445"/>
      <c r="BL11" s="445"/>
      <c r="BM11" s="446"/>
      <c r="BN11" s="410">
        <v>1321929</v>
      </c>
      <c r="BO11" s="411"/>
      <c r="BP11" s="411"/>
      <c r="BQ11" s="411"/>
      <c r="BR11" s="411"/>
      <c r="BS11" s="411"/>
      <c r="BT11" s="411"/>
      <c r="BU11" s="412"/>
      <c r="BV11" s="410">
        <v>0</v>
      </c>
      <c r="BW11" s="411"/>
      <c r="BX11" s="411"/>
      <c r="BY11" s="411"/>
      <c r="BZ11" s="411"/>
      <c r="CA11" s="411"/>
      <c r="CB11" s="411"/>
      <c r="CC11" s="412"/>
      <c r="CD11" s="413" t="s">
        <v>130</v>
      </c>
      <c r="CE11" s="414"/>
      <c r="CF11" s="414"/>
      <c r="CG11" s="414"/>
      <c r="CH11" s="414"/>
      <c r="CI11" s="414"/>
      <c r="CJ11" s="414"/>
      <c r="CK11" s="414"/>
      <c r="CL11" s="414"/>
      <c r="CM11" s="414"/>
      <c r="CN11" s="414"/>
      <c r="CO11" s="414"/>
      <c r="CP11" s="414"/>
      <c r="CQ11" s="414"/>
      <c r="CR11" s="414"/>
      <c r="CS11" s="415"/>
      <c r="CT11" s="450" t="s">
        <v>131</v>
      </c>
      <c r="CU11" s="451"/>
      <c r="CV11" s="451"/>
      <c r="CW11" s="451"/>
      <c r="CX11" s="451"/>
      <c r="CY11" s="451"/>
      <c r="CZ11" s="451"/>
      <c r="DA11" s="452"/>
      <c r="DB11" s="450" t="s">
        <v>131</v>
      </c>
      <c r="DC11" s="451"/>
      <c r="DD11" s="451"/>
      <c r="DE11" s="451"/>
      <c r="DF11" s="451"/>
      <c r="DG11" s="451"/>
      <c r="DH11" s="451"/>
      <c r="DI11" s="452"/>
    </row>
    <row r="12" spans="1:119" ht="18.75" customHeight="1" x14ac:dyDescent="0.15">
      <c r="A12" s="178"/>
      <c r="B12" s="470" t="s">
        <v>132</v>
      </c>
      <c r="C12" s="471"/>
      <c r="D12" s="471"/>
      <c r="E12" s="471"/>
      <c r="F12" s="471"/>
      <c r="G12" s="471"/>
      <c r="H12" s="471"/>
      <c r="I12" s="471"/>
      <c r="J12" s="471"/>
      <c r="K12" s="472"/>
      <c r="L12" s="479" t="s">
        <v>133</v>
      </c>
      <c r="M12" s="480"/>
      <c r="N12" s="480"/>
      <c r="O12" s="480"/>
      <c r="P12" s="480"/>
      <c r="Q12" s="481"/>
      <c r="R12" s="482">
        <v>318339</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96</v>
      </c>
      <c r="AV12" s="443"/>
      <c r="AW12" s="443"/>
      <c r="AX12" s="443"/>
      <c r="AY12" s="444" t="s">
        <v>137</v>
      </c>
      <c r="AZ12" s="445"/>
      <c r="BA12" s="445"/>
      <c r="BB12" s="445"/>
      <c r="BC12" s="445"/>
      <c r="BD12" s="445"/>
      <c r="BE12" s="445"/>
      <c r="BF12" s="445"/>
      <c r="BG12" s="445"/>
      <c r="BH12" s="445"/>
      <c r="BI12" s="445"/>
      <c r="BJ12" s="445"/>
      <c r="BK12" s="445"/>
      <c r="BL12" s="445"/>
      <c r="BM12" s="446"/>
      <c r="BN12" s="410">
        <v>647522</v>
      </c>
      <c r="BO12" s="411"/>
      <c r="BP12" s="411"/>
      <c r="BQ12" s="411"/>
      <c r="BR12" s="411"/>
      <c r="BS12" s="411"/>
      <c r="BT12" s="411"/>
      <c r="BU12" s="412"/>
      <c r="BV12" s="410">
        <v>4084276</v>
      </c>
      <c r="BW12" s="411"/>
      <c r="BX12" s="411"/>
      <c r="BY12" s="411"/>
      <c r="BZ12" s="411"/>
      <c r="CA12" s="411"/>
      <c r="CB12" s="411"/>
      <c r="CC12" s="412"/>
      <c r="CD12" s="413" t="s">
        <v>138</v>
      </c>
      <c r="CE12" s="414"/>
      <c r="CF12" s="414"/>
      <c r="CG12" s="414"/>
      <c r="CH12" s="414"/>
      <c r="CI12" s="414"/>
      <c r="CJ12" s="414"/>
      <c r="CK12" s="414"/>
      <c r="CL12" s="414"/>
      <c r="CM12" s="414"/>
      <c r="CN12" s="414"/>
      <c r="CO12" s="414"/>
      <c r="CP12" s="414"/>
      <c r="CQ12" s="414"/>
      <c r="CR12" s="414"/>
      <c r="CS12" s="415"/>
      <c r="CT12" s="450" t="s">
        <v>139</v>
      </c>
      <c r="CU12" s="451"/>
      <c r="CV12" s="451"/>
      <c r="CW12" s="451"/>
      <c r="CX12" s="451"/>
      <c r="CY12" s="451"/>
      <c r="CZ12" s="451"/>
      <c r="DA12" s="452"/>
      <c r="DB12" s="450" t="s">
        <v>140</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141</v>
      </c>
      <c r="N13" s="502"/>
      <c r="O13" s="502"/>
      <c r="P13" s="502"/>
      <c r="Q13" s="503"/>
      <c r="R13" s="494">
        <v>313761</v>
      </c>
      <c r="S13" s="495"/>
      <c r="T13" s="495"/>
      <c r="U13" s="495"/>
      <c r="V13" s="496"/>
      <c r="W13" s="426" t="s">
        <v>142</v>
      </c>
      <c r="X13" s="427"/>
      <c r="Y13" s="427"/>
      <c r="Z13" s="427"/>
      <c r="AA13" s="427"/>
      <c r="AB13" s="417"/>
      <c r="AC13" s="461">
        <v>824</v>
      </c>
      <c r="AD13" s="462"/>
      <c r="AE13" s="462"/>
      <c r="AF13" s="462"/>
      <c r="AG13" s="504"/>
      <c r="AH13" s="461">
        <v>840</v>
      </c>
      <c r="AI13" s="462"/>
      <c r="AJ13" s="462"/>
      <c r="AK13" s="462"/>
      <c r="AL13" s="463"/>
      <c r="AM13" s="439" t="s">
        <v>143</v>
      </c>
      <c r="AN13" s="440"/>
      <c r="AO13" s="440"/>
      <c r="AP13" s="440"/>
      <c r="AQ13" s="440"/>
      <c r="AR13" s="440"/>
      <c r="AS13" s="440"/>
      <c r="AT13" s="441"/>
      <c r="AU13" s="442" t="s">
        <v>144</v>
      </c>
      <c r="AV13" s="443"/>
      <c r="AW13" s="443"/>
      <c r="AX13" s="443"/>
      <c r="AY13" s="444" t="s">
        <v>145</v>
      </c>
      <c r="AZ13" s="445"/>
      <c r="BA13" s="445"/>
      <c r="BB13" s="445"/>
      <c r="BC13" s="445"/>
      <c r="BD13" s="445"/>
      <c r="BE13" s="445"/>
      <c r="BF13" s="445"/>
      <c r="BG13" s="445"/>
      <c r="BH13" s="445"/>
      <c r="BI13" s="445"/>
      <c r="BJ13" s="445"/>
      <c r="BK13" s="445"/>
      <c r="BL13" s="445"/>
      <c r="BM13" s="446"/>
      <c r="BN13" s="410">
        <v>3110205</v>
      </c>
      <c r="BO13" s="411"/>
      <c r="BP13" s="411"/>
      <c r="BQ13" s="411"/>
      <c r="BR13" s="411"/>
      <c r="BS13" s="411"/>
      <c r="BT13" s="411"/>
      <c r="BU13" s="412"/>
      <c r="BV13" s="410">
        <v>2143705</v>
      </c>
      <c r="BW13" s="411"/>
      <c r="BX13" s="411"/>
      <c r="BY13" s="411"/>
      <c r="BZ13" s="411"/>
      <c r="CA13" s="411"/>
      <c r="CB13" s="411"/>
      <c r="CC13" s="412"/>
      <c r="CD13" s="413" t="s">
        <v>146</v>
      </c>
      <c r="CE13" s="414"/>
      <c r="CF13" s="414"/>
      <c r="CG13" s="414"/>
      <c r="CH13" s="414"/>
      <c r="CI13" s="414"/>
      <c r="CJ13" s="414"/>
      <c r="CK13" s="414"/>
      <c r="CL13" s="414"/>
      <c r="CM13" s="414"/>
      <c r="CN13" s="414"/>
      <c r="CO13" s="414"/>
      <c r="CP13" s="414"/>
      <c r="CQ13" s="414"/>
      <c r="CR13" s="414"/>
      <c r="CS13" s="415"/>
      <c r="CT13" s="407">
        <v>8.5</v>
      </c>
      <c r="CU13" s="408"/>
      <c r="CV13" s="408"/>
      <c r="CW13" s="408"/>
      <c r="CX13" s="408"/>
      <c r="CY13" s="408"/>
      <c r="CZ13" s="408"/>
      <c r="DA13" s="409"/>
      <c r="DB13" s="407">
        <v>9.5</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147</v>
      </c>
      <c r="M14" s="492"/>
      <c r="N14" s="492"/>
      <c r="O14" s="492"/>
      <c r="P14" s="492"/>
      <c r="Q14" s="493"/>
      <c r="R14" s="494">
        <v>320467</v>
      </c>
      <c r="S14" s="495"/>
      <c r="T14" s="495"/>
      <c r="U14" s="495"/>
      <c r="V14" s="496"/>
      <c r="W14" s="400"/>
      <c r="X14" s="401"/>
      <c r="Y14" s="401"/>
      <c r="Z14" s="401"/>
      <c r="AA14" s="401"/>
      <c r="AB14" s="390"/>
      <c r="AC14" s="497">
        <v>0.7</v>
      </c>
      <c r="AD14" s="498"/>
      <c r="AE14" s="498"/>
      <c r="AF14" s="498"/>
      <c r="AG14" s="499"/>
      <c r="AH14" s="497">
        <v>0.7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148</v>
      </c>
      <c r="CE14" s="506"/>
      <c r="CF14" s="506"/>
      <c r="CG14" s="506"/>
      <c r="CH14" s="506"/>
      <c r="CI14" s="506"/>
      <c r="CJ14" s="506"/>
      <c r="CK14" s="506"/>
      <c r="CL14" s="506"/>
      <c r="CM14" s="506"/>
      <c r="CN14" s="506"/>
      <c r="CO14" s="506"/>
      <c r="CP14" s="506"/>
      <c r="CQ14" s="506"/>
      <c r="CR14" s="506"/>
      <c r="CS14" s="507"/>
      <c r="CT14" s="508">
        <v>52.4</v>
      </c>
      <c r="CU14" s="509"/>
      <c r="CV14" s="509"/>
      <c r="CW14" s="509"/>
      <c r="CX14" s="509"/>
      <c r="CY14" s="509"/>
      <c r="CZ14" s="509"/>
      <c r="DA14" s="510"/>
      <c r="DB14" s="508">
        <v>65</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149</v>
      </c>
      <c r="N15" s="502"/>
      <c r="O15" s="502"/>
      <c r="P15" s="502"/>
      <c r="Q15" s="503"/>
      <c r="R15" s="494">
        <v>315234</v>
      </c>
      <c r="S15" s="495"/>
      <c r="T15" s="495"/>
      <c r="U15" s="495"/>
      <c r="V15" s="496"/>
      <c r="W15" s="426" t="s">
        <v>150</v>
      </c>
      <c r="X15" s="427"/>
      <c r="Y15" s="427"/>
      <c r="Z15" s="427"/>
      <c r="AA15" s="427"/>
      <c r="AB15" s="417"/>
      <c r="AC15" s="461">
        <v>12244</v>
      </c>
      <c r="AD15" s="462"/>
      <c r="AE15" s="462"/>
      <c r="AF15" s="462"/>
      <c r="AG15" s="504"/>
      <c r="AH15" s="461">
        <v>12475</v>
      </c>
      <c r="AI15" s="462"/>
      <c r="AJ15" s="462"/>
      <c r="AK15" s="462"/>
      <c r="AL15" s="463"/>
      <c r="AM15" s="439"/>
      <c r="AN15" s="440"/>
      <c r="AO15" s="440"/>
      <c r="AP15" s="440"/>
      <c r="AQ15" s="440"/>
      <c r="AR15" s="440"/>
      <c r="AS15" s="440"/>
      <c r="AT15" s="441"/>
      <c r="AU15" s="442"/>
      <c r="AV15" s="443"/>
      <c r="AW15" s="443"/>
      <c r="AX15" s="443"/>
      <c r="AY15" s="370" t="s">
        <v>151</v>
      </c>
      <c r="AZ15" s="371"/>
      <c r="BA15" s="371"/>
      <c r="BB15" s="371"/>
      <c r="BC15" s="371"/>
      <c r="BD15" s="371"/>
      <c r="BE15" s="371"/>
      <c r="BF15" s="371"/>
      <c r="BG15" s="371"/>
      <c r="BH15" s="371"/>
      <c r="BI15" s="371"/>
      <c r="BJ15" s="371"/>
      <c r="BK15" s="371"/>
      <c r="BL15" s="371"/>
      <c r="BM15" s="372"/>
      <c r="BN15" s="373">
        <v>45025132</v>
      </c>
      <c r="BO15" s="374"/>
      <c r="BP15" s="374"/>
      <c r="BQ15" s="374"/>
      <c r="BR15" s="374"/>
      <c r="BS15" s="374"/>
      <c r="BT15" s="374"/>
      <c r="BU15" s="375"/>
      <c r="BV15" s="373">
        <v>45697210</v>
      </c>
      <c r="BW15" s="374"/>
      <c r="BX15" s="374"/>
      <c r="BY15" s="374"/>
      <c r="BZ15" s="374"/>
      <c r="CA15" s="374"/>
      <c r="CB15" s="374"/>
      <c r="CC15" s="375"/>
      <c r="CD15" s="511" t="s">
        <v>152</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153</v>
      </c>
      <c r="M16" s="514"/>
      <c r="N16" s="514"/>
      <c r="O16" s="514"/>
      <c r="P16" s="514"/>
      <c r="Q16" s="515"/>
      <c r="R16" s="516" t="s">
        <v>154</v>
      </c>
      <c r="S16" s="517"/>
      <c r="T16" s="517"/>
      <c r="U16" s="517"/>
      <c r="V16" s="518"/>
      <c r="W16" s="400"/>
      <c r="X16" s="401"/>
      <c r="Y16" s="401"/>
      <c r="Z16" s="401"/>
      <c r="AA16" s="401"/>
      <c r="AB16" s="390"/>
      <c r="AC16" s="497">
        <v>10.1</v>
      </c>
      <c r="AD16" s="498"/>
      <c r="AE16" s="498"/>
      <c r="AF16" s="498"/>
      <c r="AG16" s="499"/>
      <c r="AH16" s="497">
        <v>10.9</v>
      </c>
      <c r="AI16" s="498"/>
      <c r="AJ16" s="498"/>
      <c r="AK16" s="498"/>
      <c r="AL16" s="500"/>
      <c r="AM16" s="439"/>
      <c r="AN16" s="440"/>
      <c r="AO16" s="440"/>
      <c r="AP16" s="440"/>
      <c r="AQ16" s="440"/>
      <c r="AR16" s="440"/>
      <c r="AS16" s="440"/>
      <c r="AT16" s="441"/>
      <c r="AU16" s="442"/>
      <c r="AV16" s="443"/>
      <c r="AW16" s="443"/>
      <c r="AX16" s="443"/>
      <c r="AY16" s="444" t="s">
        <v>155</v>
      </c>
      <c r="AZ16" s="445"/>
      <c r="BA16" s="445"/>
      <c r="BB16" s="445"/>
      <c r="BC16" s="445"/>
      <c r="BD16" s="445"/>
      <c r="BE16" s="445"/>
      <c r="BF16" s="445"/>
      <c r="BG16" s="445"/>
      <c r="BH16" s="445"/>
      <c r="BI16" s="445"/>
      <c r="BJ16" s="445"/>
      <c r="BK16" s="445"/>
      <c r="BL16" s="445"/>
      <c r="BM16" s="446"/>
      <c r="BN16" s="410">
        <v>55076555</v>
      </c>
      <c r="BO16" s="411"/>
      <c r="BP16" s="411"/>
      <c r="BQ16" s="411"/>
      <c r="BR16" s="411"/>
      <c r="BS16" s="411"/>
      <c r="BT16" s="411"/>
      <c r="BU16" s="412"/>
      <c r="BV16" s="410">
        <v>53891511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156</v>
      </c>
      <c r="N17" s="522"/>
      <c r="O17" s="522"/>
      <c r="P17" s="522"/>
      <c r="Q17" s="523"/>
      <c r="R17" s="516" t="s">
        <v>157</v>
      </c>
      <c r="S17" s="517"/>
      <c r="T17" s="517"/>
      <c r="U17" s="517"/>
      <c r="V17" s="518"/>
      <c r="W17" s="426" t="s">
        <v>158</v>
      </c>
      <c r="X17" s="427"/>
      <c r="Y17" s="427"/>
      <c r="Z17" s="427"/>
      <c r="AA17" s="427"/>
      <c r="AB17" s="417"/>
      <c r="AC17" s="461">
        <v>107615</v>
      </c>
      <c r="AD17" s="462"/>
      <c r="AE17" s="462"/>
      <c r="AF17" s="462"/>
      <c r="AG17" s="504"/>
      <c r="AH17" s="461">
        <v>101142</v>
      </c>
      <c r="AI17" s="462"/>
      <c r="AJ17" s="462"/>
      <c r="AK17" s="462"/>
      <c r="AL17" s="463"/>
      <c r="AM17" s="439"/>
      <c r="AN17" s="440"/>
      <c r="AO17" s="440"/>
      <c r="AP17" s="440"/>
      <c r="AQ17" s="440"/>
      <c r="AR17" s="440"/>
      <c r="AS17" s="440"/>
      <c r="AT17" s="441"/>
      <c r="AU17" s="442"/>
      <c r="AV17" s="443"/>
      <c r="AW17" s="443"/>
      <c r="AX17" s="443"/>
      <c r="AY17" s="444" t="s">
        <v>159</v>
      </c>
      <c r="AZ17" s="445"/>
      <c r="BA17" s="445"/>
      <c r="BB17" s="445"/>
      <c r="BC17" s="445"/>
      <c r="BD17" s="445"/>
      <c r="BE17" s="445"/>
      <c r="BF17" s="445"/>
      <c r="BG17" s="445"/>
      <c r="BH17" s="445"/>
      <c r="BI17" s="445"/>
      <c r="BJ17" s="445"/>
      <c r="BK17" s="445"/>
      <c r="BL17" s="445"/>
      <c r="BM17" s="446"/>
      <c r="BN17" s="410">
        <v>58006896</v>
      </c>
      <c r="BO17" s="411"/>
      <c r="BP17" s="411"/>
      <c r="BQ17" s="411"/>
      <c r="BR17" s="411"/>
      <c r="BS17" s="411"/>
      <c r="BT17" s="411"/>
      <c r="BU17" s="412"/>
      <c r="BV17" s="410">
        <v>58925267</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160</v>
      </c>
      <c r="C18" s="453"/>
      <c r="D18" s="453"/>
      <c r="E18" s="536"/>
      <c r="F18" s="536"/>
      <c r="G18" s="536"/>
      <c r="H18" s="536"/>
      <c r="I18" s="536"/>
      <c r="J18" s="536"/>
      <c r="K18" s="536"/>
      <c r="L18" s="537">
        <v>41.42</v>
      </c>
      <c r="M18" s="537"/>
      <c r="N18" s="537"/>
      <c r="O18" s="537"/>
      <c r="P18" s="537"/>
      <c r="Q18" s="537"/>
      <c r="R18" s="538"/>
      <c r="S18" s="538"/>
      <c r="T18" s="538"/>
      <c r="U18" s="538"/>
      <c r="V18" s="539"/>
      <c r="W18" s="428"/>
      <c r="X18" s="429"/>
      <c r="Y18" s="429"/>
      <c r="Z18" s="429"/>
      <c r="AA18" s="429"/>
      <c r="AB18" s="420"/>
      <c r="AC18" s="540">
        <v>89.2</v>
      </c>
      <c r="AD18" s="541"/>
      <c r="AE18" s="541"/>
      <c r="AF18" s="541"/>
      <c r="AG18" s="542"/>
      <c r="AH18" s="540">
        <v>88.4</v>
      </c>
      <c r="AI18" s="541"/>
      <c r="AJ18" s="541"/>
      <c r="AK18" s="541"/>
      <c r="AL18" s="543"/>
      <c r="AM18" s="439"/>
      <c r="AN18" s="440"/>
      <c r="AO18" s="440"/>
      <c r="AP18" s="440"/>
      <c r="AQ18" s="440"/>
      <c r="AR18" s="440"/>
      <c r="AS18" s="440"/>
      <c r="AT18" s="441"/>
      <c r="AU18" s="442"/>
      <c r="AV18" s="443"/>
      <c r="AW18" s="443"/>
      <c r="AX18" s="443"/>
      <c r="AY18" s="444" t="s">
        <v>161</v>
      </c>
      <c r="AZ18" s="445"/>
      <c r="BA18" s="445"/>
      <c r="BB18" s="445"/>
      <c r="BC18" s="445"/>
      <c r="BD18" s="445"/>
      <c r="BE18" s="445"/>
      <c r="BF18" s="445"/>
      <c r="BG18" s="445"/>
      <c r="BH18" s="445"/>
      <c r="BI18" s="445"/>
      <c r="BJ18" s="445"/>
      <c r="BK18" s="445"/>
      <c r="BL18" s="445"/>
      <c r="BM18" s="446"/>
      <c r="BN18" s="410">
        <v>66042921</v>
      </c>
      <c r="BO18" s="411"/>
      <c r="BP18" s="411"/>
      <c r="BQ18" s="411"/>
      <c r="BR18" s="411"/>
      <c r="BS18" s="411"/>
      <c r="BT18" s="411"/>
      <c r="BU18" s="412"/>
      <c r="BV18" s="410">
        <v>65082373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162</v>
      </c>
      <c r="C19" s="453"/>
      <c r="D19" s="453"/>
      <c r="E19" s="536"/>
      <c r="F19" s="536"/>
      <c r="G19" s="536"/>
      <c r="H19" s="536"/>
      <c r="I19" s="536"/>
      <c r="J19" s="536"/>
      <c r="K19" s="536"/>
      <c r="L19" s="544">
        <v>7668</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163</v>
      </c>
      <c r="AZ19" s="445"/>
      <c r="BA19" s="445"/>
      <c r="BB19" s="445"/>
      <c r="BC19" s="445"/>
      <c r="BD19" s="445"/>
      <c r="BE19" s="445"/>
      <c r="BF19" s="445"/>
      <c r="BG19" s="445"/>
      <c r="BH19" s="445"/>
      <c r="BI19" s="445"/>
      <c r="BJ19" s="445"/>
      <c r="BK19" s="445"/>
      <c r="BL19" s="445"/>
      <c r="BM19" s="446"/>
      <c r="BN19" s="410">
        <v>95678482</v>
      </c>
      <c r="BO19" s="411"/>
      <c r="BP19" s="411"/>
      <c r="BQ19" s="411"/>
      <c r="BR19" s="411"/>
      <c r="BS19" s="411"/>
      <c r="BT19" s="411"/>
      <c r="BU19" s="412"/>
      <c r="BV19" s="410">
        <v>86679219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164</v>
      </c>
      <c r="C20" s="453"/>
      <c r="D20" s="453"/>
      <c r="E20" s="536"/>
      <c r="F20" s="536"/>
      <c r="G20" s="536"/>
      <c r="H20" s="536"/>
      <c r="I20" s="536"/>
      <c r="J20" s="536"/>
      <c r="K20" s="536"/>
      <c r="L20" s="544">
        <v>144355</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165</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166</v>
      </c>
      <c r="C22" s="554"/>
      <c r="D22" s="555"/>
      <c r="E22" s="422" t="s">
        <v>1</v>
      </c>
      <c r="F22" s="427"/>
      <c r="G22" s="427"/>
      <c r="H22" s="427"/>
      <c r="I22" s="427"/>
      <c r="J22" s="427"/>
      <c r="K22" s="417"/>
      <c r="L22" s="422" t="s">
        <v>167</v>
      </c>
      <c r="M22" s="427"/>
      <c r="N22" s="427"/>
      <c r="O22" s="427"/>
      <c r="P22" s="417"/>
      <c r="Q22" s="585" t="s">
        <v>168</v>
      </c>
      <c r="R22" s="586"/>
      <c r="S22" s="586"/>
      <c r="T22" s="586"/>
      <c r="U22" s="586"/>
      <c r="V22" s="587"/>
      <c r="W22" s="553" t="s">
        <v>169</v>
      </c>
      <c r="X22" s="554"/>
      <c r="Y22" s="555"/>
      <c r="Z22" s="422" t="s">
        <v>1</v>
      </c>
      <c r="AA22" s="427"/>
      <c r="AB22" s="427"/>
      <c r="AC22" s="427"/>
      <c r="AD22" s="427"/>
      <c r="AE22" s="427"/>
      <c r="AF22" s="427"/>
      <c r="AG22" s="417"/>
      <c r="AH22" s="591" t="s">
        <v>170</v>
      </c>
      <c r="AI22" s="427"/>
      <c r="AJ22" s="427"/>
      <c r="AK22" s="427"/>
      <c r="AL22" s="417"/>
      <c r="AM22" s="591" t="s">
        <v>171</v>
      </c>
      <c r="AN22" s="592"/>
      <c r="AO22" s="592"/>
      <c r="AP22" s="592"/>
      <c r="AQ22" s="592"/>
      <c r="AR22" s="593"/>
      <c r="AS22" s="585" t="s">
        <v>168</v>
      </c>
      <c r="AT22" s="586"/>
      <c r="AU22" s="586"/>
      <c r="AV22" s="586"/>
      <c r="AW22" s="586"/>
      <c r="AX22" s="597"/>
      <c r="AY22" s="370" t="s">
        <v>172</v>
      </c>
      <c r="AZ22" s="371"/>
      <c r="BA22" s="371"/>
      <c r="BB22" s="371"/>
      <c r="BC22" s="371"/>
      <c r="BD22" s="371"/>
      <c r="BE22" s="371"/>
      <c r="BF22" s="371"/>
      <c r="BG22" s="371"/>
      <c r="BH22" s="371"/>
      <c r="BI22" s="371"/>
      <c r="BJ22" s="371"/>
      <c r="BK22" s="371"/>
      <c r="BL22" s="371"/>
      <c r="BM22" s="372"/>
      <c r="BN22" s="373">
        <v>136672177</v>
      </c>
      <c r="BO22" s="374"/>
      <c r="BP22" s="374"/>
      <c r="BQ22" s="374"/>
      <c r="BR22" s="374"/>
      <c r="BS22" s="374"/>
      <c r="BT22" s="374"/>
      <c r="BU22" s="375"/>
      <c r="BV22" s="373">
        <v>135624183</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173</v>
      </c>
      <c r="AZ23" s="445"/>
      <c r="BA23" s="445"/>
      <c r="BB23" s="445"/>
      <c r="BC23" s="445"/>
      <c r="BD23" s="445"/>
      <c r="BE23" s="445"/>
      <c r="BF23" s="445"/>
      <c r="BG23" s="445"/>
      <c r="BH23" s="445"/>
      <c r="BI23" s="445"/>
      <c r="BJ23" s="445"/>
      <c r="BK23" s="445"/>
      <c r="BL23" s="445"/>
      <c r="BM23" s="446"/>
      <c r="BN23" s="410">
        <v>119228587</v>
      </c>
      <c r="BO23" s="411"/>
      <c r="BP23" s="411"/>
      <c r="BQ23" s="411"/>
      <c r="BR23" s="411"/>
      <c r="BS23" s="411"/>
      <c r="BT23" s="411"/>
      <c r="BU23" s="412"/>
      <c r="BV23" s="410">
        <v>117174705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174</v>
      </c>
      <c r="F24" s="440"/>
      <c r="G24" s="440"/>
      <c r="H24" s="440"/>
      <c r="I24" s="440"/>
      <c r="J24" s="440"/>
      <c r="K24" s="441"/>
      <c r="L24" s="461">
        <v>1</v>
      </c>
      <c r="M24" s="462"/>
      <c r="N24" s="462"/>
      <c r="O24" s="462"/>
      <c r="P24" s="504"/>
      <c r="Q24" s="461">
        <v>10850</v>
      </c>
      <c r="R24" s="462"/>
      <c r="S24" s="462"/>
      <c r="T24" s="462"/>
      <c r="U24" s="462"/>
      <c r="V24" s="504"/>
      <c r="W24" s="556"/>
      <c r="X24" s="557"/>
      <c r="Y24" s="558"/>
      <c r="Z24" s="460" t="s">
        <v>175</v>
      </c>
      <c r="AA24" s="440"/>
      <c r="AB24" s="440"/>
      <c r="AC24" s="440"/>
      <c r="AD24" s="440"/>
      <c r="AE24" s="440"/>
      <c r="AF24" s="440"/>
      <c r="AG24" s="441"/>
      <c r="AH24" s="461">
        <v>2097</v>
      </c>
      <c r="AI24" s="462"/>
      <c r="AJ24" s="462"/>
      <c r="AK24" s="462"/>
      <c r="AL24" s="504"/>
      <c r="AM24" s="461">
        <v>6324552</v>
      </c>
      <c r="AN24" s="462"/>
      <c r="AO24" s="462"/>
      <c r="AP24" s="462"/>
      <c r="AQ24" s="462"/>
      <c r="AR24" s="504"/>
      <c r="AS24" s="461">
        <v>3016</v>
      </c>
      <c r="AT24" s="462"/>
      <c r="AU24" s="462"/>
      <c r="AV24" s="462"/>
      <c r="AW24" s="462"/>
      <c r="AX24" s="463"/>
      <c r="AY24" s="529" t="s">
        <v>176</v>
      </c>
      <c r="AZ24" s="530"/>
      <c r="BA24" s="530"/>
      <c r="BB24" s="530"/>
      <c r="BC24" s="530"/>
      <c r="BD24" s="530"/>
      <c r="BE24" s="530"/>
      <c r="BF24" s="530"/>
      <c r="BG24" s="530"/>
      <c r="BH24" s="530"/>
      <c r="BI24" s="530"/>
      <c r="BJ24" s="530"/>
      <c r="BK24" s="530"/>
      <c r="BL24" s="530"/>
      <c r="BM24" s="531"/>
      <c r="BN24" s="410">
        <v>80284841</v>
      </c>
      <c r="BO24" s="411"/>
      <c r="BP24" s="411"/>
      <c r="BQ24" s="411"/>
      <c r="BR24" s="411"/>
      <c r="BS24" s="411"/>
      <c r="BT24" s="411"/>
      <c r="BU24" s="412"/>
      <c r="BV24" s="410">
        <v>80998101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177</v>
      </c>
      <c r="F25" s="440"/>
      <c r="G25" s="440"/>
      <c r="H25" s="440"/>
      <c r="I25" s="440"/>
      <c r="J25" s="440"/>
      <c r="K25" s="441"/>
      <c r="L25" s="461">
        <v>2</v>
      </c>
      <c r="M25" s="462"/>
      <c r="N25" s="462"/>
      <c r="O25" s="462"/>
      <c r="P25" s="504"/>
      <c r="Q25" s="461">
        <v>8900</v>
      </c>
      <c r="R25" s="462"/>
      <c r="S25" s="462"/>
      <c r="T25" s="462"/>
      <c r="U25" s="462"/>
      <c r="V25" s="504"/>
      <c r="W25" s="556"/>
      <c r="X25" s="557"/>
      <c r="Y25" s="558"/>
      <c r="Z25" s="460" t="s">
        <v>178</v>
      </c>
      <c r="AA25" s="440"/>
      <c r="AB25" s="440"/>
      <c r="AC25" s="440"/>
      <c r="AD25" s="440"/>
      <c r="AE25" s="440"/>
      <c r="AF25" s="440"/>
      <c r="AG25" s="441"/>
      <c r="AH25" s="461">
        <v>286</v>
      </c>
      <c r="AI25" s="462"/>
      <c r="AJ25" s="462"/>
      <c r="AK25" s="462"/>
      <c r="AL25" s="504"/>
      <c r="AM25" s="461">
        <v>841698</v>
      </c>
      <c r="AN25" s="462"/>
      <c r="AO25" s="462"/>
      <c r="AP25" s="462"/>
      <c r="AQ25" s="462"/>
      <c r="AR25" s="504"/>
      <c r="AS25" s="461">
        <v>2943</v>
      </c>
      <c r="AT25" s="462"/>
      <c r="AU25" s="462"/>
      <c r="AV25" s="462"/>
      <c r="AW25" s="462"/>
      <c r="AX25" s="463"/>
      <c r="AY25" s="370" t="s">
        <v>179</v>
      </c>
      <c r="AZ25" s="371"/>
      <c r="BA25" s="371"/>
      <c r="BB25" s="371"/>
      <c r="BC25" s="371"/>
      <c r="BD25" s="371"/>
      <c r="BE25" s="371"/>
      <c r="BF25" s="371"/>
      <c r="BG25" s="371"/>
      <c r="BH25" s="371"/>
      <c r="BI25" s="371"/>
      <c r="BJ25" s="371"/>
      <c r="BK25" s="371"/>
      <c r="BL25" s="371"/>
      <c r="BM25" s="372"/>
      <c r="BN25" s="373">
        <v>50494037</v>
      </c>
      <c r="BO25" s="374"/>
      <c r="BP25" s="374"/>
      <c r="BQ25" s="374"/>
      <c r="BR25" s="374"/>
      <c r="BS25" s="374"/>
      <c r="BT25" s="374"/>
      <c r="BU25" s="375"/>
      <c r="BV25" s="373">
        <v>27819502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180</v>
      </c>
      <c r="F26" s="440"/>
      <c r="G26" s="440"/>
      <c r="H26" s="440"/>
      <c r="I26" s="440"/>
      <c r="J26" s="440"/>
      <c r="K26" s="441"/>
      <c r="L26" s="461">
        <v>1</v>
      </c>
      <c r="M26" s="462"/>
      <c r="N26" s="462"/>
      <c r="O26" s="462"/>
      <c r="P26" s="504"/>
      <c r="Q26" s="461">
        <v>7650</v>
      </c>
      <c r="R26" s="462"/>
      <c r="S26" s="462"/>
      <c r="T26" s="462"/>
      <c r="U26" s="462"/>
      <c r="V26" s="504"/>
      <c r="W26" s="556"/>
      <c r="X26" s="557"/>
      <c r="Y26" s="558"/>
      <c r="Z26" s="460" t="s">
        <v>181</v>
      </c>
      <c r="AA26" s="562"/>
      <c r="AB26" s="562"/>
      <c r="AC26" s="562"/>
      <c r="AD26" s="562"/>
      <c r="AE26" s="562"/>
      <c r="AF26" s="562"/>
      <c r="AG26" s="563"/>
      <c r="AH26" s="461">
        <v>132</v>
      </c>
      <c r="AI26" s="462"/>
      <c r="AJ26" s="462"/>
      <c r="AK26" s="462"/>
      <c r="AL26" s="504"/>
      <c r="AM26" s="461">
        <v>444840</v>
      </c>
      <c r="AN26" s="462"/>
      <c r="AO26" s="462"/>
      <c r="AP26" s="462"/>
      <c r="AQ26" s="462"/>
      <c r="AR26" s="504"/>
      <c r="AS26" s="461">
        <v>3370</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183</v>
      </c>
      <c r="BO26" s="411"/>
      <c r="BP26" s="411"/>
      <c r="BQ26" s="411"/>
      <c r="BR26" s="411"/>
      <c r="BS26" s="411"/>
      <c r="BT26" s="411"/>
      <c r="BU26" s="412"/>
      <c r="BV26" s="410" t="s">
        <v>184</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185</v>
      </c>
      <c r="F27" s="440"/>
      <c r="G27" s="440"/>
      <c r="H27" s="440"/>
      <c r="I27" s="440"/>
      <c r="J27" s="440"/>
      <c r="K27" s="441"/>
      <c r="L27" s="461">
        <v>1</v>
      </c>
      <c r="M27" s="462"/>
      <c r="N27" s="462"/>
      <c r="O27" s="462"/>
      <c r="P27" s="504"/>
      <c r="Q27" s="461">
        <v>6940</v>
      </c>
      <c r="R27" s="462"/>
      <c r="S27" s="462"/>
      <c r="T27" s="462"/>
      <c r="U27" s="462"/>
      <c r="V27" s="504"/>
      <c r="W27" s="556"/>
      <c r="X27" s="557"/>
      <c r="Y27" s="558"/>
      <c r="Z27" s="460" t="s">
        <v>186</v>
      </c>
      <c r="AA27" s="440"/>
      <c r="AB27" s="440"/>
      <c r="AC27" s="440"/>
      <c r="AD27" s="440"/>
      <c r="AE27" s="440"/>
      <c r="AF27" s="440"/>
      <c r="AG27" s="441"/>
      <c r="AH27" s="461">
        <v>21</v>
      </c>
      <c r="AI27" s="462"/>
      <c r="AJ27" s="462"/>
      <c r="AK27" s="462"/>
      <c r="AL27" s="504"/>
      <c r="AM27" s="461">
        <v>87465</v>
      </c>
      <c r="AN27" s="462"/>
      <c r="AO27" s="462"/>
      <c r="AP27" s="462"/>
      <c r="AQ27" s="462"/>
      <c r="AR27" s="504"/>
      <c r="AS27" s="461">
        <v>4165</v>
      </c>
      <c r="AT27" s="462"/>
      <c r="AU27" s="462"/>
      <c r="AV27" s="462"/>
      <c r="AW27" s="462"/>
      <c r="AX27" s="463"/>
      <c r="AY27" s="505" t="s">
        <v>187</v>
      </c>
      <c r="AZ27" s="506"/>
      <c r="BA27" s="506"/>
      <c r="BB27" s="506"/>
      <c r="BC27" s="506"/>
      <c r="BD27" s="506"/>
      <c r="BE27" s="506"/>
      <c r="BF27" s="506"/>
      <c r="BG27" s="506"/>
      <c r="BH27" s="506"/>
      <c r="BI27" s="506"/>
      <c r="BJ27" s="506"/>
      <c r="BK27" s="506"/>
      <c r="BL27" s="506"/>
      <c r="BM27" s="507"/>
      <c r="BN27" s="532" t="s">
        <v>184</v>
      </c>
      <c r="BO27" s="533"/>
      <c r="BP27" s="533"/>
      <c r="BQ27" s="533"/>
      <c r="BR27" s="533"/>
      <c r="BS27" s="533"/>
      <c r="BT27" s="533"/>
      <c r="BU27" s="534"/>
      <c r="BV27" s="532" t="s">
        <v>183</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188</v>
      </c>
      <c r="F28" s="440"/>
      <c r="G28" s="440"/>
      <c r="H28" s="440"/>
      <c r="I28" s="440"/>
      <c r="J28" s="440"/>
      <c r="K28" s="441"/>
      <c r="L28" s="461">
        <v>1</v>
      </c>
      <c r="M28" s="462"/>
      <c r="N28" s="462"/>
      <c r="O28" s="462"/>
      <c r="P28" s="504"/>
      <c r="Q28" s="461">
        <v>6260</v>
      </c>
      <c r="R28" s="462"/>
      <c r="S28" s="462"/>
      <c r="T28" s="462"/>
      <c r="U28" s="462"/>
      <c r="V28" s="504"/>
      <c r="W28" s="556"/>
      <c r="X28" s="557"/>
      <c r="Y28" s="558"/>
      <c r="Z28" s="460" t="s">
        <v>189</v>
      </c>
      <c r="AA28" s="440"/>
      <c r="AB28" s="440"/>
      <c r="AC28" s="440"/>
      <c r="AD28" s="440"/>
      <c r="AE28" s="440"/>
      <c r="AF28" s="440"/>
      <c r="AG28" s="441"/>
      <c r="AH28" s="461" t="s">
        <v>139</v>
      </c>
      <c r="AI28" s="462"/>
      <c r="AJ28" s="462"/>
      <c r="AK28" s="462"/>
      <c r="AL28" s="504"/>
      <c r="AM28" s="461" t="s">
        <v>139</v>
      </c>
      <c r="AN28" s="462"/>
      <c r="AO28" s="462"/>
      <c r="AP28" s="462"/>
      <c r="AQ28" s="462"/>
      <c r="AR28" s="504"/>
      <c r="AS28" s="461" t="s">
        <v>139</v>
      </c>
      <c r="AT28" s="462"/>
      <c r="AU28" s="462"/>
      <c r="AV28" s="462"/>
      <c r="AW28" s="462"/>
      <c r="AX28" s="463"/>
      <c r="AY28" s="564" t="s">
        <v>190</v>
      </c>
      <c r="AZ28" s="565"/>
      <c r="BA28" s="565"/>
      <c r="BB28" s="566"/>
      <c r="BC28" s="370" t="s">
        <v>48</v>
      </c>
      <c r="BD28" s="371"/>
      <c r="BE28" s="371"/>
      <c r="BF28" s="371"/>
      <c r="BG28" s="371"/>
      <c r="BH28" s="371"/>
      <c r="BI28" s="371"/>
      <c r="BJ28" s="371"/>
      <c r="BK28" s="371"/>
      <c r="BL28" s="371"/>
      <c r="BM28" s="372"/>
      <c r="BN28" s="373">
        <v>6500004</v>
      </c>
      <c r="BO28" s="374"/>
      <c r="BP28" s="374"/>
      <c r="BQ28" s="374"/>
      <c r="BR28" s="374"/>
      <c r="BS28" s="374"/>
      <c r="BT28" s="374"/>
      <c r="BU28" s="375"/>
      <c r="BV28" s="373">
        <v>3104944</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191</v>
      </c>
      <c r="F29" s="440"/>
      <c r="G29" s="440"/>
      <c r="H29" s="440"/>
      <c r="I29" s="440"/>
      <c r="J29" s="440"/>
      <c r="K29" s="441"/>
      <c r="L29" s="461">
        <v>40</v>
      </c>
      <c r="M29" s="462"/>
      <c r="N29" s="462"/>
      <c r="O29" s="462"/>
      <c r="P29" s="504"/>
      <c r="Q29" s="461">
        <v>5860</v>
      </c>
      <c r="R29" s="462"/>
      <c r="S29" s="462"/>
      <c r="T29" s="462"/>
      <c r="U29" s="462"/>
      <c r="V29" s="504"/>
      <c r="W29" s="559"/>
      <c r="X29" s="560"/>
      <c r="Y29" s="561"/>
      <c r="Z29" s="460" t="s">
        <v>192</v>
      </c>
      <c r="AA29" s="440"/>
      <c r="AB29" s="440"/>
      <c r="AC29" s="440"/>
      <c r="AD29" s="440"/>
      <c r="AE29" s="440"/>
      <c r="AF29" s="440"/>
      <c r="AG29" s="441"/>
      <c r="AH29" s="461">
        <v>2118</v>
      </c>
      <c r="AI29" s="462"/>
      <c r="AJ29" s="462"/>
      <c r="AK29" s="462"/>
      <c r="AL29" s="504"/>
      <c r="AM29" s="461">
        <v>6412017</v>
      </c>
      <c r="AN29" s="462"/>
      <c r="AO29" s="462"/>
      <c r="AP29" s="462"/>
      <c r="AQ29" s="462"/>
      <c r="AR29" s="504"/>
      <c r="AS29" s="461">
        <v>3027</v>
      </c>
      <c r="AT29" s="462"/>
      <c r="AU29" s="462"/>
      <c r="AV29" s="462"/>
      <c r="AW29" s="462"/>
      <c r="AX29" s="463"/>
      <c r="AY29" s="567"/>
      <c r="AZ29" s="568"/>
      <c r="BA29" s="568"/>
      <c r="BB29" s="569"/>
      <c r="BC29" s="444" t="s">
        <v>193</v>
      </c>
      <c r="BD29" s="445"/>
      <c r="BE29" s="445"/>
      <c r="BF29" s="445"/>
      <c r="BG29" s="445"/>
      <c r="BH29" s="445"/>
      <c r="BI29" s="445"/>
      <c r="BJ29" s="445"/>
      <c r="BK29" s="445"/>
      <c r="BL29" s="445"/>
      <c r="BM29" s="446"/>
      <c r="BN29" s="410">
        <v>7202480</v>
      </c>
      <c r="BO29" s="411"/>
      <c r="BP29" s="411"/>
      <c r="BQ29" s="411"/>
      <c r="BR29" s="411"/>
      <c r="BS29" s="411"/>
      <c r="BT29" s="411"/>
      <c r="BU29" s="412"/>
      <c r="BV29" s="410">
        <v>5321967</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194</v>
      </c>
      <c r="X30" s="578"/>
      <c r="Y30" s="578"/>
      <c r="Z30" s="578"/>
      <c r="AA30" s="578"/>
      <c r="AB30" s="578"/>
      <c r="AC30" s="578"/>
      <c r="AD30" s="578"/>
      <c r="AE30" s="578"/>
      <c r="AF30" s="578"/>
      <c r="AG30" s="579"/>
      <c r="AH30" s="540">
        <v>97.8</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8074299</v>
      </c>
      <c r="BO30" s="533"/>
      <c r="BP30" s="533"/>
      <c r="BQ30" s="533"/>
      <c r="BR30" s="533"/>
      <c r="BS30" s="533"/>
      <c r="BT30" s="533"/>
      <c r="BU30" s="534"/>
      <c r="BV30" s="532">
        <v>8237799</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195</v>
      </c>
      <c r="D32" s="573"/>
      <c r="E32" s="573"/>
      <c r="F32" s="573"/>
      <c r="G32" s="573"/>
      <c r="H32" s="573"/>
      <c r="I32" s="573"/>
      <c r="J32" s="573"/>
      <c r="K32" s="573"/>
      <c r="L32" s="573"/>
      <c r="M32" s="573"/>
      <c r="N32" s="573"/>
      <c r="O32" s="573"/>
      <c r="P32" s="573"/>
      <c r="Q32" s="573"/>
      <c r="R32" s="573"/>
      <c r="S32" s="573"/>
      <c r="U32" s="414" t="s">
        <v>196</v>
      </c>
      <c r="V32" s="414"/>
      <c r="W32" s="414"/>
      <c r="X32" s="414"/>
      <c r="Y32" s="414"/>
      <c r="Z32" s="414"/>
      <c r="AA32" s="414"/>
      <c r="AB32" s="414"/>
      <c r="AC32" s="414"/>
      <c r="AD32" s="414"/>
      <c r="AE32" s="414"/>
      <c r="AF32" s="414"/>
      <c r="AG32" s="414"/>
      <c r="AH32" s="414"/>
      <c r="AI32" s="414"/>
      <c r="AJ32" s="414"/>
      <c r="AK32" s="414"/>
      <c r="AM32" s="414" t="s">
        <v>197</v>
      </c>
      <c r="AN32" s="414"/>
      <c r="AO32" s="414"/>
      <c r="AP32" s="414"/>
      <c r="AQ32" s="414"/>
      <c r="AR32" s="414"/>
      <c r="AS32" s="414"/>
      <c r="AT32" s="414"/>
      <c r="AU32" s="414"/>
      <c r="AV32" s="414"/>
      <c r="AW32" s="414"/>
      <c r="AX32" s="414"/>
      <c r="AY32" s="414"/>
      <c r="AZ32" s="414"/>
      <c r="BA32" s="414"/>
      <c r="BB32" s="414"/>
      <c r="BC32" s="414"/>
      <c r="BE32" s="414" t="s">
        <v>198</v>
      </c>
      <c r="BF32" s="414"/>
      <c r="BG32" s="414"/>
      <c r="BH32" s="414"/>
      <c r="BI32" s="414"/>
      <c r="BJ32" s="414"/>
      <c r="BK32" s="414"/>
      <c r="BL32" s="414"/>
      <c r="BM32" s="414"/>
      <c r="BN32" s="414"/>
      <c r="BO32" s="414"/>
      <c r="BP32" s="414"/>
      <c r="BQ32" s="414"/>
      <c r="BR32" s="414"/>
      <c r="BS32" s="414"/>
      <c r="BT32" s="414"/>
      <c r="BU32" s="414"/>
      <c r="BW32" s="414" t="s">
        <v>199</v>
      </c>
      <c r="BX32" s="414"/>
      <c r="BY32" s="414"/>
      <c r="BZ32" s="414"/>
      <c r="CA32" s="414"/>
      <c r="CB32" s="414"/>
      <c r="CC32" s="414"/>
      <c r="CD32" s="414"/>
      <c r="CE32" s="414"/>
      <c r="CF32" s="414"/>
      <c r="CG32" s="414"/>
      <c r="CH32" s="414"/>
      <c r="CI32" s="414"/>
      <c r="CJ32" s="414"/>
      <c r="CK32" s="414"/>
      <c r="CL32" s="414"/>
      <c r="CM32" s="414"/>
      <c r="CO32" s="414" t="s">
        <v>200</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201</v>
      </c>
      <c r="D33" s="434"/>
      <c r="E33" s="399" t="s">
        <v>202</v>
      </c>
      <c r="F33" s="399"/>
      <c r="G33" s="399"/>
      <c r="H33" s="399"/>
      <c r="I33" s="399"/>
      <c r="J33" s="399"/>
      <c r="K33" s="399"/>
      <c r="L33" s="399"/>
      <c r="M33" s="399"/>
      <c r="N33" s="399"/>
      <c r="O33" s="399"/>
      <c r="P33" s="399"/>
      <c r="Q33" s="399"/>
      <c r="R33" s="399"/>
      <c r="S33" s="399"/>
      <c r="T33" s="203"/>
      <c r="U33" s="434" t="s">
        <v>201</v>
      </c>
      <c r="V33" s="434"/>
      <c r="W33" s="399" t="s">
        <v>202</v>
      </c>
      <c r="X33" s="399"/>
      <c r="Y33" s="399"/>
      <c r="Z33" s="399"/>
      <c r="AA33" s="399"/>
      <c r="AB33" s="399"/>
      <c r="AC33" s="399"/>
      <c r="AD33" s="399"/>
      <c r="AE33" s="399"/>
      <c r="AF33" s="399"/>
      <c r="AG33" s="399"/>
      <c r="AH33" s="399"/>
      <c r="AI33" s="399"/>
      <c r="AJ33" s="399"/>
      <c r="AK33" s="399"/>
      <c r="AL33" s="203"/>
      <c r="AM33" s="434" t="s">
        <v>203</v>
      </c>
      <c r="AN33" s="434"/>
      <c r="AO33" s="399" t="s">
        <v>202</v>
      </c>
      <c r="AP33" s="399"/>
      <c r="AQ33" s="399"/>
      <c r="AR33" s="399"/>
      <c r="AS33" s="399"/>
      <c r="AT33" s="399"/>
      <c r="AU33" s="399"/>
      <c r="AV33" s="399"/>
      <c r="AW33" s="399"/>
      <c r="AX33" s="399"/>
      <c r="AY33" s="399"/>
      <c r="AZ33" s="399"/>
      <c r="BA33" s="399"/>
      <c r="BB33" s="399"/>
      <c r="BC33" s="399"/>
      <c r="BD33" s="204"/>
      <c r="BE33" s="399" t="s">
        <v>204</v>
      </c>
      <c r="BF33" s="399"/>
      <c r="BG33" s="399" t="s">
        <v>205</v>
      </c>
      <c r="BH33" s="399"/>
      <c r="BI33" s="399"/>
      <c r="BJ33" s="399"/>
      <c r="BK33" s="399"/>
      <c r="BL33" s="399"/>
      <c r="BM33" s="399"/>
      <c r="BN33" s="399"/>
      <c r="BO33" s="399"/>
      <c r="BP33" s="399"/>
      <c r="BQ33" s="399"/>
      <c r="BR33" s="399"/>
      <c r="BS33" s="399"/>
      <c r="BT33" s="399"/>
      <c r="BU33" s="399"/>
      <c r="BV33" s="204"/>
      <c r="BW33" s="434" t="s">
        <v>204</v>
      </c>
      <c r="BX33" s="434"/>
      <c r="BY33" s="399" t="s">
        <v>206</v>
      </c>
      <c r="BZ33" s="399"/>
      <c r="CA33" s="399"/>
      <c r="CB33" s="399"/>
      <c r="CC33" s="399"/>
      <c r="CD33" s="399"/>
      <c r="CE33" s="399"/>
      <c r="CF33" s="399"/>
      <c r="CG33" s="399"/>
      <c r="CH33" s="399"/>
      <c r="CI33" s="399"/>
      <c r="CJ33" s="399"/>
      <c r="CK33" s="399"/>
      <c r="CL33" s="399"/>
      <c r="CM33" s="399"/>
      <c r="CN33" s="203"/>
      <c r="CO33" s="434" t="s">
        <v>201</v>
      </c>
      <c r="CP33" s="434"/>
      <c r="CQ33" s="399" t="s">
        <v>207</v>
      </c>
      <c r="CR33" s="399"/>
      <c r="CS33" s="399"/>
      <c r="CT33" s="399"/>
      <c r="CU33" s="399"/>
      <c r="CV33" s="399"/>
      <c r="CW33" s="399"/>
      <c r="CX33" s="399"/>
      <c r="CY33" s="399"/>
      <c r="CZ33" s="399"/>
      <c r="DA33" s="399"/>
      <c r="DB33" s="399"/>
      <c r="DC33" s="399"/>
      <c r="DD33" s="399"/>
      <c r="DE33" s="399"/>
      <c r="DF33" s="203"/>
      <c r="DG33" s="599" t="s">
        <v>208</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6</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9</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11</v>
      </c>
      <c r="BX34" s="600"/>
      <c r="BY34" s="601" t="str">
        <f>IF('各会計、関係団体の財政状況及び健全化判断比率'!B68="","",'各会計、関係団体の財政状況及び健全化判断比率'!B68)</f>
        <v>沖縄県市町村自治会館管理組合</v>
      </c>
      <c r="BZ34" s="601"/>
      <c r="CA34" s="601"/>
      <c r="CB34" s="601"/>
      <c r="CC34" s="601"/>
      <c r="CD34" s="601"/>
      <c r="CE34" s="601"/>
      <c r="CF34" s="601"/>
      <c r="CG34" s="601"/>
      <c r="CH34" s="601"/>
      <c r="CI34" s="601"/>
      <c r="CJ34" s="601"/>
      <c r="CK34" s="601"/>
      <c r="CL34" s="601"/>
      <c r="CM34" s="601"/>
      <c r="CN34" s="178"/>
      <c r="CO34" s="600">
        <f>IF(CQ34="","",MAX(C34:D43,U34:V43,AM34:AN43,BE34:BF43,BW34:BX43)+1)</f>
        <v>21</v>
      </c>
      <c r="CP34" s="600"/>
      <c r="CQ34" s="601" t="str">
        <f>IF('各会計、関係団体の財政状況及び健全化判断比率'!BS7="","",'各会計、関係団体の財政状況及び健全化判断比率'!BS7)</f>
        <v>泊ふ頭開発株式会社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土地区画整理事業特別会計</v>
      </c>
      <c r="F35" s="601"/>
      <c r="G35" s="601"/>
      <c r="H35" s="601"/>
      <c r="I35" s="601"/>
      <c r="J35" s="601"/>
      <c r="K35" s="601"/>
      <c r="L35" s="601"/>
      <c r="M35" s="601"/>
      <c r="N35" s="601"/>
      <c r="O35" s="601"/>
      <c r="P35" s="601"/>
      <c r="Q35" s="601"/>
      <c r="R35" s="601"/>
      <c r="S35" s="601"/>
      <c r="T35" s="178"/>
      <c r="U35" s="600">
        <f>IF(W35="","",U34+1)</f>
        <v>7</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f t="shared" ref="AM35:AM43" si="0">IF(AO35="","",AM34+1)</f>
        <v>10</v>
      </c>
      <c r="AN35" s="600"/>
      <c r="AO35" s="601" t="str">
        <f>IF('各会計、関係団体の財政状況及び健全化判断比率'!B32="","",'各会計、関係団体の財政状況及び健全化判断比率'!B32)</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12</v>
      </c>
      <c r="BX35" s="600"/>
      <c r="BY35" s="601" t="str">
        <f>IF('各会計、関係団体の財政状況及び健全化判断比率'!B69="","",'各会計、関係団体の財政状況及び健全化判断比率'!B69)</f>
        <v>南部広域市町村圏事務組合（一般会計）</v>
      </c>
      <c r="BZ35" s="601"/>
      <c r="CA35" s="601"/>
      <c r="CB35" s="601"/>
      <c r="CC35" s="601"/>
      <c r="CD35" s="601"/>
      <c r="CE35" s="601"/>
      <c r="CF35" s="601"/>
      <c r="CG35" s="601"/>
      <c r="CH35" s="601"/>
      <c r="CI35" s="601"/>
      <c r="CJ35" s="601"/>
      <c r="CK35" s="601"/>
      <c r="CL35" s="601"/>
      <c r="CM35" s="601"/>
      <c r="CN35" s="178"/>
      <c r="CO35" s="600">
        <f t="shared" ref="CO35:CO43" si="3">IF(CQ35="","",CO34+1)</f>
        <v>22</v>
      </c>
      <c r="CP35" s="600"/>
      <c r="CQ35" s="601" t="str">
        <f>IF('各会計、関係団体の財政状況及び健全化判断比率'!BS8="","",'各会計、関係団体の財政状況及び健全化判断比率'!BS8)</f>
        <v>那覇市土地開発公社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市街地再開発事業特別会計</v>
      </c>
      <c r="F36" s="601"/>
      <c r="G36" s="601"/>
      <c r="H36" s="601"/>
      <c r="I36" s="601"/>
      <c r="J36" s="601"/>
      <c r="K36" s="601"/>
      <c r="L36" s="601"/>
      <c r="M36" s="601"/>
      <c r="N36" s="601"/>
      <c r="O36" s="601"/>
      <c r="P36" s="601"/>
      <c r="Q36" s="601"/>
      <c r="R36" s="601"/>
      <c r="S36" s="601"/>
      <c r="T36" s="178"/>
      <c r="U36" s="600">
        <f t="shared" ref="U36:U43" si="4">IF(W36="","",U35+1)</f>
        <v>8</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13</v>
      </c>
      <c r="BX36" s="600"/>
      <c r="BY36" s="601" t="str">
        <f>IF('各会計、関係団体の財政状況及び健全化判断比率'!B70="","",'各会計、関係団体の財政状況及び健全化判断比率'!B70)</f>
        <v>南部広域市町村圏事務組合（ふるさと市町村圏基金特別会計）</v>
      </c>
      <c r="BZ36" s="601"/>
      <c r="CA36" s="601"/>
      <c r="CB36" s="601"/>
      <c r="CC36" s="601"/>
      <c r="CD36" s="601"/>
      <c r="CE36" s="601"/>
      <c r="CF36" s="601"/>
      <c r="CG36" s="601"/>
      <c r="CH36" s="601"/>
      <c r="CI36" s="601"/>
      <c r="CJ36" s="601"/>
      <c r="CK36" s="601"/>
      <c r="CL36" s="601"/>
      <c r="CM36" s="601"/>
      <c r="CN36" s="178"/>
      <c r="CO36" s="600">
        <f t="shared" si="3"/>
        <v>23</v>
      </c>
      <c r="CP36" s="600"/>
      <c r="CQ36" s="601" t="str">
        <f>IF('各会計、関係団体の財政状況及び健全化判断比率'!BS9="","",'各会計、関係団体の財政状況及び健全化判断比率'!BS9)</f>
        <v>地方独立行政法人那覇市立病院</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f>IF(E37="","",C36+1)</f>
        <v>4</v>
      </c>
      <c r="D37" s="600"/>
      <c r="E37" s="601" t="str">
        <f>IF('各会計、関係団体の財政状況及び健全化判断比率'!B10="","",'各会計、関係団体の財政状況及び健全化判断比率'!B10)</f>
        <v>病院事業債管理特別会計</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14</v>
      </c>
      <c r="BX37" s="600"/>
      <c r="BY37" s="601" t="str">
        <f>IF('各会計、関係団体の財政状況及び健全化判断比率'!B71="","",'各会計、関係団体の財政状況及び健全化判断比率'!B71)</f>
        <v>南部広域市町村圏事務組合（いなんせ斎苑特別会計）</v>
      </c>
      <c r="BZ37" s="601"/>
      <c r="CA37" s="601"/>
      <c r="CB37" s="601"/>
      <c r="CC37" s="601"/>
      <c r="CD37" s="601"/>
      <c r="CE37" s="601"/>
      <c r="CF37" s="601"/>
      <c r="CG37" s="601"/>
      <c r="CH37" s="601"/>
      <c r="CI37" s="601"/>
      <c r="CJ37" s="601"/>
      <c r="CK37" s="601"/>
      <c r="CL37" s="601"/>
      <c r="CM37" s="601"/>
      <c r="CN37" s="178"/>
      <c r="CO37" s="600">
        <f t="shared" si="3"/>
        <v>24</v>
      </c>
      <c r="CP37" s="600"/>
      <c r="CQ37" s="601" t="str">
        <f>IF('各会計、関係団体の財政状況及び健全化判断比率'!BS10="","",'各会計、関係団体の財政状況及び健全化判断比率'!BS10)</f>
        <v>沖縄都市モノレール株式会社</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f t="shared" ref="C38:C43" si="5">IF(E38="","",C37+1)</f>
        <v>5</v>
      </c>
      <c r="D38" s="600"/>
      <c r="E38" s="601" t="str">
        <f>IF('各会計、関係団体の財政状況及び健全化判断比率'!B11="","",'各会計、関係団体の財政状況及び健全化判断比率'!B11)</f>
        <v>母子父子寡婦福祉資金貸付事業特別会計</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15</v>
      </c>
      <c r="BX38" s="600"/>
      <c r="BY38" s="601" t="str">
        <f>IF('各会計、関係団体の財政状況及び健全化判断比率'!B72="","",'各会計、関係団体の財政状況及び健全化判断比率'!B72)</f>
        <v>南部広域市町村圏事務組合（南斎場特別会計）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16</v>
      </c>
      <c r="BX39" s="600"/>
      <c r="BY39" s="601" t="str">
        <f>IF('各会計、関係団体の財政状況及び健全化判断比率'!B73="","",'各会計、関係団体の財政状況及び健全化判断比率'!B73)</f>
        <v>那覇市・南風原町環境施設組合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17</v>
      </c>
      <c r="BX40" s="600"/>
      <c r="BY40" s="601" t="str">
        <f>IF('各会計、関係団体の財政状況及び健全化判断比率'!B74="","",'各会計、関係団体の財政状況及び健全化判断比率'!B74)</f>
        <v>那覇港管理組合（一般会計）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18</v>
      </c>
      <c r="BX41" s="600"/>
      <c r="BY41" s="601" t="str">
        <f>IF('各会計、関係団体の財政状況及び健全化判断比率'!B75="","",'各会計、関係団体の財政状況及び健全化判断比率'!B75)</f>
        <v>那覇港管理組合（特別会計）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19</v>
      </c>
      <c r="BX42" s="600"/>
      <c r="BY42" s="601" t="str">
        <f>IF('各会計、関係団体の財政状況及び健全化判断比率'!B76="","",'各会計、関係団体の財政状況及び健全化判断比率'!B76)</f>
        <v>沖縄県後期高齢者医療広域連合（一般会計）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20</v>
      </c>
      <c r="BX43" s="600"/>
      <c r="BY43" s="601" t="str">
        <f>IF('各会計、関係団体の財政状況及び健全化判断比率'!B77="","",'各会計、関係団体の財政状況及び健全化判断比率'!B77)</f>
        <v>沖縄県後期高齢者医療広域連合（特別会計）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03" t="s">
        <v>210</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211</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212</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213</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214</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215</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216</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UGkJFy+oxLj2P1N0oKGPQpsX8mTTyruzWE+DHysZlZpjgSCu3McVH1Zt6ag0vvZ1wtR2t2mfOuObhHJq4hqZ+A==" saltValue="JadBMWxqyrKU6kyiAxg+1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78" t="s">
        <v>571</v>
      </c>
      <c r="D34" s="1178"/>
      <c r="E34" s="1179"/>
      <c r="F34" s="32">
        <v>16.559999999999999</v>
      </c>
      <c r="G34" s="33">
        <v>17.34</v>
      </c>
      <c r="H34" s="33">
        <v>17.760000000000002</v>
      </c>
      <c r="I34" s="33">
        <v>16.48</v>
      </c>
      <c r="J34" s="34">
        <v>13.36</v>
      </c>
      <c r="K34" s="22"/>
      <c r="L34" s="22"/>
      <c r="M34" s="22"/>
      <c r="N34" s="22"/>
      <c r="O34" s="22"/>
      <c r="P34" s="22"/>
    </row>
    <row r="35" spans="1:16" ht="39" customHeight="1" x14ac:dyDescent="0.15">
      <c r="A35" s="22"/>
      <c r="B35" s="35"/>
      <c r="C35" s="1172" t="s">
        <v>572</v>
      </c>
      <c r="D35" s="1173"/>
      <c r="E35" s="1174"/>
      <c r="F35" s="36">
        <v>6.31</v>
      </c>
      <c r="G35" s="37">
        <v>6.48</v>
      </c>
      <c r="H35" s="37">
        <v>5.33</v>
      </c>
      <c r="I35" s="37">
        <v>11.29</v>
      </c>
      <c r="J35" s="38">
        <v>8.73</v>
      </c>
      <c r="K35" s="22"/>
      <c r="L35" s="22"/>
      <c r="M35" s="22"/>
      <c r="N35" s="22"/>
      <c r="O35" s="22"/>
      <c r="P35" s="22"/>
    </row>
    <row r="36" spans="1:16" ht="39" customHeight="1" x14ac:dyDescent="0.15">
      <c r="A36" s="22"/>
      <c r="B36" s="35"/>
      <c r="C36" s="1172" t="s">
        <v>573</v>
      </c>
      <c r="D36" s="1173"/>
      <c r="E36" s="1174"/>
      <c r="F36" s="36">
        <v>5</v>
      </c>
      <c r="G36" s="37">
        <v>5.51</v>
      </c>
      <c r="H36" s="37">
        <v>6.25</v>
      </c>
      <c r="I36" s="37">
        <v>6.31</v>
      </c>
      <c r="J36" s="38">
        <v>6.11</v>
      </c>
      <c r="K36" s="22"/>
      <c r="L36" s="22"/>
      <c r="M36" s="22"/>
      <c r="N36" s="22"/>
      <c r="O36" s="22"/>
      <c r="P36" s="22"/>
    </row>
    <row r="37" spans="1:16" ht="39" customHeight="1" x14ac:dyDescent="0.15">
      <c r="A37" s="22"/>
      <c r="B37" s="35"/>
      <c r="C37" s="1172" t="s">
        <v>574</v>
      </c>
      <c r="D37" s="1173"/>
      <c r="E37" s="1174"/>
      <c r="F37" s="36">
        <v>1.02</v>
      </c>
      <c r="G37" s="37">
        <v>1.31</v>
      </c>
      <c r="H37" s="37">
        <v>0.97</v>
      </c>
      <c r="I37" s="37">
        <v>1.61</v>
      </c>
      <c r="J37" s="38">
        <v>1.48</v>
      </c>
      <c r="K37" s="22"/>
      <c r="L37" s="22"/>
      <c r="M37" s="22"/>
      <c r="N37" s="22"/>
      <c r="O37" s="22"/>
      <c r="P37" s="22"/>
    </row>
    <row r="38" spans="1:16" ht="39" customHeight="1" x14ac:dyDescent="0.15">
      <c r="A38" s="22"/>
      <c r="B38" s="35"/>
      <c r="C38" s="1172" t="s">
        <v>575</v>
      </c>
      <c r="D38" s="1173"/>
      <c r="E38" s="1174"/>
      <c r="F38" s="36">
        <v>1.02</v>
      </c>
      <c r="G38" s="37">
        <v>0.42</v>
      </c>
      <c r="H38" s="37">
        <v>0.71</v>
      </c>
      <c r="I38" s="37">
        <v>7.0000000000000007E-2</v>
      </c>
      <c r="J38" s="38">
        <v>0.08</v>
      </c>
      <c r="K38" s="22"/>
      <c r="L38" s="22"/>
      <c r="M38" s="22"/>
      <c r="N38" s="22"/>
      <c r="O38" s="22"/>
      <c r="P38" s="22"/>
    </row>
    <row r="39" spans="1:16" ht="39" customHeight="1" x14ac:dyDescent="0.15">
      <c r="A39" s="22"/>
      <c r="B39" s="35"/>
      <c r="C39" s="1172" t="s">
        <v>576</v>
      </c>
      <c r="D39" s="1173"/>
      <c r="E39" s="1174"/>
      <c r="F39" s="36">
        <v>0.03</v>
      </c>
      <c r="G39" s="37">
        <v>0.03</v>
      </c>
      <c r="H39" s="37">
        <v>0.02</v>
      </c>
      <c r="I39" s="37">
        <v>0.02</v>
      </c>
      <c r="J39" s="38">
        <v>0.02</v>
      </c>
      <c r="K39" s="22"/>
      <c r="L39" s="22"/>
      <c r="M39" s="22"/>
      <c r="N39" s="22"/>
      <c r="O39" s="22"/>
      <c r="P39" s="22"/>
    </row>
    <row r="40" spans="1:16" ht="39" customHeight="1" x14ac:dyDescent="0.15">
      <c r="A40" s="22"/>
      <c r="B40" s="35"/>
      <c r="C40" s="1172" t="s">
        <v>577</v>
      </c>
      <c r="D40" s="1173"/>
      <c r="E40" s="1174"/>
      <c r="F40" s="36">
        <v>0.02</v>
      </c>
      <c r="G40" s="37">
        <v>0</v>
      </c>
      <c r="H40" s="37">
        <v>0</v>
      </c>
      <c r="I40" s="37">
        <v>0</v>
      </c>
      <c r="J40" s="38">
        <v>0</v>
      </c>
      <c r="K40" s="22"/>
      <c r="L40" s="22"/>
      <c r="M40" s="22"/>
      <c r="N40" s="22"/>
      <c r="O40" s="22"/>
      <c r="P40" s="22"/>
    </row>
    <row r="41" spans="1:16" ht="39" customHeight="1" x14ac:dyDescent="0.15">
      <c r="A41" s="22"/>
      <c r="B41" s="35"/>
      <c r="C41" s="1172" t="s">
        <v>578</v>
      </c>
      <c r="D41" s="1173"/>
      <c r="E41" s="1174"/>
      <c r="F41" s="36">
        <v>0</v>
      </c>
      <c r="G41" s="37">
        <v>0</v>
      </c>
      <c r="H41" s="37">
        <v>0</v>
      </c>
      <c r="I41" s="37">
        <v>0</v>
      </c>
      <c r="J41" s="38">
        <v>0</v>
      </c>
      <c r="K41" s="22"/>
      <c r="L41" s="22"/>
      <c r="M41" s="22"/>
      <c r="N41" s="22"/>
      <c r="O41" s="22"/>
      <c r="P41" s="22"/>
    </row>
    <row r="42" spans="1:16" ht="39" customHeight="1" x14ac:dyDescent="0.15">
      <c r="A42" s="22"/>
      <c r="B42" s="39"/>
      <c r="C42" s="1172" t="s">
        <v>579</v>
      </c>
      <c r="D42" s="1173"/>
      <c r="E42" s="1174"/>
      <c r="F42" s="36" t="s">
        <v>523</v>
      </c>
      <c r="G42" s="37" t="s">
        <v>523</v>
      </c>
      <c r="H42" s="37" t="s">
        <v>523</v>
      </c>
      <c r="I42" s="37" t="s">
        <v>523</v>
      </c>
      <c r="J42" s="38" t="s">
        <v>523</v>
      </c>
      <c r="K42" s="22"/>
      <c r="L42" s="22"/>
      <c r="M42" s="22"/>
      <c r="N42" s="22"/>
      <c r="O42" s="22"/>
      <c r="P42" s="22"/>
    </row>
    <row r="43" spans="1:16" ht="39" customHeight="1" thickBot="1" x14ac:dyDescent="0.2">
      <c r="A43" s="22"/>
      <c r="B43" s="40"/>
      <c r="C43" s="1175" t="s">
        <v>580</v>
      </c>
      <c r="D43" s="1176"/>
      <c r="E43" s="117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KJXJBS+5nNwtDtFyLb10xdZTH5r32Wz+QdeFPnT2Zh/JQ/Ib+fjU0hJ7nxlwMJObxqLbXNiJd8tEx5cHBnn9g==" saltValue="YU29p76peIYw4U83Y+Vh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J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80" t="s">
        <v>11</v>
      </c>
      <c r="C45" s="1181"/>
      <c r="D45" s="58"/>
      <c r="E45" s="1186" t="s">
        <v>12</v>
      </c>
      <c r="F45" s="1186"/>
      <c r="G45" s="1186"/>
      <c r="H45" s="1186"/>
      <c r="I45" s="1186"/>
      <c r="J45" s="1187"/>
      <c r="K45" s="59">
        <v>12814</v>
      </c>
      <c r="L45" s="60">
        <v>12636</v>
      </c>
      <c r="M45" s="60">
        <v>12062</v>
      </c>
      <c r="N45" s="60">
        <v>11787</v>
      </c>
      <c r="O45" s="61">
        <v>11624</v>
      </c>
      <c r="P45" s="48"/>
      <c r="Q45" s="48"/>
      <c r="R45" s="48"/>
      <c r="S45" s="48"/>
      <c r="T45" s="48"/>
      <c r="U45" s="48"/>
    </row>
    <row r="46" spans="1:21" ht="30.75" customHeight="1" x14ac:dyDescent="0.15">
      <c r="A46" s="48"/>
      <c r="B46" s="1182"/>
      <c r="C46" s="1183"/>
      <c r="D46" s="62"/>
      <c r="E46" s="1188" t="s">
        <v>13</v>
      </c>
      <c r="F46" s="1188"/>
      <c r="G46" s="1188"/>
      <c r="H46" s="1188"/>
      <c r="I46" s="1188"/>
      <c r="J46" s="1189"/>
      <c r="K46" s="63" t="s">
        <v>523</v>
      </c>
      <c r="L46" s="64" t="s">
        <v>523</v>
      </c>
      <c r="M46" s="64" t="s">
        <v>523</v>
      </c>
      <c r="N46" s="64" t="s">
        <v>523</v>
      </c>
      <c r="O46" s="65" t="s">
        <v>523</v>
      </c>
      <c r="P46" s="48"/>
      <c r="Q46" s="48"/>
      <c r="R46" s="48"/>
      <c r="S46" s="48"/>
      <c r="T46" s="48"/>
      <c r="U46" s="48"/>
    </row>
    <row r="47" spans="1:21" ht="30.75" customHeight="1" x14ac:dyDescent="0.15">
      <c r="A47" s="48"/>
      <c r="B47" s="1182"/>
      <c r="C47" s="1183"/>
      <c r="D47" s="62"/>
      <c r="E47" s="1188" t="s">
        <v>14</v>
      </c>
      <c r="F47" s="1188"/>
      <c r="G47" s="1188"/>
      <c r="H47" s="1188"/>
      <c r="I47" s="1188"/>
      <c r="J47" s="1189"/>
      <c r="K47" s="63" t="s">
        <v>523</v>
      </c>
      <c r="L47" s="64" t="s">
        <v>523</v>
      </c>
      <c r="M47" s="64" t="s">
        <v>523</v>
      </c>
      <c r="N47" s="64" t="s">
        <v>523</v>
      </c>
      <c r="O47" s="65" t="s">
        <v>523</v>
      </c>
      <c r="P47" s="48"/>
      <c r="Q47" s="48"/>
      <c r="R47" s="48"/>
      <c r="S47" s="48"/>
      <c r="T47" s="48"/>
      <c r="U47" s="48"/>
    </row>
    <row r="48" spans="1:21" ht="30.75" customHeight="1" x14ac:dyDescent="0.15">
      <c r="A48" s="48"/>
      <c r="B48" s="1182"/>
      <c r="C48" s="1183"/>
      <c r="D48" s="62"/>
      <c r="E48" s="1188" t="s">
        <v>15</v>
      </c>
      <c r="F48" s="1188"/>
      <c r="G48" s="1188"/>
      <c r="H48" s="1188"/>
      <c r="I48" s="1188"/>
      <c r="J48" s="1189"/>
      <c r="K48" s="63">
        <v>739</v>
      </c>
      <c r="L48" s="64">
        <v>730</v>
      </c>
      <c r="M48" s="64">
        <v>651</v>
      </c>
      <c r="N48" s="64">
        <v>595</v>
      </c>
      <c r="O48" s="65">
        <v>610</v>
      </c>
      <c r="P48" s="48"/>
      <c r="Q48" s="48"/>
      <c r="R48" s="48"/>
      <c r="S48" s="48"/>
      <c r="T48" s="48"/>
      <c r="U48" s="48"/>
    </row>
    <row r="49" spans="1:21" ht="30.75" customHeight="1" x14ac:dyDescent="0.15">
      <c r="A49" s="48"/>
      <c r="B49" s="1182"/>
      <c r="C49" s="1183"/>
      <c r="D49" s="62"/>
      <c r="E49" s="1188" t="s">
        <v>16</v>
      </c>
      <c r="F49" s="1188"/>
      <c r="G49" s="1188"/>
      <c r="H49" s="1188"/>
      <c r="I49" s="1188"/>
      <c r="J49" s="1189"/>
      <c r="K49" s="63">
        <v>883</v>
      </c>
      <c r="L49" s="64">
        <v>850</v>
      </c>
      <c r="M49" s="64">
        <v>697</v>
      </c>
      <c r="N49" s="64">
        <v>376</v>
      </c>
      <c r="O49" s="65">
        <v>279</v>
      </c>
      <c r="P49" s="48"/>
      <c r="Q49" s="48"/>
      <c r="R49" s="48"/>
      <c r="S49" s="48"/>
      <c r="T49" s="48"/>
      <c r="U49" s="48"/>
    </row>
    <row r="50" spans="1:21" ht="30.75" customHeight="1" x14ac:dyDescent="0.15">
      <c r="A50" s="48"/>
      <c r="B50" s="1182"/>
      <c r="C50" s="1183"/>
      <c r="D50" s="62"/>
      <c r="E50" s="1188" t="s">
        <v>17</v>
      </c>
      <c r="F50" s="1188"/>
      <c r="G50" s="1188"/>
      <c r="H50" s="1188"/>
      <c r="I50" s="1188"/>
      <c r="J50" s="1189"/>
      <c r="K50" s="63">
        <v>295</v>
      </c>
      <c r="L50" s="64">
        <v>263</v>
      </c>
      <c r="M50" s="64">
        <v>238</v>
      </c>
      <c r="N50" s="64">
        <v>211</v>
      </c>
      <c r="O50" s="65">
        <v>182</v>
      </c>
      <c r="P50" s="48"/>
      <c r="Q50" s="48"/>
      <c r="R50" s="48"/>
      <c r="S50" s="48"/>
      <c r="T50" s="48"/>
      <c r="U50" s="48"/>
    </row>
    <row r="51" spans="1:21" ht="30.75" customHeight="1" x14ac:dyDescent="0.15">
      <c r="A51" s="48"/>
      <c r="B51" s="1184"/>
      <c r="C51" s="1185"/>
      <c r="D51" s="66"/>
      <c r="E51" s="1188" t="s">
        <v>18</v>
      </c>
      <c r="F51" s="1188"/>
      <c r="G51" s="1188"/>
      <c r="H51" s="1188"/>
      <c r="I51" s="1188"/>
      <c r="J51" s="1189"/>
      <c r="K51" s="63">
        <v>2</v>
      </c>
      <c r="L51" s="64">
        <v>0</v>
      </c>
      <c r="M51" s="64">
        <v>0</v>
      </c>
      <c r="N51" s="64">
        <v>0</v>
      </c>
      <c r="O51" s="65">
        <v>0</v>
      </c>
      <c r="P51" s="48"/>
      <c r="Q51" s="48"/>
      <c r="R51" s="48"/>
      <c r="S51" s="48"/>
      <c r="T51" s="48"/>
      <c r="U51" s="48"/>
    </row>
    <row r="52" spans="1:21" ht="30.75" customHeight="1" x14ac:dyDescent="0.15">
      <c r="A52" s="48"/>
      <c r="B52" s="1190" t="s">
        <v>19</v>
      </c>
      <c r="C52" s="1191"/>
      <c r="D52" s="66"/>
      <c r="E52" s="1188" t="s">
        <v>20</v>
      </c>
      <c r="F52" s="1188"/>
      <c r="G52" s="1188"/>
      <c r="H52" s="1188"/>
      <c r="I52" s="1188"/>
      <c r="J52" s="1189"/>
      <c r="K52" s="63">
        <v>7712</v>
      </c>
      <c r="L52" s="64">
        <v>7760</v>
      </c>
      <c r="M52" s="64">
        <v>7758</v>
      </c>
      <c r="N52" s="64">
        <v>7321</v>
      </c>
      <c r="O52" s="65">
        <v>7517</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7021</v>
      </c>
      <c r="L53" s="69">
        <v>6719</v>
      </c>
      <c r="M53" s="69">
        <v>5890</v>
      </c>
      <c r="N53" s="69">
        <v>5648</v>
      </c>
      <c r="O53" s="70">
        <v>5178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6" t="s">
        <v>25</v>
      </c>
      <c r="C57" s="1197"/>
      <c r="D57" s="1200" t="s">
        <v>26</v>
      </c>
      <c r="E57" s="1201"/>
      <c r="F57" s="1201"/>
      <c r="G57" s="1201"/>
      <c r="H57" s="1201"/>
      <c r="I57" s="1201"/>
      <c r="J57" s="1202"/>
      <c r="K57" s="83"/>
      <c r="L57" s="84"/>
      <c r="M57" s="84"/>
      <c r="N57" s="84"/>
      <c r="O57" s="85"/>
    </row>
    <row r="58" spans="1:21" ht="31.5" customHeight="1" thickBot="1" x14ac:dyDescent="0.2">
      <c r="B58" s="1198"/>
      <c r="C58" s="1199"/>
      <c r="D58" s="1203" t="s">
        <v>27</v>
      </c>
      <c r="E58" s="1204"/>
      <c r="F58" s="1204"/>
      <c r="G58" s="1204"/>
      <c r="H58" s="1204"/>
      <c r="I58" s="1204"/>
      <c r="J58" s="120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YRF5Hx66j2GXXRvxqnn0NS98gIuPLrpAyyITYOsqumHprhnEbnEKKsUrsAGI+wHYEkIoLlKhRqofs1pVazBjw==" saltValue="n9Xb9pF5YK3hDuens4pN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06" t="s">
        <v>30</v>
      </c>
      <c r="C41" s="1207"/>
      <c r="D41" s="102"/>
      <c r="E41" s="1212" t="s">
        <v>31</v>
      </c>
      <c r="F41" s="1212"/>
      <c r="G41" s="1212"/>
      <c r="H41" s="1213"/>
      <c r="I41" s="358">
        <v>135733</v>
      </c>
      <c r="J41" s="359">
        <v>134136</v>
      </c>
      <c r="K41" s="359">
        <v>133436</v>
      </c>
      <c r="L41" s="359">
        <v>136123</v>
      </c>
      <c r="M41" s="360">
        <v>137114</v>
      </c>
    </row>
    <row r="42" spans="2:13" ht="27.75" customHeight="1" x14ac:dyDescent="0.15">
      <c r="B42" s="1208"/>
      <c r="C42" s="1209"/>
      <c r="D42" s="103"/>
      <c r="E42" s="1214" t="s">
        <v>32</v>
      </c>
      <c r="F42" s="1214"/>
      <c r="G42" s="1214"/>
      <c r="H42" s="1215"/>
      <c r="I42" s="361">
        <v>1129</v>
      </c>
      <c r="J42" s="362">
        <v>890</v>
      </c>
      <c r="K42" s="362">
        <v>669</v>
      </c>
      <c r="L42" s="362">
        <v>471</v>
      </c>
      <c r="M42" s="363">
        <v>297</v>
      </c>
    </row>
    <row r="43" spans="2:13" ht="27.75" customHeight="1" x14ac:dyDescent="0.15">
      <c r="B43" s="1208"/>
      <c r="C43" s="1209"/>
      <c r="D43" s="103"/>
      <c r="E43" s="1214" t="s">
        <v>33</v>
      </c>
      <c r="F43" s="1214"/>
      <c r="G43" s="1214"/>
      <c r="H43" s="1215"/>
      <c r="I43" s="361">
        <v>7653</v>
      </c>
      <c r="J43" s="362">
        <v>7462</v>
      </c>
      <c r="K43" s="362">
        <v>7242</v>
      </c>
      <c r="L43" s="362">
        <v>6912</v>
      </c>
      <c r="M43" s="363">
        <v>7004</v>
      </c>
    </row>
    <row r="44" spans="2:13" ht="27.75" customHeight="1" x14ac:dyDescent="0.15">
      <c r="B44" s="1208"/>
      <c r="C44" s="1209"/>
      <c r="D44" s="103"/>
      <c r="E44" s="1214" t="s">
        <v>34</v>
      </c>
      <c r="F44" s="1214"/>
      <c r="G44" s="1214"/>
      <c r="H44" s="1215"/>
      <c r="I44" s="361">
        <v>6192</v>
      </c>
      <c r="J44" s="362">
        <v>5371</v>
      </c>
      <c r="K44" s="362">
        <v>4815</v>
      </c>
      <c r="L44" s="362">
        <v>4714</v>
      </c>
      <c r="M44" s="363">
        <v>4377</v>
      </c>
    </row>
    <row r="45" spans="2:13" ht="27.75" customHeight="1" x14ac:dyDescent="0.15">
      <c r="B45" s="1208"/>
      <c r="C45" s="1209"/>
      <c r="D45" s="103"/>
      <c r="E45" s="1214" t="s">
        <v>35</v>
      </c>
      <c r="F45" s="1214"/>
      <c r="G45" s="1214"/>
      <c r="H45" s="1215"/>
      <c r="I45" s="361">
        <v>15315</v>
      </c>
      <c r="J45" s="362">
        <v>15080</v>
      </c>
      <c r="K45" s="362">
        <v>14853</v>
      </c>
      <c r="L45" s="362">
        <v>14214</v>
      </c>
      <c r="M45" s="363">
        <v>13543</v>
      </c>
    </row>
    <row r="46" spans="2:13" ht="27.75" customHeight="1" x14ac:dyDescent="0.15">
      <c r="B46" s="1208"/>
      <c r="C46" s="1209"/>
      <c r="D46" s="104"/>
      <c r="E46" s="1214" t="s">
        <v>36</v>
      </c>
      <c r="F46" s="1214"/>
      <c r="G46" s="1214"/>
      <c r="H46" s="1215"/>
      <c r="I46" s="361">
        <v>6</v>
      </c>
      <c r="J46" s="362">
        <v>3</v>
      </c>
      <c r="K46" s="362">
        <v>3</v>
      </c>
      <c r="L46" s="362">
        <v>2</v>
      </c>
      <c r="M46" s="363">
        <v>0</v>
      </c>
    </row>
    <row r="47" spans="2:13" ht="27.75" customHeight="1" x14ac:dyDescent="0.15">
      <c r="B47" s="1208"/>
      <c r="C47" s="1209"/>
      <c r="D47" s="105"/>
      <c r="E47" s="1216" t="s">
        <v>37</v>
      </c>
      <c r="F47" s="1217"/>
      <c r="G47" s="1217"/>
      <c r="H47" s="1218"/>
      <c r="I47" s="361" t="s">
        <v>523</v>
      </c>
      <c r="J47" s="362" t="s">
        <v>523</v>
      </c>
      <c r="K47" s="362" t="s">
        <v>523</v>
      </c>
      <c r="L47" s="362" t="s">
        <v>523</v>
      </c>
      <c r="M47" s="363" t="s">
        <v>523</v>
      </c>
    </row>
    <row r="48" spans="2:13" ht="27.75" customHeight="1" x14ac:dyDescent="0.15">
      <c r="B48" s="1208"/>
      <c r="C48" s="1209"/>
      <c r="D48" s="103"/>
      <c r="E48" s="1214" t="s">
        <v>38</v>
      </c>
      <c r="F48" s="1214"/>
      <c r="G48" s="1214"/>
      <c r="H48" s="1215"/>
      <c r="I48" s="361" t="s">
        <v>523</v>
      </c>
      <c r="J48" s="362" t="s">
        <v>523</v>
      </c>
      <c r="K48" s="362" t="s">
        <v>523</v>
      </c>
      <c r="L48" s="362" t="s">
        <v>523</v>
      </c>
      <c r="M48" s="363" t="s">
        <v>523</v>
      </c>
    </row>
    <row r="49" spans="2:13" ht="27.75" customHeight="1" x14ac:dyDescent="0.15">
      <c r="B49" s="1210"/>
      <c r="C49" s="1211"/>
      <c r="D49" s="103"/>
      <c r="E49" s="1214" t="s">
        <v>39</v>
      </c>
      <c r="F49" s="1214"/>
      <c r="G49" s="1214"/>
      <c r="H49" s="1215"/>
      <c r="I49" s="361" t="s">
        <v>523</v>
      </c>
      <c r="J49" s="362" t="s">
        <v>523</v>
      </c>
      <c r="K49" s="362" t="s">
        <v>523</v>
      </c>
      <c r="L49" s="362" t="s">
        <v>523</v>
      </c>
      <c r="M49" s="363" t="s">
        <v>523</v>
      </c>
    </row>
    <row r="50" spans="2:13" ht="27.75" customHeight="1" x14ac:dyDescent="0.15">
      <c r="B50" s="1219" t="s">
        <v>40</v>
      </c>
      <c r="C50" s="1220"/>
      <c r="D50" s="106"/>
      <c r="E50" s="1214" t="s">
        <v>41</v>
      </c>
      <c r="F50" s="1214"/>
      <c r="G50" s="1214"/>
      <c r="H50" s="1215"/>
      <c r="I50" s="361">
        <v>19690</v>
      </c>
      <c r="J50" s="362">
        <v>18158</v>
      </c>
      <c r="K50" s="362">
        <v>21021</v>
      </c>
      <c r="L50" s="362">
        <v>18871</v>
      </c>
      <c r="M50" s="363">
        <v>24551</v>
      </c>
    </row>
    <row r="51" spans="2:13" ht="27.75" customHeight="1" x14ac:dyDescent="0.15">
      <c r="B51" s="1208"/>
      <c r="C51" s="1209"/>
      <c r="D51" s="103"/>
      <c r="E51" s="1214" t="s">
        <v>42</v>
      </c>
      <c r="F51" s="1214"/>
      <c r="G51" s="1214"/>
      <c r="H51" s="1215"/>
      <c r="I51" s="361">
        <v>20383</v>
      </c>
      <c r="J51" s="362">
        <v>19998</v>
      </c>
      <c r="K51" s="362">
        <v>19785</v>
      </c>
      <c r="L51" s="362">
        <v>19613</v>
      </c>
      <c r="M51" s="363">
        <v>19893</v>
      </c>
    </row>
    <row r="52" spans="2:13" ht="27.75" customHeight="1" x14ac:dyDescent="0.15">
      <c r="B52" s="1210"/>
      <c r="C52" s="1211"/>
      <c r="D52" s="103"/>
      <c r="E52" s="1214" t="s">
        <v>43</v>
      </c>
      <c r="F52" s="1214"/>
      <c r="G52" s="1214"/>
      <c r="H52" s="1215"/>
      <c r="I52" s="361">
        <v>77871</v>
      </c>
      <c r="J52" s="362">
        <v>78441</v>
      </c>
      <c r="K52" s="362">
        <v>79149</v>
      </c>
      <c r="L52" s="362">
        <v>81430</v>
      </c>
      <c r="M52" s="363">
        <v>82302</v>
      </c>
    </row>
    <row r="53" spans="2:13" ht="27.75" customHeight="1" thickBot="1" x14ac:dyDescent="0.2">
      <c r="B53" s="1221" t="s">
        <v>44</v>
      </c>
      <c r="C53" s="1222"/>
      <c r="D53" s="107"/>
      <c r="E53" s="1223" t="s">
        <v>45</v>
      </c>
      <c r="F53" s="1223"/>
      <c r="G53" s="1223"/>
      <c r="H53" s="1224"/>
      <c r="I53" s="364">
        <v>48085</v>
      </c>
      <c r="J53" s="365">
        <v>46343</v>
      </c>
      <c r="K53" s="365">
        <v>41064</v>
      </c>
      <c r="L53" s="365">
        <v>42521</v>
      </c>
      <c r="M53" s="366">
        <v>35590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GA9ojh6384Ok+BjDC3qQVrfyjFgofbc7v7P4+MLrxitDSh7VP6HbIBVd4mOel8+WoFLhnRLtRLZuJ2bp5k2nw==" saltValue="zQUSu4kKpy4PXR/sgpOc0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2"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33" t="s">
        <v>48</v>
      </c>
      <c r="D55" s="1233"/>
      <c r="E55" s="1234"/>
      <c r="F55" s="119">
        <v>5331</v>
      </c>
      <c r="G55" s="119">
        <v>3105</v>
      </c>
      <c r="H55" s="120">
        <v>6500</v>
      </c>
    </row>
    <row r="56" spans="2:8" ht="52.5" customHeight="1" x14ac:dyDescent="0.15">
      <c r="B56" s="121"/>
      <c r="C56" s="1235" t="s">
        <v>49</v>
      </c>
      <c r="D56" s="1235"/>
      <c r="E56" s="1236"/>
      <c r="F56" s="122">
        <v>5321</v>
      </c>
      <c r="G56" s="122">
        <v>5322</v>
      </c>
      <c r="H56" s="123">
        <v>7202</v>
      </c>
    </row>
    <row r="57" spans="2:8" ht="53.25" customHeight="1" x14ac:dyDescent="0.15">
      <c r="B57" s="121"/>
      <c r="C57" s="1237" t="s">
        <v>50</v>
      </c>
      <c r="D57" s="1237"/>
      <c r="E57" s="1238"/>
      <c r="F57" s="124">
        <v>8628</v>
      </c>
      <c r="G57" s="124">
        <v>8238</v>
      </c>
      <c r="H57" s="125">
        <v>8074</v>
      </c>
    </row>
    <row r="58" spans="2:8" ht="45.75" customHeight="1" x14ac:dyDescent="0.15">
      <c r="B58" s="126"/>
      <c r="C58" s="1225" t="s">
        <v>51</v>
      </c>
      <c r="D58" s="1226"/>
      <c r="E58" s="1227"/>
      <c r="F58" s="127"/>
      <c r="G58" s="127"/>
      <c r="H58" s="128"/>
    </row>
    <row r="59" spans="2:8" ht="45.75" customHeight="1" x14ac:dyDescent="0.15">
      <c r="B59" s="126"/>
      <c r="C59" s="1225" t="s">
        <v>51</v>
      </c>
      <c r="D59" s="1226"/>
      <c r="E59" s="1227"/>
      <c r="F59" s="127"/>
      <c r="G59" s="127"/>
      <c r="H59" s="128"/>
    </row>
    <row r="60" spans="2:8" ht="45.75" customHeight="1" x14ac:dyDescent="0.15">
      <c r="B60" s="126"/>
      <c r="C60" s="1225" t="s">
        <v>51</v>
      </c>
      <c r="D60" s="1226"/>
      <c r="E60" s="1227"/>
      <c r="F60" s="127"/>
      <c r="G60" s="127"/>
      <c r="H60" s="128"/>
    </row>
    <row r="61" spans="2:8" ht="45.75" customHeight="1" x14ac:dyDescent="0.15">
      <c r="B61" s="126"/>
      <c r="C61" s="1225" t="s">
        <v>51</v>
      </c>
      <c r="D61" s="1226"/>
      <c r="E61" s="1227"/>
      <c r="F61" s="127"/>
      <c r="G61" s="127"/>
      <c r="H61" s="128"/>
    </row>
    <row r="62" spans="2:8" ht="45.75" customHeight="1" thickBot="1" x14ac:dyDescent="0.2">
      <c r="B62" s="129"/>
      <c r="C62" s="1228" t="s">
        <v>52</v>
      </c>
      <c r="D62" s="1229"/>
      <c r="E62" s="1230"/>
      <c r="F62" s="130"/>
      <c r="G62" s="130"/>
      <c r="H62" s="131"/>
    </row>
    <row r="63" spans="2:8" ht="52.5" customHeight="1" thickBot="1" x14ac:dyDescent="0.2">
      <c r="B63" s="132"/>
      <c r="C63" s="1231" t="s">
        <v>53</v>
      </c>
      <c r="D63" s="1231"/>
      <c r="E63" s="1232"/>
      <c r="F63" s="133">
        <v>19280</v>
      </c>
      <c r="G63" s="133">
        <v>16665</v>
      </c>
      <c r="H63" s="134">
        <v>21777</v>
      </c>
    </row>
    <row r="64" spans="2:8" x14ac:dyDescent="0.15"/>
  </sheetData>
  <sheetProtection algorithmName="SHA-512" hashValue="ylslFXsvFidLjwK0YroGz/B4zk6XXNXY7dPloTTWil38wyEIyHujYIg9vr8uQtC5/D0O/+wW+y23FMy2A93GUA==" saltValue="8dyxZEcvL8QuVetB0ePe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7ADD1-850A-4164-909E-1AD9C88DA8A5}">
  <sheetPr>
    <pageSetUpPr fitToPage="1"/>
  </sheetPr>
  <dimension ref="A1:DE85"/>
  <sheetViews>
    <sheetView showGridLines="0" tabSelected="1" zoomScale="90" zoomScaleNormal="90" zoomScaleSheetLayoutView="55" workbookViewId="0"/>
  </sheetViews>
  <sheetFormatPr defaultColWidth="0" defaultRowHeight="13.5" customHeight="1" zeroHeight="1" x14ac:dyDescent="0.15"/>
  <cols>
    <col min="1" max="1" width="6.375" style="1241" customWidth="1"/>
    <col min="2" max="107" width="2.5" style="1241" customWidth="1"/>
    <col min="108" max="108" width="6.125" style="1248" customWidth="1"/>
    <col min="109" max="109" width="5.875" style="1247" customWidth="1"/>
    <col min="110" max="16384" width="8.625" style="1241" hidden="1"/>
  </cols>
  <sheetData>
    <row r="1" spans="1:109" ht="42.75" customHeight="1" x14ac:dyDescent="0.15">
      <c r="A1" s="1239"/>
      <c r="B1" s="1240"/>
      <c r="DD1" s="1241"/>
      <c r="DE1" s="1241"/>
    </row>
    <row r="2" spans="1:109" ht="25.5" customHeight="1" x14ac:dyDescent="0.15">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241"/>
      <c r="DE2" s="1241"/>
    </row>
    <row r="3" spans="1:109" ht="25.5" customHeight="1" x14ac:dyDescent="0.15">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241"/>
      <c r="DE3" s="1241"/>
    </row>
    <row r="4" spans="1:109" s="262" customFormat="1" x14ac:dyDescent="0.15">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row>
    <row r="5" spans="1:109" s="262" customFormat="1" x14ac:dyDescent="0.15">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row>
    <row r="6" spans="1:109" s="262" customFormat="1" x14ac:dyDescent="0.15">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row>
    <row r="7" spans="1:109" s="262" customFormat="1" x14ac:dyDescent="0.15">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row>
    <row r="8" spans="1:109" s="262" customFormat="1" x14ac:dyDescent="0.15">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row>
    <row r="9" spans="1:109" s="262" customFormat="1" x14ac:dyDescent="0.15">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row>
    <row r="10" spans="1:109" s="262" customFormat="1" x14ac:dyDescent="0.15">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row>
    <row r="11" spans="1:109" s="262" customFormat="1" x14ac:dyDescent="0.15">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row>
    <row r="12" spans="1:109" s="262" customFormat="1" x14ac:dyDescent="0.15">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row>
    <row r="13" spans="1:109" s="262" customFormat="1" x14ac:dyDescent="0.15">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row>
    <row r="14" spans="1:109" s="262" customFormat="1" x14ac:dyDescent="0.15">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row>
    <row r="15" spans="1:109" s="262" customFormat="1" x14ac:dyDescent="0.15">
      <c r="A15" s="1241"/>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row>
    <row r="16" spans="1:109" s="262" customFormat="1" x14ac:dyDescent="0.15">
      <c r="A16" s="1241"/>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row>
    <row r="17" spans="1:109" s="262" customFormat="1" x14ac:dyDescent="0.15">
      <c r="A17" s="1241"/>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row>
    <row r="18" spans="1:109" s="262" customFormat="1" x14ac:dyDescent="0.15">
      <c r="A18" s="1241"/>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row>
    <row r="19" spans="1:109" x14ac:dyDescent="0.15">
      <c r="DD19" s="1241"/>
      <c r="DE19" s="1241"/>
    </row>
    <row r="20" spans="1:109" x14ac:dyDescent="0.15">
      <c r="DD20" s="1241"/>
      <c r="DE20" s="1241"/>
    </row>
    <row r="21" spans="1:109" ht="17.25" customHeight="1" x14ac:dyDescent="0.15">
      <c r="B21" s="1243"/>
      <c r="C21" s="1244"/>
      <c r="D21" s="1244"/>
      <c r="E21" s="1244"/>
      <c r="F21" s="1244"/>
      <c r="G21" s="1244"/>
      <c r="H21" s="1244"/>
      <c r="I21" s="1244"/>
      <c r="J21" s="1244"/>
      <c r="K21" s="1244"/>
      <c r="L21" s="1244"/>
      <c r="M21" s="1244"/>
      <c r="N21" s="1245"/>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1244"/>
      <c r="AK21" s="1244"/>
      <c r="AL21" s="1244"/>
      <c r="AM21" s="1244"/>
      <c r="AN21" s="1244"/>
      <c r="AO21" s="1244"/>
      <c r="AP21" s="1244"/>
      <c r="AQ21" s="1244"/>
      <c r="AR21" s="1244"/>
      <c r="AS21" s="1244"/>
      <c r="AT21" s="1245"/>
      <c r="AU21" s="1244"/>
      <c r="AV21" s="1244"/>
      <c r="AW21" s="1244"/>
      <c r="AX21" s="1244"/>
      <c r="AY21" s="1244"/>
      <c r="AZ21" s="1244"/>
      <c r="BA21" s="1244"/>
      <c r="BB21" s="1244"/>
      <c r="BC21" s="1244"/>
      <c r="BD21" s="1244"/>
      <c r="BE21" s="1244"/>
      <c r="BF21" s="1245"/>
      <c r="BG21" s="1244"/>
      <c r="BH21" s="1244"/>
      <c r="BI21" s="1244"/>
      <c r="BJ21" s="1244"/>
      <c r="BK21" s="1244"/>
      <c r="BL21" s="1244"/>
      <c r="BM21" s="1244"/>
      <c r="BN21" s="1244"/>
      <c r="BO21" s="1244"/>
      <c r="BP21" s="1244"/>
      <c r="BQ21" s="1244"/>
      <c r="BR21" s="1245"/>
      <c r="BS21" s="1244"/>
      <c r="BT21" s="1244"/>
      <c r="BU21" s="1244"/>
      <c r="BV21" s="1244"/>
      <c r="BW21" s="1244"/>
      <c r="BX21" s="1244"/>
      <c r="BY21" s="1244"/>
      <c r="BZ21" s="1244"/>
      <c r="CA21" s="1244"/>
      <c r="CB21" s="1244"/>
      <c r="CC21" s="1244"/>
      <c r="CD21" s="1245"/>
      <c r="CE21" s="1244"/>
      <c r="CF21" s="1244"/>
      <c r="CG21" s="1244"/>
      <c r="CH21" s="1244"/>
      <c r="CI21" s="1244"/>
      <c r="CJ21" s="1244"/>
      <c r="CK21" s="1244"/>
      <c r="CL21" s="1244"/>
      <c r="CM21" s="1244"/>
      <c r="CN21" s="1244"/>
      <c r="CO21" s="1244"/>
      <c r="CP21" s="1245"/>
      <c r="CQ21" s="1244"/>
      <c r="CR21" s="1244"/>
      <c r="CS21" s="1244"/>
      <c r="CT21" s="1244"/>
      <c r="CU21" s="1244"/>
      <c r="CV21" s="1244"/>
      <c r="CW21" s="1244"/>
      <c r="CX21" s="1244"/>
      <c r="CY21" s="1244"/>
      <c r="CZ21" s="1244"/>
      <c r="DA21" s="1244"/>
      <c r="DB21" s="1245"/>
      <c r="DC21" s="1244"/>
      <c r="DD21" s="1246"/>
      <c r="DE21" s="1241"/>
    </row>
    <row r="22" spans="1:109" ht="17.25" customHeight="1" x14ac:dyDescent="0.15">
      <c r="B22" s="1247"/>
    </row>
    <row r="23" spans="1:109" x14ac:dyDescent="0.15">
      <c r="B23" s="1247"/>
    </row>
    <row r="24" spans="1:109" x14ac:dyDescent="0.15">
      <c r="B24" s="1247"/>
    </row>
    <row r="25" spans="1:109" x14ac:dyDescent="0.15">
      <c r="B25" s="1247"/>
    </row>
    <row r="26" spans="1:109" x14ac:dyDescent="0.15">
      <c r="B26" s="1247"/>
    </row>
    <row r="27" spans="1:109" x14ac:dyDescent="0.15">
      <c r="B27" s="1247"/>
    </row>
    <row r="28" spans="1:109" x14ac:dyDescent="0.15">
      <c r="B28" s="1247"/>
    </row>
    <row r="29" spans="1:109" x14ac:dyDescent="0.15">
      <c r="B29" s="1247"/>
    </row>
    <row r="30" spans="1:109" x14ac:dyDescent="0.15">
      <c r="B30" s="1247"/>
    </row>
    <row r="31" spans="1:109" x14ac:dyDescent="0.15">
      <c r="B31" s="1247"/>
    </row>
    <row r="32" spans="1:109" x14ac:dyDescent="0.15">
      <c r="B32" s="1247"/>
    </row>
    <row r="33" spans="2:109" x14ac:dyDescent="0.15">
      <c r="B33" s="1247"/>
    </row>
    <row r="34" spans="2:109" x14ac:dyDescent="0.15">
      <c r="B34" s="1247"/>
    </row>
    <row r="35" spans="2:109" x14ac:dyDescent="0.15">
      <c r="B35" s="1247"/>
    </row>
    <row r="36" spans="2:109" x14ac:dyDescent="0.15">
      <c r="B36" s="1247"/>
    </row>
    <row r="37" spans="2:109" x14ac:dyDescent="0.15">
      <c r="B37" s="1247"/>
    </row>
    <row r="38" spans="2:109" x14ac:dyDescent="0.15">
      <c r="B38" s="1247"/>
    </row>
    <row r="39" spans="2:109" x14ac:dyDescent="0.15">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x14ac:dyDescent="0.15">
      <c r="B40" s="1252"/>
      <c r="DD40" s="1252"/>
      <c r="DE40" s="1241"/>
    </row>
    <row r="41" spans="2:109" ht="17.25" x14ac:dyDescent="0.15">
      <c r="B41" s="1253" t="s">
        <v>602</v>
      </c>
      <c r="C41" s="1244"/>
      <c r="D41" s="1244"/>
      <c r="E41" s="1244"/>
      <c r="F41" s="1244"/>
      <c r="G41" s="1244"/>
      <c r="H41" s="1244"/>
      <c r="I41" s="1244"/>
      <c r="J41" s="1244"/>
      <c r="K41" s="1244"/>
      <c r="L41" s="1244"/>
      <c r="M41" s="1244"/>
      <c r="N41" s="1244"/>
      <c r="O41" s="1244"/>
      <c r="P41" s="1244"/>
      <c r="Q41" s="1244"/>
      <c r="R41" s="1244"/>
      <c r="S41" s="1244"/>
      <c r="T41" s="1244"/>
      <c r="U41" s="1244"/>
      <c r="V41" s="1244"/>
      <c r="W41" s="1244"/>
      <c r="X41" s="1244"/>
      <c r="Y41" s="1244"/>
      <c r="Z41" s="1244"/>
      <c r="AA41" s="1244"/>
      <c r="AB41" s="1244"/>
      <c r="AC41" s="1244"/>
      <c r="AD41" s="1244"/>
      <c r="AE41" s="1244"/>
      <c r="AF41" s="1244"/>
      <c r="AG41" s="1244"/>
      <c r="AH41" s="1244"/>
      <c r="AI41" s="1244"/>
      <c r="AJ41" s="1244"/>
      <c r="AK41" s="1244"/>
      <c r="AL41" s="1244"/>
      <c r="AM41" s="1244"/>
      <c r="AN41" s="1244"/>
      <c r="AO41" s="1244"/>
      <c r="AP41" s="1244"/>
      <c r="AQ41" s="1244"/>
      <c r="AR41" s="1244"/>
      <c r="AS41" s="1244"/>
      <c r="AT41" s="1244"/>
      <c r="AU41" s="1244"/>
      <c r="AV41" s="1244"/>
      <c r="AW41" s="1244"/>
      <c r="AX41" s="1244"/>
      <c r="AY41" s="1244"/>
      <c r="AZ41" s="1244"/>
      <c r="BA41" s="1244"/>
      <c r="BB41" s="1244"/>
      <c r="BC41" s="1244"/>
      <c r="BD41" s="1244"/>
      <c r="BE41" s="1244"/>
      <c r="BF41" s="1244"/>
      <c r="BG41" s="1244"/>
      <c r="BH41" s="1244"/>
      <c r="BI41" s="1244"/>
      <c r="BJ41" s="1244"/>
      <c r="BK41" s="1244"/>
      <c r="BL41" s="1244"/>
      <c r="BM41" s="1244"/>
      <c r="BN41" s="1244"/>
      <c r="BO41" s="1244"/>
      <c r="BP41" s="1244"/>
      <c r="BQ41" s="1244"/>
      <c r="BR41" s="1244"/>
      <c r="BS41" s="1244"/>
      <c r="BT41" s="1244"/>
      <c r="BU41" s="1244"/>
      <c r="BV41" s="1244"/>
      <c r="BW41" s="1244"/>
      <c r="BX41" s="1244"/>
      <c r="BY41" s="1244"/>
      <c r="BZ41" s="1244"/>
      <c r="CA41" s="1244"/>
      <c r="CB41" s="1244"/>
      <c r="CC41" s="1244"/>
      <c r="CD41" s="1244"/>
      <c r="CE41" s="1244"/>
      <c r="CF41" s="1244"/>
      <c r="CG41" s="1244"/>
      <c r="CH41" s="1244"/>
      <c r="CI41" s="1244"/>
      <c r="CJ41" s="1244"/>
      <c r="CK41" s="1244"/>
      <c r="CL41" s="1244"/>
      <c r="CM41" s="1244"/>
      <c r="CN41" s="1244"/>
      <c r="CO41" s="1244"/>
      <c r="CP41" s="1244"/>
      <c r="CQ41" s="1244"/>
      <c r="CR41" s="1244"/>
      <c r="CS41" s="1244"/>
      <c r="CT41" s="1244"/>
      <c r="CU41" s="1244"/>
      <c r="CV41" s="1244"/>
      <c r="CW41" s="1244"/>
      <c r="CX41" s="1244"/>
      <c r="CY41" s="1244"/>
      <c r="CZ41" s="1244"/>
      <c r="DA41" s="1244"/>
      <c r="DB41" s="1244"/>
      <c r="DC41" s="1244"/>
      <c r="DD41" s="1246"/>
    </row>
    <row r="42" spans="2:109" x14ac:dyDescent="0.15">
      <c r="B42" s="1247"/>
      <c r="G42" s="1254"/>
      <c r="I42" s="1255"/>
      <c r="J42" s="1255"/>
      <c r="K42" s="1255"/>
      <c r="AM42" s="1254"/>
      <c r="AN42" s="1254" t="s">
        <v>603</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15">
      <c r="B43" s="1247"/>
      <c r="AN43" s="1256" t="s">
        <v>604</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x14ac:dyDescent="0.15">
      <c r="B49" s="1247"/>
      <c r="AN49" s="1241" t="s">
        <v>605</v>
      </c>
    </row>
    <row r="50" spans="1:109" x14ac:dyDescent="0.15">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564</v>
      </c>
      <c r="BQ50" s="1272"/>
      <c r="BR50" s="1272"/>
      <c r="BS50" s="1272"/>
      <c r="BT50" s="1272"/>
      <c r="BU50" s="1272"/>
      <c r="BV50" s="1272"/>
      <c r="BW50" s="1272"/>
      <c r="BX50" s="1272" t="s">
        <v>565</v>
      </c>
      <c r="BY50" s="1272"/>
      <c r="BZ50" s="1272"/>
      <c r="CA50" s="1272"/>
      <c r="CB50" s="1272"/>
      <c r="CC50" s="1272"/>
      <c r="CD50" s="1272"/>
      <c r="CE50" s="1272"/>
      <c r="CF50" s="1272" t="s">
        <v>566</v>
      </c>
      <c r="CG50" s="1272"/>
      <c r="CH50" s="1272"/>
      <c r="CI50" s="1272"/>
      <c r="CJ50" s="1272"/>
      <c r="CK50" s="1272"/>
      <c r="CL50" s="1272"/>
      <c r="CM50" s="1272"/>
      <c r="CN50" s="1272" t="s">
        <v>567</v>
      </c>
      <c r="CO50" s="1272"/>
      <c r="CP50" s="1272"/>
      <c r="CQ50" s="1272"/>
      <c r="CR50" s="1272"/>
      <c r="CS50" s="1272"/>
      <c r="CT50" s="1272"/>
      <c r="CU50" s="1272"/>
      <c r="CV50" s="1272" t="s">
        <v>568</v>
      </c>
      <c r="CW50" s="1272"/>
      <c r="CX50" s="1272"/>
      <c r="CY50" s="1272"/>
      <c r="CZ50" s="1272"/>
      <c r="DA50" s="1272"/>
      <c r="DB50" s="1272"/>
      <c r="DC50" s="1272"/>
    </row>
    <row r="51" spans="1:109" ht="13.5" customHeight="1" x14ac:dyDescent="0.15">
      <c r="B51" s="1247"/>
      <c r="G51" s="1273"/>
      <c r="H51" s="1273"/>
      <c r="I51" s="1274"/>
      <c r="J51" s="1274"/>
      <c r="K51" s="1275"/>
      <c r="L51" s="1275"/>
      <c r="M51" s="1275"/>
      <c r="N51" s="1275"/>
      <c r="AM51" s="1265"/>
      <c r="AN51" s="1276" t="s">
        <v>606</v>
      </c>
      <c r="AO51" s="1276"/>
      <c r="AP51" s="1276"/>
      <c r="AQ51" s="1276"/>
      <c r="AR51" s="1276"/>
      <c r="AS51" s="1276"/>
      <c r="AT51" s="1276"/>
      <c r="AU51" s="1276"/>
      <c r="AV51" s="1276"/>
      <c r="AW51" s="1276"/>
      <c r="AX51" s="1276"/>
      <c r="AY51" s="1276"/>
      <c r="AZ51" s="1276"/>
      <c r="BA51" s="1276"/>
      <c r="BB51" s="1276" t="s">
        <v>607</v>
      </c>
      <c r="BC51" s="1276"/>
      <c r="BD51" s="1276"/>
      <c r="BE51" s="1276"/>
      <c r="BF51" s="1276"/>
      <c r="BG51" s="1276"/>
      <c r="BH51" s="1276"/>
      <c r="BI51" s="1276"/>
      <c r="BJ51" s="1276"/>
      <c r="BK51" s="1276"/>
      <c r="BL51" s="1276"/>
      <c r="BM51" s="1276"/>
      <c r="BN51" s="1276"/>
      <c r="BO51" s="1276"/>
      <c r="BP51" s="1277">
        <v>77.5</v>
      </c>
      <c r="BQ51" s="1277"/>
      <c r="BR51" s="1277"/>
      <c r="BS51" s="1277"/>
      <c r="BT51" s="1277"/>
      <c r="BU51" s="1277"/>
      <c r="BV51" s="1277"/>
      <c r="BW51" s="1277"/>
      <c r="BX51" s="1277">
        <v>74.2</v>
      </c>
      <c r="BY51" s="1277"/>
      <c r="BZ51" s="1277"/>
      <c r="CA51" s="1277"/>
      <c r="CB51" s="1277"/>
      <c r="CC51" s="1277"/>
      <c r="CD51" s="1277"/>
      <c r="CE51" s="1277"/>
      <c r="CF51" s="1277">
        <v>64.900000000000006</v>
      </c>
      <c r="CG51" s="1277"/>
      <c r="CH51" s="1277"/>
      <c r="CI51" s="1277"/>
      <c r="CJ51" s="1277"/>
      <c r="CK51" s="1277"/>
      <c r="CL51" s="1277"/>
      <c r="CM51" s="1277"/>
      <c r="CN51" s="1277">
        <v>65</v>
      </c>
      <c r="CO51" s="1277"/>
      <c r="CP51" s="1277"/>
      <c r="CQ51" s="1277"/>
      <c r="CR51" s="1277"/>
      <c r="CS51" s="1277"/>
      <c r="CT51" s="1277"/>
      <c r="CU51" s="1277"/>
      <c r="CV51" s="1277">
        <v>52.4</v>
      </c>
      <c r="CW51" s="1277"/>
      <c r="CX51" s="1277"/>
      <c r="CY51" s="1277"/>
      <c r="CZ51" s="1277"/>
      <c r="DA51" s="1277"/>
      <c r="DB51" s="1277"/>
      <c r="DC51" s="1277"/>
    </row>
    <row r="52" spans="1:109" x14ac:dyDescent="0.15">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608</v>
      </c>
      <c r="BC53" s="1276"/>
      <c r="BD53" s="1276"/>
      <c r="BE53" s="1276"/>
      <c r="BF53" s="1276"/>
      <c r="BG53" s="1276"/>
      <c r="BH53" s="1276"/>
      <c r="BI53" s="1276"/>
      <c r="BJ53" s="1276"/>
      <c r="BK53" s="1276"/>
      <c r="BL53" s="1276"/>
      <c r="BM53" s="1276"/>
      <c r="BN53" s="1276"/>
      <c r="BO53" s="1276"/>
      <c r="BP53" s="1277">
        <v>41.4</v>
      </c>
      <c r="BQ53" s="1277"/>
      <c r="BR53" s="1277"/>
      <c r="BS53" s="1277"/>
      <c r="BT53" s="1277"/>
      <c r="BU53" s="1277"/>
      <c r="BV53" s="1277"/>
      <c r="BW53" s="1277"/>
      <c r="BX53" s="1277">
        <v>41.6</v>
      </c>
      <c r="BY53" s="1277"/>
      <c r="BZ53" s="1277"/>
      <c r="CA53" s="1277"/>
      <c r="CB53" s="1277"/>
      <c r="CC53" s="1277"/>
      <c r="CD53" s="1277"/>
      <c r="CE53" s="1277"/>
      <c r="CF53" s="1277">
        <v>42.4</v>
      </c>
      <c r="CG53" s="1277"/>
      <c r="CH53" s="1277"/>
      <c r="CI53" s="1277"/>
      <c r="CJ53" s="1277"/>
      <c r="CK53" s="1277"/>
      <c r="CL53" s="1277"/>
      <c r="CM53" s="1277"/>
      <c r="CN53" s="1277">
        <v>42.8</v>
      </c>
      <c r="CO53" s="1277"/>
      <c r="CP53" s="1277"/>
      <c r="CQ53" s="1277"/>
      <c r="CR53" s="1277"/>
      <c r="CS53" s="1277"/>
      <c r="CT53" s="1277"/>
      <c r="CU53" s="1277"/>
      <c r="CV53" s="1277">
        <v>41.4</v>
      </c>
      <c r="CW53" s="1277"/>
      <c r="CX53" s="1277"/>
      <c r="CY53" s="1277"/>
      <c r="CZ53" s="1277"/>
      <c r="DA53" s="1277"/>
      <c r="DB53" s="1277"/>
      <c r="DC53" s="1277"/>
    </row>
    <row r="54" spans="1:109" x14ac:dyDescent="0.15">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5"/>
      <c r="B55" s="1247"/>
      <c r="G55" s="1266"/>
      <c r="H55" s="1266"/>
      <c r="I55" s="1266"/>
      <c r="J55" s="1266"/>
      <c r="K55" s="1275"/>
      <c r="L55" s="1275"/>
      <c r="M55" s="1275"/>
      <c r="N55" s="1275"/>
      <c r="AN55" s="1272" t="s">
        <v>609</v>
      </c>
      <c r="AO55" s="1272"/>
      <c r="AP55" s="1272"/>
      <c r="AQ55" s="1272"/>
      <c r="AR55" s="1272"/>
      <c r="AS55" s="1272"/>
      <c r="AT55" s="1272"/>
      <c r="AU55" s="1272"/>
      <c r="AV55" s="1272"/>
      <c r="AW55" s="1272"/>
      <c r="AX55" s="1272"/>
      <c r="AY55" s="1272"/>
      <c r="AZ55" s="1272"/>
      <c r="BA55" s="1272"/>
      <c r="BB55" s="1276" t="s">
        <v>607</v>
      </c>
      <c r="BC55" s="1276"/>
      <c r="BD55" s="1276"/>
      <c r="BE55" s="1276"/>
      <c r="BF55" s="1276"/>
      <c r="BG55" s="1276"/>
      <c r="BH55" s="1276"/>
      <c r="BI55" s="1276"/>
      <c r="BJ55" s="1276"/>
      <c r="BK55" s="1276"/>
      <c r="BL55" s="1276"/>
      <c r="BM55" s="1276"/>
      <c r="BN55" s="1276"/>
      <c r="BO55" s="1276"/>
      <c r="BP55" s="1277">
        <v>37.6</v>
      </c>
      <c r="BQ55" s="1277"/>
      <c r="BR55" s="1277"/>
      <c r="BS55" s="1277"/>
      <c r="BT55" s="1277"/>
      <c r="BU55" s="1277"/>
      <c r="BV55" s="1277"/>
      <c r="BW55" s="1277"/>
      <c r="BX55" s="1277">
        <v>34</v>
      </c>
      <c r="BY55" s="1277"/>
      <c r="BZ55" s="1277"/>
      <c r="CA55" s="1277"/>
      <c r="CB55" s="1277"/>
      <c r="CC55" s="1277"/>
      <c r="CD55" s="1277"/>
      <c r="CE55" s="1277"/>
      <c r="CF55" s="1277">
        <v>33.9</v>
      </c>
      <c r="CG55" s="1277"/>
      <c r="CH55" s="1277"/>
      <c r="CI55" s="1277"/>
      <c r="CJ55" s="1277"/>
      <c r="CK55" s="1277"/>
      <c r="CL55" s="1277"/>
      <c r="CM55" s="1277"/>
      <c r="CN55" s="1277">
        <v>31.5</v>
      </c>
      <c r="CO55" s="1277"/>
      <c r="CP55" s="1277"/>
      <c r="CQ55" s="1277"/>
      <c r="CR55" s="1277"/>
      <c r="CS55" s="1277"/>
      <c r="CT55" s="1277"/>
      <c r="CU55" s="1277"/>
      <c r="CV55" s="1277">
        <v>23.4</v>
      </c>
      <c r="CW55" s="1277"/>
      <c r="CX55" s="1277"/>
      <c r="CY55" s="1277"/>
      <c r="CZ55" s="1277"/>
      <c r="DA55" s="1277"/>
      <c r="DB55" s="1277"/>
      <c r="DC55" s="1277"/>
    </row>
    <row r="56" spans="1:109" x14ac:dyDescent="0.15">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5" customFormat="1" x14ac:dyDescent="0.15">
      <c r="B57" s="1278"/>
      <c r="G57" s="1266"/>
      <c r="H57" s="1266"/>
      <c r="I57" s="1279"/>
      <c r="J57" s="1279"/>
      <c r="K57" s="1275"/>
      <c r="L57" s="1275"/>
      <c r="M57" s="1275"/>
      <c r="N57" s="1275"/>
      <c r="AM57" s="1241"/>
      <c r="AN57" s="1272"/>
      <c r="AO57" s="1272"/>
      <c r="AP57" s="1272"/>
      <c r="AQ57" s="1272"/>
      <c r="AR57" s="1272"/>
      <c r="AS57" s="1272"/>
      <c r="AT57" s="1272"/>
      <c r="AU57" s="1272"/>
      <c r="AV57" s="1272"/>
      <c r="AW57" s="1272"/>
      <c r="AX57" s="1272"/>
      <c r="AY57" s="1272"/>
      <c r="AZ57" s="1272"/>
      <c r="BA57" s="1272"/>
      <c r="BB57" s="1276" t="s">
        <v>608</v>
      </c>
      <c r="BC57" s="1276"/>
      <c r="BD57" s="1276"/>
      <c r="BE57" s="1276"/>
      <c r="BF57" s="1276"/>
      <c r="BG57" s="1276"/>
      <c r="BH57" s="1276"/>
      <c r="BI57" s="1276"/>
      <c r="BJ57" s="1276"/>
      <c r="BK57" s="1276"/>
      <c r="BL57" s="1276"/>
      <c r="BM57" s="1276"/>
      <c r="BN57" s="1276"/>
      <c r="BO57" s="1276"/>
      <c r="BP57" s="1277">
        <v>60</v>
      </c>
      <c r="BQ57" s="1277"/>
      <c r="BR57" s="1277"/>
      <c r="BS57" s="1277"/>
      <c r="BT57" s="1277"/>
      <c r="BU57" s="1277"/>
      <c r="BV57" s="1277"/>
      <c r="BW57" s="1277"/>
      <c r="BX57" s="1277">
        <v>61.1</v>
      </c>
      <c r="BY57" s="1277"/>
      <c r="BZ57" s="1277"/>
      <c r="CA57" s="1277"/>
      <c r="CB57" s="1277"/>
      <c r="CC57" s="1277"/>
      <c r="CD57" s="1277"/>
      <c r="CE57" s="1277"/>
      <c r="CF57" s="1277">
        <v>61.9</v>
      </c>
      <c r="CG57" s="1277"/>
      <c r="CH57" s="1277"/>
      <c r="CI57" s="1277"/>
      <c r="CJ57" s="1277"/>
      <c r="CK57" s="1277"/>
      <c r="CL57" s="1277"/>
      <c r="CM57" s="1277"/>
      <c r="CN57" s="1277">
        <v>62.7</v>
      </c>
      <c r="CO57" s="1277"/>
      <c r="CP57" s="1277"/>
      <c r="CQ57" s="1277"/>
      <c r="CR57" s="1277"/>
      <c r="CS57" s="1277"/>
      <c r="CT57" s="1277"/>
      <c r="CU57" s="1277"/>
      <c r="CV57" s="1277">
        <v>63.9</v>
      </c>
      <c r="CW57" s="1277"/>
      <c r="CX57" s="1277"/>
      <c r="CY57" s="1277"/>
      <c r="CZ57" s="1277"/>
      <c r="DA57" s="1277"/>
      <c r="DB57" s="1277"/>
      <c r="DC57" s="1277"/>
      <c r="DD57" s="1280"/>
      <c r="DE57" s="1278"/>
    </row>
    <row r="58" spans="1:109" s="1255" customFormat="1" x14ac:dyDescent="0.15">
      <c r="A58" s="1241"/>
      <c r="B58" s="1278"/>
      <c r="G58" s="1266"/>
      <c r="H58" s="1266"/>
      <c r="I58" s="1279"/>
      <c r="J58" s="1279"/>
      <c r="K58" s="1275"/>
      <c r="L58" s="1275"/>
      <c r="M58" s="1275"/>
      <c r="N58" s="1275"/>
      <c r="AM58" s="1241"/>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5" customFormat="1" x14ac:dyDescent="0.15">
      <c r="A59" s="1241"/>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5" customFormat="1" x14ac:dyDescent="0.15">
      <c r="A60" s="1241"/>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5" customFormat="1" x14ac:dyDescent="0.15">
      <c r="A61" s="1241"/>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1"/>
    </row>
    <row r="63" spans="1:109" ht="17.25" x14ac:dyDescent="0.15">
      <c r="B63" s="1286" t="s">
        <v>610</v>
      </c>
    </row>
    <row r="64" spans="1:109" x14ac:dyDescent="0.15">
      <c r="B64" s="1247"/>
      <c r="G64" s="1254"/>
      <c r="I64" s="1287"/>
      <c r="J64" s="1287"/>
      <c r="K64" s="1287"/>
      <c r="L64" s="1287"/>
      <c r="M64" s="1287"/>
      <c r="N64" s="1288"/>
      <c r="AM64" s="1254"/>
      <c r="AN64" s="1254" t="s">
        <v>603</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x14ac:dyDescent="0.15">
      <c r="B65" s="1247"/>
      <c r="AN65" s="1256" t="s">
        <v>611</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1247"/>
      <c r="H70" s="1289"/>
      <c r="I70" s="1289"/>
      <c r="J70" s="1290"/>
      <c r="K70" s="1290"/>
      <c r="L70" s="1291"/>
      <c r="M70" s="1290"/>
      <c r="N70" s="1291"/>
      <c r="AN70" s="1265"/>
      <c r="AO70" s="1265"/>
      <c r="AP70" s="1265"/>
      <c r="AZ70" s="1265"/>
      <c r="BA70" s="1265"/>
      <c r="BB70" s="1265"/>
      <c r="BL70" s="1265"/>
      <c r="BM70" s="1265"/>
      <c r="BN70" s="1265"/>
      <c r="BX70" s="1265"/>
      <c r="BY70" s="1265"/>
      <c r="BZ70" s="1265"/>
      <c r="CJ70" s="1265"/>
      <c r="CK70" s="1265"/>
      <c r="CL70" s="1265"/>
      <c r="CV70" s="1265"/>
      <c r="CW70" s="1265"/>
      <c r="CX70" s="1265"/>
    </row>
    <row r="71" spans="2:107" x14ac:dyDescent="0.15">
      <c r="B71" s="1247"/>
      <c r="G71" s="1292"/>
      <c r="I71" s="1293"/>
      <c r="J71" s="1290"/>
      <c r="K71" s="1290"/>
      <c r="L71" s="1291"/>
      <c r="M71" s="1290"/>
      <c r="N71" s="1291"/>
      <c r="AM71" s="1292"/>
      <c r="AN71" s="1241" t="s">
        <v>605</v>
      </c>
    </row>
    <row r="72" spans="2:107" x14ac:dyDescent="0.15">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564</v>
      </c>
      <c r="BQ72" s="1272"/>
      <c r="BR72" s="1272"/>
      <c r="BS72" s="1272"/>
      <c r="BT72" s="1272"/>
      <c r="BU72" s="1272"/>
      <c r="BV72" s="1272"/>
      <c r="BW72" s="1272"/>
      <c r="BX72" s="1272" t="s">
        <v>565</v>
      </c>
      <c r="BY72" s="1272"/>
      <c r="BZ72" s="1272"/>
      <c r="CA72" s="1272"/>
      <c r="CB72" s="1272"/>
      <c r="CC72" s="1272"/>
      <c r="CD72" s="1272"/>
      <c r="CE72" s="1272"/>
      <c r="CF72" s="1272" t="s">
        <v>566</v>
      </c>
      <c r="CG72" s="1272"/>
      <c r="CH72" s="1272"/>
      <c r="CI72" s="1272"/>
      <c r="CJ72" s="1272"/>
      <c r="CK72" s="1272"/>
      <c r="CL72" s="1272"/>
      <c r="CM72" s="1272"/>
      <c r="CN72" s="1272" t="s">
        <v>567</v>
      </c>
      <c r="CO72" s="1272"/>
      <c r="CP72" s="1272"/>
      <c r="CQ72" s="1272"/>
      <c r="CR72" s="1272"/>
      <c r="CS72" s="1272"/>
      <c r="CT72" s="1272"/>
      <c r="CU72" s="1272"/>
      <c r="CV72" s="1272" t="s">
        <v>568</v>
      </c>
      <c r="CW72" s="1272"/>
      <c r="CX72" s="1272"/>
      <c r="CY72" s="1272"/>
      <c r="CZ72" s="1272"/>
      <c r="DA72" s="1272"/>
      <c r="DB72" s="1272"/>
      <c r="DC72" s="1272"/>
    </row>
    <row r="73" spans="2:107" x14ac:dyDescent="0.15">
      <c r="B73" s="1247"/>
      <c r="G73" s="1273"/>
      <c r="H73" s="1273"/>
      <c r="I73" s="1273"/>
      <c r="J73" s="1273"/>
      <c r="K73" s="1294"/>
      <c r="L73" s="1294"/>
      <c r="M73" s="1294"/>
      <c r="N73" s="1294"/>
      <c r="AM73" s="1265"/>
      <c r="AN73" s="1276" t="s">
        <v>606</v>
      </c>
      <c r="AO73" s="1276"/>
      <c r="AP73" s="1276"/>
      <c r="AQ73" s="1276"/>
      <c r="AR73" s="1276"/>
      <c r="AS73" s="1276"/>
      <c r="AT73" s="1276"/>
      <c r="AU73" s="1276"/>
      <c r="AV73" s="1276"/>
      <c r="AW73" s="1276"/>
      <c r="AX73" s="1276"/>
      <c r="AY73" s="1276"/>
      <c r="AZ73" s="1276"/>
      <c r="BA73" s="1276"/>
      <c r="BB73" s="1276" t="s">
        <v>607</v>
      </c>
      <c r="BC73" s="1276"/>
      <c r="BD73" s="1276"/>
      <c r="BE73" s="1276"/>
      <c r="BF73" s="1276"/>
      <c r="BG73" s="1276"/>
      <c r="BH73" s="1276"/>
      <c r="BI73" s="1276"/>
      <c r="BJ73" s="1276"/>
      <c r="BK73" s="1276"/>
      <c r="BL73" s="1276"/>
      <c r="BM73" s="1276"/>
      <c r="BN73" s="1276"/>
      <c r="BO73" s="1276"/>
      <c r="BP73" s="1277">
        <v>77.5</v>
      </c>
      <c r="BQ73" s="1277"/>
      <c r="BR73" s="1277"/>
      <c r="BS73" s="1277"/>
      <c r="BT73" s="1277"/>
      <c r="BU73" s="1277"/>
      <c r="BV73" s="1277"/>
      <c r="BW73" s="1277"/>
      <c r="BX73" s="1277">
        <v>74.2</v>
      </c>
      <c r="BY73" s="1277"/>
      <c r="BZ73" s="1277"/>
      <c r="CA73" s="1277"/>
      <c r="CB73" s="1277"/>
      <c r="CC73" s="1277"/>
      <c r="CD73" s="1277"/>
      <c r="CE73" s="1277"/>
      <c r="CF73" s="1277">
        <v>64.900000000000006</v>
      </c>
      <c r="CG73" s="1277"/>
      <c r="CH73" s="1277"/>
      <c r="CI73" s="1277"/>
      <c r="CJ73" s="1277"/>
      <c r="CK73" s="1277"/>
      <c r="CL73" s="1277"/>
      <c r="CM73" s="1277"/>
      <c r="CN73" s="1277">
        <v>65</v>
      </c>
      <c r="CO73" s="1277"/>
      <c r="CP73" s="1277"/>
      <c r="CQ73" s="1277"/>
      <c r="CR73" s="1277"/>
      <c r="CS73" s="1277"/>
      <c r="CT73" s="1277"/>
      <c r="CU73" s="1277"/>
      <c r="CV73" s="1277">
        <v>52.4</v>
      </c>
      <c r="CW73" s="1277"/>
      <c r="CX73" s="1277"/>
      <c r="CY73" s="1277"/>
      <c r="CZ73" s="1277"/>
      <c r="DA73" s="1277"/>
      <c r="DB73" s="1277"/>
      <c r="DC73" s="1277"/>
    </row>
    <row r="74" spans="2:107" x14ac:dyDescent="0.15">
      <c r="B74" s="1247"/>
      <c r="G74" s="1273"/>
      <c r="H74" s="1273"/>
      <c r="I74" s="1273"/>
      <c r="J74" s="1273"/>
      <c r="K74" s="1294"/>
      <c r="L74" s="1294"/>
      <c r="M74" s="1294"/>
      <c r="N74" s="1294"/>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612</v>
      </c>
      <c r="BC75" s="1276"/>
      <c r="BD75" s="1276"/>
      <c r="BE75" s="1276"/>
      <c r="BF75" s="1276"/>
      <c r="BG75" s="1276"/>
      <c r="BH75" s="1276"/>
      <c r="BI75" s="1276"/>
      <c r="BJ75" s="1276"/>
      <c r="BK75" s="1276"/>
      <c r="BL75" s="1276"/>
      <c r="BM75" s="1276"/>
      <c r="BN75" s="1276"/>
      <c r="BO75" s="1276"/>
      <c r="BP75" s="1277">
        <v>12.2</v>
      </c>
      <c r="BQ75" s="1277"/>
      <c r="BR75" s="1277"/>
      <c r="BS75" s="1277"/>
      <c r="BT75" s="1277"/>
      <c r="BU75" s="1277"/>
      <c r="BV75" s="1277"/>
      <c r="BW75" s="1277"/>
      <c r="BX75" s="1277">
        <v>11.5</v>
      </c>
      <c r="BY75" s="1277"/>
      <c r="BZ75" s="1277"/>
      <c r="CA75" s="1277"/>
      <c r="CB75" s="1277"/>
      <c r="CC75" s="1277"/>
      <c r="CD75" s="1277"/>
      <c r="CE75" s="1277"/>
      <c r="CF75" s="1277">
        <v>10.4</v>
      </c>
      <c r="CG75" s="1277"/>
      <c r="CH75" s="1277"/>
      <c r="CI75" s="1277"/>
      <c r="CJ75" s="1277"/>
      <c r="CK75" s="1277"/>
      <c r="CL75" s="1277"/>
      <c r="CM75" s="1277"/>
      <c r="CN75" s="1277">
        <v>9.5</v>
      </c>
      <c r="CO75" s="1277"/>
      <c r="CP75" s="1277"/>
      <c r="CQ75" s="1277"/>
      <c r="CR75" s="1277"/>
      <c r="CS75" s="1277"/>
      <c r="CT75" s="1277"/>
      <c r="CU75" s="1277"/>
      <c r="CV75" s="1277">
        <v>8.5</v>
      </c>
      <c r="CW75" s="1277"/>
      <c r="CX75" s="1277"/>
      <c r="CY75" s="1277"/>
      <c r="CZ75" s="1277"/>
      <c r="DA75" s="1277"/>
      <c r="DB75" s="1277"/>
      <c r="DC75" s="1277"/>
    </row>
    <row r="76" spans="2:107" x14ac:dyDescent="0.15">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7"/>
      <c r="G77" s="1266"/>
      <c r="H77" s="1266"/>
      <c r="I77" s="1266"/>
      <c r="J77" s="1266"/>
      <c r="K77" s="1294"/>
      <c r="L77" s="1294"/>
      <c r="M77" s="1294"/>
      <c r="N77" s="1294"/>
      <c r="AN77" s="1272" t="s">
        <v>609</v>
      </c>
      <c r="AO77" s="1272"/>
      <c r="AP77" s="1272"/>
      <c r="AQ77" s="1272"/>
      <c r="AR77" s="1272"/>
      <c r="AS77" s="1272"/>
      <c r="AT77" s="1272"/>
      <c r="AU77" s="1272"/>
      <c r="AV77" s="1272"/>
      <c r="AW77" s="1272"/>
      <c r="AX77" s="1272"/>
      <c r="AY77" s="1272"/>
      <c r="AZ77" s="1272"/>
      <c r="BA77" s="1272"/>
      <c r="BB77" s="1276" t="s">
        <v>607</v>
      </c>
      <c r="BC77" s="1276"/>
      <c r="BD77" s="1276"/>
      <c r="BE77" s="1276"/>
      <c r="BF77" s="1276"/>
      <c r="BG77" s="1276"/>
      <c r="BH77" s="1276"/>
      <c r="BI77" s="1276"/>
      <c r="BJ77" s="1276"/>
      <c r="BK77" s="1276"/>
      <c r="BL77" s="1276"/>
      <c r="BM77" s="1276"/>
      <c r="BN77" s="1276"/>
      <c r="BO77" s="1276"/>
      <c r="BP77" s="1277">
        <v>37.6</v>
      </c>
      <c r="BQ77" s="1277"/>
      <c r="BR77" s="1277"/>
      <c r="BS77" s="1277"/>
      <c r="BT77" s="1277"/>
      <c r="BU77" s="1277"/>
      <c r="BV77" s="1277"/>
      <c r="BW77" s="1277"/>
      <c r="BX77" s="1277">
        <v>34</v>
      </c>
      <c r="BY77" s="1277"/>
      <c r="BZ77" s="1277"/>
      <c r="CA77" s="1277"/>
      <c r="CB77" s="1277"/>
      <c r="CC77" s="1277"/>
      <c r="CD77" s="1277"/>
      <c r="CE77" s="1277"/>
      <c r="CF77" s="1277">
        <v>33.9</v>
      </c>
      <c r="CG77" s="1277"/>
      <c r="CH77" s="1277"/>
      <c r="CI77" s="1277"/>
      <c r="CJ77" s="1277"/>
      <c r="CK77" s="1277"/>
      <c r="CL77" s="1277"/>
      <c r="CM77" s="1277"/>
      <c r="CN77" s="1277">
        <v>31.5</v>
      </c>
      <c r="CO77" s="1277"/>
      <c r="CP77" s="1277"/>
      <c r="CQ77" s="1277"/>
      <c r="CR77" s="1277"/>
      <c r="CS77" s="1277"/>
      <c r="CT77" s="1277"/>
      <c r="CU77" s="1277"/>
      <c r="CV77" s="1277">
        <v>23.4</v>
      </c>
      <c r="CW77" s="1277"/>
      <c r="CX77" s="1277"/>
      <c r="CY77" s="1277"/>
      <c r="CZ77" s="1277"/>
      <c r="DA77" s="1277"/>
      <c r="DB77" s="1277"/>
      <c r="DC77" s="1277"/>
    </row>
    <row r="78" spans="2:107" x14ac:dyDescent="0.15">
      <c r="B78" s="1247"/>
      <c r="G78" s="1266"/>
      <c r="H78" s="1266"/>
      <c r="I78" s="1266"/>
      <c r="J78" s="1266"/>
      <c r="K78" s="1294"/>
      <c r="L78" s="1294"/>
      <c r="M78" s="1294"/>
      <c r="N78" s="1294"/>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7"/>
      <c r="G79" s="1266"/>
      <c r="H79" s="1266"/>
      <c r="I79" s="1279"/>
      <c r="J79" s="1279"/>
      <c r="K79" s="1295"/>
      <c r="L79" s="1295"/>
      <c r="M79" s="1295"/>
      <c r="N79" s="1295"/>
      <c r="AN79" s="1272"/>
      <c r="AO79" s="1272"/>
      <c r="AP79" s="1272"/>
      <c r="AQ79" s="1272"/>
      <c r="AR79" s="1272"/>
      <c r="AS79" s="1272"/>
      <c r="AT79" s="1272"/>
      <c r="AU79" s="1272"/>
      <c r="AV79" s="1272"/>
      <c r="AW79" s="1272"/>
      <c r="AX79" s="1272"/>
      <c r="AY79" s="1272"/>
      <c r="AZ79" s="1272"/>
      <c r="BA79" s="1272"/>
      <c r="BB79" s="1276" t="s">
        <v>612</v>
      </c>
      <c r="BC79" s="1276"/>
      <c r="BD79" s="1276"/>
      <c r="BE79" s="1276"/>
      <c r="BF79" s="1276"/>
      <c r="BG79" s="1276"/>
      <c r="BH79" s="1276"/>
      <c r="BI79" s="1276"/>
      <c r="BJ79" s="1276"/>
      <c r="BK79" s="1276"/>
      <c r="BL79" s="1276"/>
      <c r="BM79" s="1276"/>
      <c r="BN79" s="1276"/>
      <c r="BO79" s="1276"/>
      <c r="BP79" s="1277">
        <v>6.1</v>
      </c>
      <c r="BQ79" s="1277"/>
      <c r="BR79" s="1277"/>
      <c r="BS79" s="1277"/>
      <c r="BT79" s="1277"/>
      <c r="BU79" s="1277"/>
      <c r="BV79" s="1277"/>
      <c r="BW79" s="1277"/>
      <c r="BX79" s="1277">
        <v>5.9</v>
      </c>
      <c r="BY79" s="1277"/>
      <c r="BZ79" s="1277"/>
      <c r="CA79" s="1277"/>
      <c r="CB79" s="1277"/>
      <c r="CC79" s="1277"/>
      <c r="CD79" s="1277"/>
      <c r="CE79" s="1277"/>
      <c r="CF79" s="1277">
        <v>5.7</v>
      </c>
      <c r="CG79" s="1277"/>
      <c r="CH79" s="1277"/>
      <c r="CI79" s="1277"/>
      <c r="CJ79" s="1277"/>
      <c r="CK79" s="1277"/>
      <c r="CL79" s="1277"/>
      <c r="CM79" s="1277"/>
      <c r="CN79" s="1277">
        <v>5.4</v>
      </c>
      <c r="CO79" s="1277"/>
      <c r="CP79" s="1277"/>
      <c r="CQ79" s="1277"/>
      <c r="CR79" s="1277"/>
      <c r="CS79" s="1277"/>
      <c r="CT79" s="1277"/>
      <c r="CU79" s="1277"/>
      <c r="CV79" s="1277">
        <v>5.2</v>
      </c>
      <c r="CW79" s="1277"/>
      <c r="CX79" s="1277"/>
      <c r="CY79" s="1277"/>
      <c r="CZ79" s="1277"/>
      <c r="DA79" s="1277"/>
      <c r="DB79" s="1277"/>
      <c r="DC79" s="1277"/>
    </row>
    <row r="80" spans="2:107" x14ac:dyDescent="0.15">
      <c r="B80" s="1247"/>
      <c r="G80" s="1266"/>
      <c r="H80" s="1266"/>
      <c r="I80" s="1279"/>
      <c r="J80" s="1279"/>
      <c r="K80" s="1295"/>
      <c r="L80" s="1295"/>
      <c r="M80" s="1295"/>
      <c r="N80" s="1295"/>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7"/>
    </row>
    <row r="82" spans="2:109" ht="17.25" x14ac:dyDescent="0.15">
      <c r="B82" s="1247"/>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x14ac:dyDescent="0.15">
      <c r="DD84" s="1241"/>
      <c r="DE84" s="1241"/>
    </row>
    <row r="85" spans="2:109" x14ac:dyDescent="0.15">
      <c r="DD85" s="1241"/>
      <c r="DE85" s="1241"/>
    </row>
  </sheetData>
  <sheetProtection algorithmName="SHA-512" hashValue="JLEnDztaHf7u+4Qpe40MPufG6Gg7UOF5CYoQmw2LUdR5maQ5tcr5wU5Byy+JqkLfjVXQRVPHHO+TLISK2j/eTg==" saltValue="LgGJUZyx6MqetEStGQmUM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15E12-27CD-4690-9975-B85EC3CFE2BE}">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511</v>
      </c>
    </row>
  </sheetData>
  <sheetProtection algorithmName="SHA-512" hashValue="BLH2uHjaZlMxbQVZBAGmQCiPaAmlJ99X85kerH0BIi8j7Ka55gG6WK0B7QFfoHyFN3E7S2nqfI3ZbWibzAgbug==" saltValue="ceEqUVrRMr66Il7Do2G48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B90E7-35B0-492B-BB72-83F1F3163733}">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511</v>
      </c>
    </row>
  </sheetData>
  <sheetProtection algorithmName="SHA-512" hashValue="QX2LHyl/sQ8nitqRbJaNK7KJi6wEochXRVggqmWDbHKokJMKpNLwD3PIbQyqqX45aAv3DU0gF55eu6iLRemTsQ==" saltValue="lMVHLR+r2RZ4YmYibUI2r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561</v>
      </c>
      <c r="G2" s="148"/>
      <c r="H2" s="149"/>
    </row>
    <row r="3" spans="1:8" x14ac:dyDescent="0.15">
      <c r="A3" s="145" t="s">
        <v>554</v>
      </c>
      <c r="B3" s="150"/>
      <c r="C3" s="151"/>
      <c r="D3" s="152">
        <v>66915</v>
      </c>
      <c r="E3" s="153"/>
      <c r="F3" s="154">
        <v>48088</v>
      </c>
      <c r="G3" s="155"/>
      <c r="H3" s="156"/>
    </row>
    <row r="4" spans="1:8" x14ac:dyDescent="0.15">
      <c r="A4" s="157"/>
      <c r="B4" s="158"/>
      <c r="C4" s="159"/>
      <c r="D4" s="160">
        <v>6950</v>
      </c>
      <c r="E4" s="161"/>
      <c r="F4" s="162">
        <v>25183</v>
      </c>
      <c r="G4" s="163"/>
      <c r="H4" s="164"/>
    </row>
    <row r="5" spans="1:8" x14ac:dyDescent="0.15">
      <c r="A5" s="145" t="s">
        <v>556</v>
      </c>
      <c r="B5" s="150"/>
      <c r="C5" s="151"/>
      <c r="D5" s="152">
        <v>54685</v>
      </c>
      <c r="E5" s="153"/>
      <c r="F5" s="154">
        <v>46457</v>
      </c>
      <c r="G5" s="155"/>
      <c r="H5" s="156"/>
    </row>
    <row r="6" spans="1:8" x14ac:dyDescent="0.15">
      <c r="A6" s="157"/>
      <c r="B6" s="158"/>
      <c r="C6" s="159"/>
      <c r="D6" s="160">
        <v>12457</v>
      </c>
      <c r="E6" s="161"/>
      <c r="F6" s="162">
        <v>24020</v>
      </c>
      <c r="G6" s="163"/>
      <c r="H6" s="164"/>
    </row>
    <row r="7" spans="1:8" x14ac:dyDescent="0.15">
      <c r="A7" s="145" t="s">
        <v>557</v>
      </c>
      <c r="B7" s="150"/>
      <c r="C7" s="151"/>
      <c r="D7" s="152">
        <v>67428</v>
      </c>
      <c r="E7" s="153"/>
      <c r="F7" s="154">
        <v>51849</v>
      </c>
      <c r="G7" s="155"/>
      <c r="H7" s="156"/>
    </row>
    <row r="8" spans="1:8" x14ac:dyDescent="0.15">
      <c r="A8" s="157"/>
      <c r="B8" s="158"/>
      <c r="C8" s="159"/>
      <c r="D8" s="160">
        <v>10566</v>
      </c>
      <c r="E8" s="161"/>
      <c r="F8" s="162">
        <v>26326</v>
      </c>
      <c r="G8" s="163"/>
      <c r="H8" s="164"/>
    </row>
    <row r="9" spans="1:8" x14ac:dyDescent="0.15">
      <c r="A9" s="145" t="s">
        <v>558</v>
      </c>
      <c r="B9" s="150"/>
      <c r="C9" s="151"/>
      <c r="D9" s="152">
        <v>72052</v>
      </c>
      <c r="E9" s="153"/>
      <c r="F9" s="154">
        <v>52191</v>
      </c>
      <c r="G9" s="155"/>
      <c r="H9" s="156"/>
    </row>
    <row r="10" spans="1:8" x14ac:dyDescent="0.15">
      <c r="A10" s="157"/>
      <c r="B10" s="158"/>
      <c r="C10" s="159"/>
      <c r="D10" s="160">
        <v>10076</v>
      </c>
      <c r="E10" s="161"/>
      <c r="F10" s="162">
        <v>26807</v>
      </c>
      <c r="G10" s="163"/>
      <c r="H10" s="164"/>
    </row>
    <row r="11" spans="1:8" x14ac:dyDescent="0.15">
      <c r="A11" s="145" t="s">
        <v>559</v>
      </c>
      <c r="B11" s="150"/>
      <c r="C11" s="151"/>
      <c r="D11" s="152">
        <v>58689</v>
      </c>
      <c r="E11" s="153"/>
      <c r="F11" s="154">
        <v>48105</v>
      </c>
      <c r="G11" s="155"/>
      <c r="H11" s="156"/>
    </row>
    <row r="12" spans="1:8" x14ac:dyDescent="0.15">
      <c r="A12" s="157"/>
      <c r="B12" s="158"/>
      <c r="C12" s="165"/>
      <c r="D12" s="160">
        <v>14524</v>
      </c>
      <c r="E12" s="161"/>
      <c r="F12" s="162">
        <v>24072</v>
      </c>
      <c r="G12" s="163"/>
      <c r="H12" s="164"/>
    </row>
    <row r="13" spans="1:8" x14ac:dyDescent="0.15">
      <c r="A13" s="145"/>
      <c r="B13" s="150"/>
      <c r="C13" s="166"/>
      <c r="D13" s="167">
        <v>63954</v>
      </c>
      <c r="E13" s="168"/>
      <c r="F13" s="169">
        <v>49338</v>
      </c>
      <c r="G13" s="170"/>
      <c r="H13" s="156"/>
    </row>
    <row r="14" spans="1:8" x14ac:dyDescent="0.15">
      <c r="A14" s="157"/>
      <c r="B14" s="158"/>
      <c r="C14" s="159"/>
      <c r="D14" s="160">
        <v>10915</v>
      </c>
      <c r="E14" s="161"/>
      <c r="F14" s="162">
        <v>25282</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6.34</v>
      </c>
      <c r="C19" s="171">
        <f>ROUND(VALUE(SUBSTITUTE(実質収支比率等に係る経年分析!G$48,"▲","-")),2)</f>
        <v>6.49</v>
      </c>
      <c r="D19" s="171">
        <f>ROUND(VALUE(SUBSTITUTE(実質収支比率等に係る経年分析!H$48,"▲","-")),2)</f>
        <v>5.34</v>
      </c>
      <c r="E19" s="171">
        <f>ROUND(VALUE(SUBSTITUTE(実質収支比率等に係る経年分析!I$48,"▲","-")),2)</f>
        <v>11.3</v>
      </c>
      <c r="F19" s="171">
        <f>ROUND(VALUE(SUBSTITUTE(実質収支比率等に係る経年分析!J$48,"▲","-")),2)</f>
        <v>8.74</v>
      </c>
    </row>
    <row r="20" spans="1:11" x14ac:dyDescent="0.15">
      <c r="A20" s="171" t="s">
        <v>57</v>
      </c>
      <c r="B20" s="171">
        <f>ROUND(VALUE(SUBSTITUTE(実質収支比率等に係る経年分析!F$47,"▲","-")),2)</f>
        <v>9.27</v>
      </c>
      <c r="C20" s="171">
        <f>ROUND(VALUE(SUBSTITUTE(実質収支比率等に係る経年分析!G$47,"▲","-")),2)</f>
        <v>7.88</v>
      </c>
      <c r="D20" s="171">
        <f>ROUND(VALUE(SUBSTITUTE(実質収支比率等に係る経年分析!H$47,"▲","-")),2)</f>
        <v>7.66</v>
      </c>
      <c r="E20" s="171">
        <f>ROUND(VALUE(SUBSTITUTE(実質収支比率等に係る経年分析!I$47,"▲","-")),2)</f>
        <v>4.34</v>
      </c>
      <c r="F20" s="171">
        <f>ROUND(VALUE(SUBSTITUTE(実質収支比率等に係る経年分析!J$47,"▲","-")),2)</f>
        <v>8.77</v>
      </c>
    </row>
    <row r="21" spans="1:11" x14ac:dyDescent="0.15">
      <c r="A21" s="171" t="s">
        <v>58</v>
      </c>
      <c r="B21" s="171">
        <f>IF(ISNUMBER(VALUE(SUBSTITUTE(実質収支比率等に係る経年分析!F$49,"▲","-"))),ROUND(VALUE(SUBSTITUTE(実質収支比率等に係る経年分析!F$49,"▲","-")),2),NA())</f>
        <v>0.83</v>
      </c>
      <c r="C21" s="171">
        <f>IF(ISNUMBER(VALUE(SUBSTITUTE(実質収支比率等に係る経年分析!G$49,"▲","-"))),ROUND(VALUE(SUBSTITUTE(実質収支比率等に係る経年分析!G$49,"▲","-")),2),NA())</f>
        <v>-1.1399999999999999</v>
      </c>
      <c r="D21" s="171">
        <f>IF(ISNUMBER(VALUE(SUBSTITUTE(実質収支比率等に係る経年分析!H$49,"▲","-"))),ROUND(VALUE(SUBSTITUTE(実質収支比率等に係る経年分析!H$49,"▲","-")),2),NA())</f>
        <v>-1.2</v>
      </c>
      <c r="E21" s="171">
        <f>IF(ISNUMBER(VALUE(SUBSTITUTE(実質収支比率等に係る経年分析!I$49,"▲","-"))),ROUND(VALUE(SUBSTITUTE(実質収支比率等に係る経年分析!I$49,"▲","-")),2),NA())</f>
        <v>3</v>
      </c>
      <c r="F21" s="171">
        <f>IF(ISNUMBER(VALUE(SUBSTITUTE(実質収支比率等に係る経年分析!J$49,"▲","-"))),ROUND(VALUE(SUBSTITUTE(実質収支比率等に係る経年分析!J$49,"▲","-")),2),NA())</f>
        <v>4.2</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母子父子寡婦福祉資金貸付事業特別会計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1.48</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5.51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6.25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6.31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6.11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6.48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8.73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16.559999999999999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17.34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17.760000000000002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16.48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13.36</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7712</v>
      </c>
      <c r="E42" s="173"/>
      <c r="F42" s="173"/>
      <c r="G42" s="173">
        <f>'実質公債費比率（分子）の構造'!L$52</f>
        <v>7760</v>
      </c>
      <c r="H42" s="173"/>
      <c r="I42" s="173"/>
      <c r="J42" s="173">
        <f>'実質公債費比率（分子）の構造'!M$52</f>
        <v>7758</v>
      </c>
      <c r="K42" s="173"/>
      <c r="L42" s="173"/>
      <c r="M42" s="173">
        <f>'実質公債費比率（分子）の構造'!N$52</f>
        <v>7321</v>
      </c>
      <c r="N42" s="173"/>
      <c r="O42" s="173"/>
      <c r="P42" s="173">
        <f>'実質公債費比率（分子）の構造'!O$52</f>
        <v>7517</v>
      </c>
    </row>
    <row r="43" spans="1:16" x14ac:dyDescent="0.15">
      <c r="A43" s="173" t="s">
        <v>66</v>
      </c>
      <c r="B43" s="173">
        <f>'実質公債費比率（分子）の構造'!K$51</f>
        <v>2</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67</v>
      </c>
      <c r="B44" s="173">
        <f>'実質公債費比率（分子）の構造'!K$50</f>
        <v>295</v>
      </c>
      <c r="C44" s="173"/>
      <c r="D44" s="173"/>
      <c r="E44" s="173">
        <f>'実質公債費比率（分子）の構造'!L$50</f>
        <v>263</v>
      </c>
      <c r="F44" s="173"/>
      <c r="G44" s="173"/>
      <c r="H44" s="173">
        <f>'実質公債費比率（分子）の構造'!M$50</f>
        <v>238</v>
      </c>
      <c r="I44" s="173"/>
      <c r="J44" s="173"/>
      <c r="K44" s="173">
        <f>'実質公債費比率（分子）の構造'!N$50</f>
        <v>211</v>
      </c>
      <c r="L44" s="173"/>
      <c r="M44" s="173"/>
      <c r="N44" s="173">
        <f>'実質公債費比率（分子）の構造'!O$50</f>
        <v>182</v>
      </c>
      <c r="O44" s="173"/>
      <c r="P44" s="173"/>
    </row>
    <row r="45" spans="1:16" x14ac:dyDescent="0.15">
      <c r="A45" s="173" t="s">
        <v>68</v>
      </c>
      <c r="B45" s="173">
        <f>'実質公債費比率（分子）の構造'!K$49</f>
        <v>883</v>
      </c>
      <c r="C45" s="173"/>
      <c r="D45" s="173"/>
      <c r="E45" s="173">
        <f>'実質公債費比率（分子）の構造'!L$49</f>
        <v>850</v>
      </c>
      <c r="F45" s="173"/>
      <c r="G45" s="173"/>
      <c r="H45" s="173">
        <f>'実質公債費比率（分子）の構造'!M$49</f>
        <v>697</v>
      </c>
      <c r="I45" s="173"/>
      <c r="J45" s="173"/>
      <c r="K45" s="173">
        <f>'実質公債費比率（分子）の構造'!N$49</f>
        <v>376</v>
      </c>
      <c r="L45" s="173"/>
      <c r="M45" s="173"/>
      <c r="N45" s="173">
        <f>'実質公債費比率（分子）の構造'!O$49</f>
        <v>279</v>
      </c>
      <c r="O45" s="173"/>
      <c r="P45" s="173"/>
    </row>
    <row r="46" spans="1:16" x14ac:dyDescent="0.15">
      <c r="A46" s="173" t="s">
        <v>69</v>
      </c>
      <c r="B46" s="173">
        <f>'実質公債費比率（分子）の構造'!K$48</f>
        <v>739</v>
      </c>
      <c r="C46" s="173"/>
      <c r="D46" s="173"/>
      <c r="E46" s="173">
        <f>'実質公債費比率（分子）の構造'!L$48</f>
        <v>730</v>
      </c>
      <c r="F46" s="173"/>
      <c r="G46" s="173"/>
      <c r="H46" s="173">
        <f>'実質公債費比率（分子）の構造'!M$48</f>
        <v>651</v>
      </c>
      <c r="I46" s="173"/>
      <c r="J46" s="173"/>
      <c r="K46" s="173">
        <f>'実質公債費比率（分子）の構造'!N$48</f>
        <v>595</v>
      </c>
      <c r="L46" s="173"/>
      <c r="M46" s="173"/>
      <c r="N46" s="173">
        <f>'実質公債費比率（分子）の構造'!O$48</f>
        <v>610</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12814</v>
      </c>
      <c r="C49" s="173"/>
      <c r="D49" s="173"/>
      <c r="E49" s="173">
        <f>'実質公債費比率（分子）の構造'!L$45</f>
        <v>12636</v>
      </c>
      <c r="F49" s="173"/>
      <c r="G49" s="173"/>
      <c r="H49" s="173">
        <f>'実質公債費比率（分子）の構造'!M$45</f>
        <v>12062</v>
      </c>
      <c r="I49" s="173"/>
      <c r="J49" s="173"/>
      <c r="K49" s="173">
        <f>'実質公債費比率（分子）の構造'!N$45</f>
        <v>11787</v>
      </c>
      <c r="L49" s="173"/>
      <c r="M49" s="173"/>
      <c r="N49" s="173">
        <f>'実質公債費比率（分子）の構造'!O$45</f>
        <v>11624</v>
      </c>
      <c r="O49" s="173"/>
      <c r="P49" s="173"/>
    </row>
    <row r="50" spans="1:16" x14ac:dyDescent="0.15">
      <c r="A50" s="173" t="s">
        <v>73</v>
      </c>
      <c r="B50" s="173" t="e">
        <f>NA()</f>
        <v>#N/A</v>
      </c>
      <c r="C50" s="173">
        <f>IF(ISNUMBER('実質公債費比率（分子）の構造'!K$53),'実質公債費比率（分子）の構造'!K$53,NA())</f>
        <v>7021</v>
      </c>
      <c r="D50" s="173" t="e">
        <f>NA()</f>
        <v>#N/A</v>
      </c>
      <c r="E50" s="173" t="e">
        <f>NA()</f>
        <v>#N/A</v>
      </c>
      <c r="F50" s="173">
        <f>IF(ISNUMBER('実質公債費比率（分子）の構造'!L$53),'実質公債費比率（分子）の構造'!L$53,NA())</f>
        <v>6719</v>
      </c>
      <c r="G50" s="173" t="e">
        <f>NA()</f>
        <v>#N/A</v>
      </c>
      <c r="H50" s="173" t="e">
        <f>NA()</f>
        <v>#N/A</v>
      </c>
      <c r="I50" s="173">
        <f>IF(ISNUMBER('実質公債費比率（分子）の構造'!M$53),'実質公債費比率（分子）の構造'!M$53,NA())</f>
        <v>5890</v>
      </c>
      <c r="J50" s="173" t="e">
        <f>NA()</f>
        <v>#N/A</v>
      </c>
      <c r="K50" s="173" t="e">
        <f>NA()</f>
        <v>#N/A</v>
      </c>
      <c r="L50" s="173">
        <f>IF(ISNUMBER('実質公債費比率（分子）の構造'!N$53),'実質公債費比率（分子）の構造'!N$53,NA())</f>
        <v>5648</v>
      </c>
      <c r="M50" s="173" t="e">
        <f>NA()</f>
        <v>#N/A</v>
      </c>
      <c r="N50" s="173" t="e">
        <f>NA()</f>
        <v>#N/A</v>
      </c>
      <c r="O50" s="173">
        <f>IF(ISNUMBER('実質公債費比率（分子）の構造'!O$53),'実質公債費比率（分子）の構造'!O$53,NA())</f>
        <v>5178</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77871</v>
      </c>
      <c r="E56" s="172"/>
      <c r="F56" s="172"/>
      <c r="G56" s="172">
        <f>'将来負担比率（分子）の構造'!J$52</f>
        <v>78441</v>
      </c>
      <c r="H56" s="172"/>
      <c r="I56" s="172"/>
      <c r="J56" s="172">
        <f>'将来負担比率（分子）の構造'!K$52</f>
        <v>79149</v>
      </c>
      <c r="K56" s="172"/>
      <c r="L56" s="172"/>
      <c r="M56" s="172">
        <f>'将来負担比率（分子）の構造'!L$52</f>
        <v>81430</v>
      </c>
      <c r="N56" s="172"/>
      <c r="O56" s="172"/>
      <c r="P56" s="172">
        <f>'将来負担比率（分子）の構造'!M$52</f>
        <v>82302</v>
      </c>
    </row>
    <row r="57" spans="1:16" x14ac:dyDescent="0.15">
      <c r="A57" s="172" t="s">
        <v>42</v>
      </c>
      <c r="B57" s="172"/>
      <c r="C57" s="172"/>
      <c r="D57" s="172">
        <f>'将来負担比率（分子）の構造'!I$51</f>
        <v>20383</v>
      </c>
      <c r="E57" s="172"/>
      <c r="F57" s="172"/>
      <c r="G57" s="172">
        <f>'将来負担比率（分子）の構造'!J$51</f>
        <v>19998</v>
      </c>
      <c r="H57" s="172"/>
      <c r="I57" s="172"/>
      <c r="J57" s="172">
        <f>'将来負担比率（分子）の構造'!K$51</f>
        <v>19785</v>
      </c>
      <c r="K57" s="172"/>
      <c r="L57" s="172"/>
      <c r="M57" s="172">
        <f>'将来負担比率（分子）の構造'!L$51</f>
        <v>19613</v>
      </c>
      <c r="N57" s="172"/>
      <c r="O57" s="172"/>
      <c r="P57" s="172">
        <f>'将来負担比率（分子）の構造'!M$51</f>
        <v>19893</v>
      </c>
    </row>
    <row r="58" spans="1:16" x14ac:dyDescent="0.15">
      <c r="A58" s="172" t="s">
        <v>41</v>
      </c>
      <c r="B58" s="172"/>
      <c r="C58" s="172"/>
      <c r="D58" s="172">
        <f>'将来負担比率（分子）の構造'!I$50</f>
        <v>19690</v>
      </c>
      <c r="E58" s="172"/>
      <c r="F58" s="172"/>
      <c r="G58" s="172">
        <f>'将来負担比率（分子）の構造'!J$50</f>
        <v>18158</v>
      </c>
      <c r="H58" s="172"/>
      <c r="I58" s="172"/>
      <c r="J58" s="172">
        <f>'将来負担比率（分子）の構造'!K$50</f>
        <v>21021</v>
      </c>
      <c r="K58" s="172"/>
      <c r="L58" s="172"/>
      <c r="M58" s="172">
        <f>'将来負担比率（分子）の構造'!L$50</f>
        <v>18871</v>
      </c>
      <c r="N58" s="172"/>
      <c r="O58" s="172"/>
      <c r="P58" s="172">
        <f>'将来負担比率（分子）の構造'!M$50</f>
        <v>24551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6</v>
      </c>
      <c r="C61" s="172"/>
      <c r="D61" s="172"/>
      <c r="E61" s="172">
        <f>'将来負担比率（分子）の構造'!J$46</f>
        <v>3</v>
      </c>
      <c r="F61" s="172"/>
      <c r="G61" s="172"/>
      <c r="H61" s="172">
        <f>'将来負担比率（分子）の構造'!K$46</f>
        <v>3</v>
      </c>
      <c r="I61" s="172"/>
      <c r="J61" s="172"/>
      <c r="K61" s="172">
        <f>'将来負担比率（分子）の構造'!L$46</f>
        <v>2</v>
      </c>
      <c r="L61" s="172"/>
      <c r="M61" s="172"/>
      <c r="N61" s="172">
        <f>'将来負担比率（分子）の構造'!M$46</f>
        <v>0</v>
      </c>
      <c r="O61" s="172"/>
      <c r="P61" s="172"/>
    </row>
    <row r="62" spans="1:16" x14ac:dyDescent="0.15">
      <c r="A62" s="172" t="s">
        <v>35</v>
      </c>
      <c r="B62" s="172">
        <f>'将来負担比率（分子）の構造'!I$45</f>
        <v>15315</v>
      </c>
      <c r="C62" s="172"/>
      <c r="D62" s="172"/>
      <c r="E62" s="172">
        <f>'将来負担比率（分子）の構造'!J$45</f>
        <v>15080</v>
      </c>
      <c r="F62" s="172"/>
      <c r="G62" s="172"/>
      <c r="H62" s="172">
        <f>'将来負担比率（分子）の構造'!K$45</f>
        <v>14853</v>
      </c>
      <c r="I62" s="172"/>
      <c r="J62" s="172"/>
      <c r="K62" s="172">
        <f>'将来負担比率（分子）の構造'!L$45</f>
        <v>14214</v>
      </c>
      <c r="L62" s="172"/>
      <c r="M62" s="172"/>
      <c r="N62" s="172">
        <f>'将来負担比率（分子）の構造'!M$45</f>
        <v>13543</v>
      </c>
      <c r="O62" s="172"/>
      <c r="P62" s="172"/>
    </row>
    <row r="63" spans="1:16" x14ac:dyDescent="0.15">
      <c r="A63" s="172" t="s">
        <v>34</v>
      </c>
      <c r="B63" s="172">
        <f>'将来負担比率（分子）の構造'!I$44</f>
        <v>6192</v>
      </c>
      <c r="C63" s="172"/>
      <c r="D63" s="172"/>
      <c r="E63" s="172">
        <f>'将来負担比率（分子）の構造'!J$44</f>
        <v>5371</v>
      </c>
      <c r="F63" s="172"/>
      <c r="G63" s="172"/>
      <c r="H63" s="172">
        <f>'将来負担比率（分子）の構造'!K$44</f>
        <v>4815</v>
      </c>
      <c r="I63" s="172"/>
      <c r="J63" s="172"/>
      <c r="K63" s="172">
        <f>'将来負担比率（分子）の構造'!L$44</f>
        <v>4714</v>
      </c>
      <c r="L63" s="172"/>
      <c r="M63" s="172"/>
      <c r="N63" s="172">
        <f>'将来負担比率（分子）の構造'!M$44</f>
        <v>4377</v>
      </c>
      <c r="O63" s="172"/>
      <c r="P63" s="172"/>
    </row>
    <row r="64" spans="1:16" x14ac:dyDescent="0.15">
      <c r="A64" s="172" t="s">
        <v>33</v>
      </c>
      <c r="B64" s="172">
        <f>'将来負担比率（分子）の構造'!I$43</f>
        <v>7653</v>
      </c>
      <c r="C64" s="172"/>
      <c r="D64" s="172"/>
      <c r="E64" s="172">
        <f>'将来負担比率（分子）の構造'!J$43</f>
        <v>7462</v>
      </c>
      <c r="F64" s="172"/>
      <c r="G64" s="172"/>
      <c r="H64" s="172">
        <f>'将来負担比率（分子）の構造'!K$43</f>
        <v>7242</v>
      </c>
      <c r="I64" s="172"/>
      <c r="J64" s="172"/>
      <c r="K64" s="172">
        <f>'将来負担比率（分子）の構造'!L$43</f>
        <v>6912</v>
      </c>
      <c r="L64" s="172"/>
      <c r="M64" s="172"/>
      <c r="N64" s="172">
        <f>'将来負担比率（分子）の構造'!M$43</f>
        <v>7004</v>
      </c>
      <c r="O64" s="172"/>
      <c r="P64" s="172"/>
    </row>
    <row r="65" spans="1:16" x14ac:dyDescent="0.15">
      <c r="A65" s="172" t="s">
        <v>32</v>
      </c>
      <c r="B65" s="172">
        <f>'将来負担比率（分子）の構造'!I$42</f>
        <v>1129</v>
      </c>
      <c r="C65" s="172"/>
      <c r="D65" s="172"/>
      <c r="E65" s="172">
        <f>'将来負担比率（分子）の構造'!J$42</f>
        <v>890</v>
      </c>
      <c r="F65" s="172"/>
      <c r="G65" s="172"/>
      <c r="H65" s="172">
        <f>'将来負担比率（分子）の構造'!K$42</f>
        <v>669</v>
      </c>
      <c r="I65" s="172"/>
      <c r="J65" s="172"/>
      <c r="K65" s="172">
        <f>'将来負担比率（分子）の構造'!L$42</f>
        <v>471</v>
      </c>
      <c r="L65" s="172"/>
      <c r="M65" s="172"/>
      <c r="N65" s="172">
        <f>'将来負担比率（分子）の構造'!M$42</f>
        <v>297</v>
      </c>
      <c r="O65" s="172"/>
      <c r="P65" s="172"/>
    </row>
    <row r="66" spans="1:16" x14ac:dyDescent="0.15">
      <c r="A66" s="172" t="s">
        <v>31</v>
      </c>
      <c r="B66" s="172">
        <f>'将来負担比率（分子）の構造'!I$41</f>
        <v>135733</v>
      </c>
      <c r="C66" s="172"/>
      <c r="D66" s="172"/>
      <c r="E66" s="172">
        <f>'将来負担比率（分子）の構造'!J$41</f>
        <v>134136</v>
      </c>
      <c r="F66" s="172"/>
      <c r="G66" s="172"/>
      <c r="H66" s="172">
        <f>'将来負担比率（分子）の構造'!K$41</f>
        <v>133436</v>
      </c>
      <c r="I66" s="172"/>
      <c r="J66" s="172"/>
      <c r="K66" s="172">
        <f>'将来負担比率（分子）の構造'!L$41</f>
        <v>136123</v>
      </c>
      <c r="L66" s="172"/>
      <c r="M66" s="172"/>
      <c r="N66" s="172">
        <f>'将来負担比率（分子）の構造'!M$41</f>
        <v>137114</v>
      </c>
      <c r="O66" s="172"/>
      <c r="P66" s="172"/>
    </row>
    <row r="67" spans="1:16" x14ac:dyDescent="0.15">
      <c r="A67" s="172" t="s">
        <v>77</v>
      </c>
      <c r="B67" s="172" t="e">
        <f>NA()</f>
        <v>#N/A</v>
      </c>
      <c r="C67" s="172">
        <f>IF(ISNUMBER('将来負担比率（分子）の構造'!I$53), IF('将来負担比率（分子）の構造'!I$53 &lt; 0, 0, '将来負担比率（分子）の構造'!I$53), NA())</f>
        <v>48085</v>
      </c>
      <c r="D67" s="172" t="e">
        <f>NA()</f>
        <v>#N/A</v>
      </c>
      <c r="E67" s="172" t="e">
        <f>NA()</f>
        <v>#N/A</v>
      </c>
      <c r="F67" s="172">
        <f>IF(ISNUMBER('将来負担比率（分子）の構造'!J$53), IF('将来負担比率（分子）の構造'!J$53 &lt; 0, 0, '将来負担比率（分子）の構造'!J$53), NA())</f>
        <v>46343</v>
      </c>
      <c r="G67" s="172" t="e">
        <f>NA()</f>
        <v>#N/A</v>
      </c>
      <c r="H67" s="172" t="e">
        <f>NA()</f>
        <v>#N/A</v>
      </c>
      <c r="I67" s="172">
        <f>IF(ISNUMBER('将来負担比率（分子）の構造'!K$53), IF('将来負担比率（分子）の構造'!K$53 &lt; 0, 0, '将来負担比率（分子）の構造'!K$53), NA())</f>
        <v>41064</v>
      </c>
      <c r="J67" s="172" t="e">
        <f>NA()</f>
        <v>#N/A</v>
      </c>
      <c r="K67" s="172" t="e">
        <f>NA()</f>
        <v>#N/A</v>
      </c>
      <c r="L67" s="172">
        <f>IF(ISNUMBER('将来負担比率（分子）の構造'!L$53), IF('将来負担比率（分子）の構造'!L$53 &lt; 0, 0, '将来負担比率（分子）の構造'!L$53), NA())</f>
        <v>42521</v>
      </c>
      <c r="M67" s="172" t="e">
        <f>NA()</f>
        <v>#N/A</v>
      </c>
      <c r="N67" s="172" t="e">
        <f>NA()</f>
        <v>#N/A</v>
      </c>
      <c r="O67" s="172">
        <f>IF(ISNUMBER('将来負担比率（分子）の構造'!M$53), IF('将来負担比率（分子）の構造'!M$53 &lt; 0, 0, '将来負担比率（分子）の構造'!M$53), NA())</f>
        <v>35590</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5331</v>
      </c>
      <c r="C72" s="176">
        <f>基金残高に係る経年分析!G55</f>
        <v>3105</v>
      </c>
      <c r="D72" s="176">
        <f>基金残高に係る経年分析!H55</f>
        <v>6500</v>
      </c>
    </row>
    <row r="73" spans="1:16" x14ac:dyDescent="0.15">
      <c r="A73" s="175" t="s">
        <v>80</v>
      </c>
      <c r="B73" s="176">
        <f>基金残高に係る経年分析!F56</f>
        <v>5321</v>
      </c>
      <c r="C73" s="176">
        <f>基金残高に係る経年分析!G56</f>
        <v>5322</v>
      </c>
      <c r="D73" s="176">
        <f>基金残高に係る経年分析!H56</f>
        <v>7202</v>
      </c>
    </row>
    <row r="74" spans="1:16" x14ac:dyDescent="0.15">
      <c r="A74" s="175" t="s">
        <v>81</v>
      </c>
      <c r="B74" s="176">
        <f>基金残高に係る経年分析!F57</f>
        <v>8628</v>
      </c>
      <c r="C74" s="176">
        <f>基金残高に係る経年分析!G57</f>
        <v>8238</v>
      </c>
      <c r="D74" s="176">
        <f>基金残高に係る経年分析!H57</f>
        <v>8074</v>
      </c>
    </row>
  </sheetData>
  <sheetProtection algorithmName="SHA-512" hashValue="/LC7u4UyM43eB15MhAcFAthf2GO7VYopBQKMj2x2HTEiHFO0MXuLaLUkHiUd1dm6dJJc6L7WEvdI1duRaSWE1g==" saltValue="q/R8jcilxEWCaWfXJKEm6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L27" sqref="AL27:AO27"/>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217</v>
      </c>
      <c r="DI1" s="606"/>
      <c r="DJ1" s="606"/>
      <c r="DK1" s="606"/>
      <c r="DL1" s="606"/>
      <c r="DM1" s="606"/>
      <c r="DN1" s="607"/>
      <c r="DO1" s="212"/>
      <c r="DP1" s="605" t="s">
        <v>218</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220</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221</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222</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223</v>
      </c>
      <c r="S4" s="609"/>
      <c r="T4" s="609"/>
      <c r="U4" s="609"/>
      <c r="V4" s="609"/>
      <c r="W4" s="609"/>
      <c r="X4" s="609"/>
      <c r="Y4" s="610"/>
      <c r="Z4" s="608" t="s">
        <v>224</v>
      </c>
      <c r="AA4" s="609"/>
      <c r="AB4" s="609"/>
      <c r="AC4" s="610"/>
      <c r="AD4" s="608" t="s">
        <v>225</v>
      </c>
      <c r="AE4" s="609"/>
      <c r="AF4" s="609"/>
      <c r="AG4" s="609"/>
      <c r="AH4" s="609"/>
      <c r="AI4" s="609"/>
      <c r="AJ4" s="609"/>
      <c r="AK4" s="610"/>
      <c r="AL4" s="608" t="s">
        <v>224</v>
      </c>
      <c r="AM4" s="609"/>
      <c r="AN4" s="609"/>
      <c r="AO4" s="610"/>
      <c r="AP4" s="614" t="s">
        <v>226</v>
      </c>
      <c r="AQ4" s="614"/>
      <c r="AR4" s="614"/>
      <c r="AS4" s="614"/>
      <c r="AT4" s="614"/>
      <c r="AU4" s="614"/>
      <c r="AV4" s="614"/>
      <c r="AW4" s="614"/>
      <c r="AX4" s="614"/>
      <c r="AY4" s="614"/>
      <c r="AZ4" s="614"/>
      <c r="BA4" s="614"/>
      <c r="BB4" s="614"/>
      <c r="BC4" s="614"/>
      <c r="BD4" s="614"/>
      <c r="BE4" s="614"/>
      <c r="BF4" s="614"/>
      <c r="BG4" s="614" t="s">
        <v>227</v>
      </c>
      <c r="BH4" s="614"/>
      <c r="BI4" s="614"/>
      <c r="BJ4" s="614"/>
      <c r="BK4" s="614"/>
      <c r="BL4" s="614"/>
      <c r="BM4" s="614"/>
      <c r="BN4" s="614"/>
      <c r="BO4" s="614" t="s">
        <v>224</v>
      </c>
      <c r="BP4" s="614"/>
      <c r="BQ4" s="614"/>
      <c r="BR4" s="614"/>
      <c r="BS4" s="614" t="s">
        <v>228</v>
      </c>
      <c r="BT4" s="614"/>
      <c r="BU4" s="614"/>
      <c r="BV4" s="614"/>
      <c r="BW4" s="614"/>
      <c r="BX4" s="614"/>
      <c r="BY4" s="614"/>
      <c r="BZ4" s="614"/>
      <c r="CA4" s="614"/>
      <c r="CB4" s="614"/>
      <c r="CD4" s="611" t="s">
        <v>229</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230</v>
      </c>
      <c r="C5" s="616"/>
      <c r="D5" s="616"/>
      <c r="E5" s="616"/>
      <c r="F5" s="616"/>
      <c r="G5" s="616"/>
      <c r="H5" s="616"/>
      <c r="I5" s="616"/>
      <c r="J5" s="616"/>
      <c r="K5" s="616"/>
      <c r="L5" s="616"/>
      <c r="M5" s="616"/>
      <c r="N5" s="616"/>
      <c r="O5" s="616"/>
      <c r="P5" s="616"/>
      <c r="Q5" s="617"/>
      <c r="R5" s="618">
        <v>50775573</v>
      </c>
      <c r="S5" s="619"/>
      <c r="T5" s="619"/>
      <c r="U5" s="619"/>
      <c r="V5" s="619"/>
      <c r="W5" s="619"/>
      <c r="X5" s="619"/>
      <c r="Y5" s="620"/>
      <c r="Z5" s="621">
        <v>27.8</v>
      </c>
      <c r="AA5" s="621"/>
      <c r="AB5" s="621"/>
      <c r="AC5" s="621"/>
      <c r="AD5" s="622">
        <v>50775573</v>
      </c>
      <c r="AE5" s="622"/>
      <c r="AF5" s="622"/>
      <c r="AG5" s="622"/>
      <c r="AH5" s="622"/>
      <c r="AI5" s="622"/>
      <c r="AJ5" s="622"/>
      <c r="AK5" s="622"/>
      <c r="AL5" s="623">
        <v>70.2</v>
      </c>
      <c r="AM5" s="624"/>
      <c r="AN5" s="624"/>
      <c r="AO5" s="625"/>
      <c r="AP5" s="615" t="s">
        <v>231</v>
      </c>
      <c r="AQ5" s="616"/>
      <c r="AR5" s="616"/>
      <c r="AS5" s="616"/>
      <c r="AT5" s="616"/>
      <c r="AU5" s="616"/>
      <c r="AV5" s="616"/>
      <c r="AW5" s="616"/>
      <c r="AX5" s="616"/>
      <c r="AY5" s="616"/>
      <c r="AZ5" s="616"/>
      <c r="BA5" s="616"/>
      <c r="BB5" s="616"/>
      <c r="BC5" s="616"/>
      <c r="BD5" s="616"/>
      <c r="BE5" s="616"/>
      <c r="BF5" s="617"/>
      <c r="BG5" s="629">
        <v>49623245</v>
      </c>
      <c r="BH5" s="630"/>
      <c r="BI5" s="630"/>
      <c r="BJ5" s="630"/>
      <c r="BK5" s="630"/>
      <c r="BL5" s="630"/>
      <c r="BM5" s="630"/>
      <c r="BN5" s="631"/>
      <c r="BO5" s="632">
        <v>97.7</v>
      </c>
      <c r="BP5" s="632"/>
      <c r="BQ5" s="632"/>
      <c r="BR5" s="632"/>
      <c r="BS5" s="633" t="s">
        <v>184</v>
      </c>
      <c r="BT5" s="633"/>
      <c r="BU5" s="633"/>
      <c r="BV5" s="633"/>
      <c r="BW5" s="633"/>
      <c r="BX5" s="633"/>
      <c r="BY5" s="633"/>
      <c r="BZ5" s="633"/>
      <c r="CA5" s="633"/>
      <c r="CB5" s="637"/>
      <c r="CD5" s="611" t="s">
        <v>226</v>
      </c>
      <c r="CE5" s="612"/>
      <c r="CF5" s="612"/>
      <c r="CG5" s="612"/>
      <c r="CH5" s="612"/>
      <c r="CI5" s="612"/>
      <c r="CJ5" s="612"/>
      <c r="CK5" s="612"/>
      <c r="CL5" s="612"/>
      <c r="CM5" s="612"/>
      <c r="CN5" s="612"/>
      <c r="CO5" s="612"/>
      <c r="CP5" s="612"/>
      <c r="CQ5" s="613"/>
      <c r="CR5" s="611" t="s">
        <v>232</v>
      </c>
      <c r="CS5" s="612"/>
      <c r="CT5" s="612"/>
      <c r="CU5" s="612"/>
      <c r="CV5" s="612"/>
      <c r="CW5" s="612"/>
      <c r="CX5" s="612"/>
      <c r="CY5" s="613"/>
      <c r="CZ5" s="611" t="s">
        <v>224</v>
      </c>
      <c r="DA5" s="612"/>
      <c r="DB5" s="612"/>
      <c r="DC5" s="613"/>
      <c r="DD5" s="611" t="s">
        <v>233</v>
      </c>
      <c r="DE5" s="612"/>
      <c r="DF5" s="612"/>
      <c r="DG5" s="612"/>
      <c r="DH5" s="612"/>
      <c r="DI5" s="612"/>
      <c r="DJ5" s="612"/>
      <c r="DK5" s="612"/>
      <c r="DL5" s="612"/>
      <c r="DM5" s="612"/>
      <c r="DN5" s="612"/>
      <c r="DO5" s="612"/>
      <c r="DP5" s="613"/>
      <c r="DQ5" s="611" t="s">
        <v>234</v>
      </c>
      <c r="DR5" s="612"/>
      <c r="DS5" s="612"/>
      <c r="DT5" s="612"/>
      <c r="DU5" s="612"/>
      <c r="DV5" s="612"/>
      <c r="DW5" s="612"/>
      <c r="DX5" s="612"/>
      <c r="DY5" s="612"/>
      <c r="DZ5" s="612"/>
      <c r="EA5" s="612"/>
      <c r="EB5" s="612"/>
      <c r="EC5" s="613"/>
    </row>
    <row r="6" spans="2:143" ht="11.25" customHeight="1" x14ac:dyDescent="0.15">
      <c r="B6" s="626" t="s">
        <v>235</v>
      </c>
      <c r="C6" s="627"/>
      <c r="D6" s="627"/>
      <c r="E6" s="627"/>
      <c r="F6" s="627"/>
      <c r="G6" s="627"/>
      <c r="H6" s="627"/>
      <c r="I6" s="627"/>
      <c r="J6" s="627"/>
      <c r="K6" s="627"/>
      <c r="L6" s="627"/>
      <c r="M6" s="627"/>
      <c r="N6" s="627"/>
      <c r="O6" s="627"/>
      <c r="P6" s="627"/>
      <c r="Q6" s="628"/>
      <c r="R6" s="629">
        <v>782142</v>
      </c>
      <c r="S6" s="630"/>
      <c r="T6" s="630"/>
      <c r="U6" s="630"/>
      <c r="V6" s="630"/>
      <c r="W6" s="630"/>
      <c r="X6" s="630"/>
      <c r="Y6" s="631"/>
      <c r="Z6" s="632">
        <v>0.4</v>
      </c>
      <c r="AA6" s="632"/>
      <c r="AB6" s="632"/>
      <c r="AC6" s="632"/>
      <c r="AD6" s="633">
        <v>782142</v>
      </c>
      <c r="AE6" s="633"/>
      <c r="AF6" s="633"/>
      <c r="AG6" s="633"/>
      <c r="AH6" s="633"/>
      <c r="AI6" s="633"/>
      <c r="AJ6" s="633"/>
      <c r="AK6" s="633"/>
      <c r="AL6" s="634">
        <v>1.1000000000000001</v>
      </c>
      <c r="AM6" s="635"/>
      <c r="AN6" s="635"/>
      <c r="AO6" s="636"/>
      <c r="AP6" s="626" t="s">
        <v>236</v>
      </c>
      <c r="AQ6" s="627"/>
      <c r="AR6" s="627"/>
      <c r="AS6" s="627"/>
      <c r="AT6" s="627"/>
      <c r="AU6" s="627"/>
      <c r="AV6" s="627"/>
      <c r="AW6" s="627"/>
      <c r="AX6" s="627"/>
      <c r="AY6" s="627"/>
      <c r="AZ6" s="627"/>
      <c r="BA6" s="627"/>
      <c r="BB6" s="627"/>
      <c r="BC6" s="627"/>
      <c r="BD6" s="627"/>
      <c r="BE6" s="627"/>
      <c r="BF6" s="628"/>
      <c r="BG6" s="629">
        <v>49623245</v>
      </c>
      <c r="BH6" s="630"/>
      <c r="BI6" s="630"/>
      <c r="BJ6" s="630"/>
      <c r="BK6" s="630"/>
      <c r="BL6" s="630"/>
      <c r="BM6" s="630"/>
      <c r="BN6" s="631"/>
      <c r="BO6" s="632">
        <v>97.7</v>
      </c>
      <c r="BP6" s="632"/>
      <c r="BQ6" s="632"/>
      <c r="BR6" s="632"/>
      <c r="BS6" s="633" t="s">
        <v>139</v>
      </c>
      <c r="BT6" s="633"/>
      <c r="BU6" s="633"/>
      <c r="BV6" s="633"/>
      <c r="BW6" s="633"/>
      <c r="BX6" s="633"/>
      <c r="BY6" s="633"/>
      <c r="BZ6" s="633"/>
      <c r="CA6" s="633"/>
      <c r="CB6" s="637"/>
      <c r="CD6" s="640" t="s">
        <v>237</v>
      </c>
      <c r="CE6" s="641"/>
      <c r="CF6" s="641"/>
      <c r="CG6" s="641"/>
      <c r="CH6" s="641"/>
      <c r="CI6" s="641"/>
      <c r="CJ6" s="641"/>
      <c r="CK6" s="641"/>
      <c r="CL6" s="641"/>
      <c r="CM6" s="641"/>
      <c r="CN6" s="641"/>
      <c r="CO6" s="641"/>
      <c r="CP6" s="641"/>
      <c r="CQ6" s="642"/>
      <c r="CR6" s="629">
        <v>715341</v>
      </c>
      <c r="CS6" s="630"/>
      <c r="CT6" s="630"/>
      <c r="CU6" s="630"/>
      <c r="CV6" s="630"/>
      <c r="CW6" s="630"/>
      <c r="CX6" s="630"/>
      <c r="CY6" s="631"/>
      <c r="CZ6" s="623">
        <v>0.4</v>
      </c>
      <c r="DA6" s="624"/>
      <c r="DB6" s="624"/>
      <c r="DC6" s="643"/>
      <c r="DD6" s="638">
        <v>1969</v>
      </c>
      <c r="DE6" s="630"/>
      <c r="DF6" s="630"/>
      <c r="DG6" s="630"/>
      <c r="DH6" s="630"/>
      <c r="DI6" s="630"/>
      <c r="DJ6" s="630"/>
      <c r="DK6" s="630"/>
      <c r="DL6" s="630"/>
      <c r="DM6" s="630"/>
      <c r="DN6" s="630"/>
      <c r="DO6" s="630"/>
      <c r="DP6" s="631"/>
      <c r="DQ6" s="638">
        <v>715293</v>
      </c>
      <c r="DR6" s="630"/>
      <c r="DS6" s="630"/>
      <c r="DT6" s="630"/>
      <c r="DU6" s="630"/>
      <c r="DV6" s="630"/>
      <c r="DW6" s="630"/>
      <c r="DX6" s="630"/>
      <c r="DY6" s="630"/>
      <c r="DZ6" s="630"/>
      <c r="EA6" s="630"/>
      <c r="EB6" s="630"/>
      <c r="EC6" s="639"/>
    </row>
    <row r="7" spans="2:143" ht="11.25" customHeight="1" x14ac:dyDescent="0.15">
      <c r="B7" s="626" t="s">
        <v>238</v>
      </c>
      <c r="C7" s="627"/>
      <c r="D7" s="627"/>
      <c r="E7" s="627"/>
      <c r="F7" s="627"/>
      <c r="G7" s="627"/>
      <c r="H7" s="627"/>
      <c r="I7" s="627"/>
      <c r="J7" s="627"/>
      <c r="K7" s="627"/>
      <c r="L7" s="627"/>
      <c r="M7" s="627"/>
      <c r="N7" s="627"/>
      <c r="O7" s="627"/>
      <c r="P7" s="627"/>
      <c r="Q7" s="628"/>
      <c r="R7" s="629">
        <v>17064</v>
      </c>
      <c r="S7" s="630"/>
      <c r="T7" s="630"/>
      <c r="U7" s="630"/>
      <c r="V7" s="630"/>
      <c r="W7" s="630"/>
      <c r="X7" s="630"/>
      <c r="Y7" s="631"/>
      <c r="Z7" s="632">
        <v>0</v>
      </c>
      <c r="AA7" s="632"/>
      <c r="AB7" s="632"/>
      <c r="AC7" s="632"/>
      <c r="AD7" s="633">
        <v>17064</v>
      </c>
      <c r="AE7" s="633"/>
      <c r="AF7" s="633"/>
      <c r="AG7" s="633"/>
      <c r="AH7" s="633"/>
      <c r="AI7" s="633"/>
      <c r="AJ7" s="633"/>
      <c r="AK7" s="633"/>
      <c r="AL7" s="634">
        <v>0</v>
      </c>
      <c r="AM7" s="635"/>
      <c r="AN7" s="635"/>
      <c r="AO7" s="636"/>
      <c r="AP7" s="626" t="s">
        <v>239</v>
      </c>
      <c r="AQ7" s="627"/>
      <c r="AR7" s="627"/>
      <c r="AS7" s="627"/>
      <c r="AT7" s="627"/>
      <c r="AU7" s="627"/>
      <c r="AV7" s="627"/>
      <c r="AW7" s="627"/>
      <c r="AX7" s="627"/>
      <c r="AY7" s="627"/>
      <c r="AZ7" s="627"/>
      <c r="BA7" s="627"/>
      <c r="BB7" s="627"/>
      <c r="BC7" s="627"/>
      <c r="BD7" s="627"/>
      <c r="BE7" s="627"/>
      <c r="BF7" s="628"/>
      <c r="BG7" s="629">
        <v>20157310</v>
      </c>
      <c r="BH7" s="630"/>
      <c r="BI7" s="630"/>
      <c r="BJ7" s="630"/>
      <c r="BK7" s="630"/>
      <c r="BL7" s="630"/>
      <c r="BM7" s="630"/>
      <c r="BN7" s="631"/>
      <c r="BO7" s="632">
        <v>39.700000000000003</v>
      </c>
      <c r="BP7" s="632"/>
      <c r="BQ7" s="632"/>
      <c r="BR7" s="632"/>
      <c r="BS7" s="633" t="s">
        <v>240</v>
      </c>
      <c r="BT7" s="633"/>
      <c r="BU7" s="633"/>
      <c r="BV7" s="633"/>
      <c r="BW7" s="633"/>
      <c r="BX7" s="633"/>
      <c r="BY7" s="633"/>
      <c r="BZ7" s="633"/>
      <c r="CA7" s="633"/>
      <c r="CB7" s="637"/>
      <c r="CD7" s="644" t="s">
        <v>241</v>
      </c>
      <c r="CE7" s="645"/>
      <c r="CF7" s="645"/>
      <c r="CG7" s="645"/>
      <c r="CH7" s="645"/>
      <c r="CI7" s="645"/>
      <c r="CJ7" s="645"/>
      <c r="CK7" s="645"/>
      <c r="CL7" s="645"/>
      <c r="CM7" s="645"/>
      <c r="CN7" s="645"/>
      <c r="CO7" s="645"/>
      <c r="CP7" s="645"/>
      <c r="CQ7" s="646"/>
      <c r="CR7" s="629">
        <v>21328997</v>
      </c>
      <c r="CS7" s="630"/>
      <c r="CT7" s="630"/>
      <c r="CU7" s="630"/>
      <c r="CV7" s="630"/>
      <c r="CW7" s="630"/>
      <c r="CX7" s="630"/>
      <c r="CY7" s="631"/>
      <c r="CZ7" s="632">
        <v>12.5</v>
      </c>
      <c r="DA7" s="632"/>
      <c r="DB7" s="632"/>
      <c r="DC7" s="632"/>
      <c r="DD7" s="638">
        <v>4376931</v>
      </c>
      <c r="DE7" s="630"/>
      <c r="DF7" s="630"/>
      <c r="DG7" s="630"/>
      <c r="DH7" s="630"/>
      <c r="DI7" s="630"/>
      <c r="DJ7" s="630"/>
      <c r="DK7" s="630"/>
      <c r="DL7" s="630"/>
      <c r="DM7" s="630"/>
      <c r="DN7" s="630"/>
      <c r="DO7" s="630"/>
      <c r="DP7" s="631"/>
      <c r="DQ7" s="638">
        <v>15961593</v>
      </c>
      <c r="DR7" s="630"/>
      <c r="DS7" s="630"/>
      <c r="DT7" s="630"/>
      <c r="DU7" s="630"/>
      <c r="DV7" s="630"/>
      <c r="DW7" s="630"/>
      <c r="DX7" s="630"/>
      <c r="DY7" s="630"/>
      <c r="DZ7" s="630"/>
      <c r="EA7" s="630"/>
      <c r="EB7" s="630"/>
      <c r="EC7" s="639"/>
    </row>
    <row r="8" spans="2:143" ht="11.25" customHeight="1" x14ac:dyDescent="0.15">
      <c r="B8" s="626" t="s">
        <v>242</v>
      </c>
      <c r="C8" s="627"/>
      <c r="D8" s="627"/>
      <c r="E8" s="627"/>
      <c r="F8" s="627"/>
      <c r="G8" s="627"/>
      <c r="H8" s="627"/>
      <c r="I8" s="627"/>
      <c r="J8" s="627"/>
      <c r="K8" s="627"/>
      <c r="L8" s="627"/>
      <c r="M8" s="627"/>
      <c r="N8" s="627"/>
      <c r="O8" s="627"/>
      <c r="P8" s="627"/>
      <c r="Q8" s="628"/>
      <c r="R8" s="629">
        <v>100021</v>
      </c>
      <c r="S8" s="630"/>
      <c r="T8" s="630"/>
      <c r="U8" s="630"/>
      <c r="V8" s="630"/>
      <c r="W8" s="630"/>
      <c r="X8" s="630"/>
      <c r="Y8" s="631"/>
      <c r="Z8" s="632">
        <v>0.1</v>
      </c>
      <c r="AA8" s="632"/>
      <c r="AB8" s="632"/>
      <c r="AC8" s="632"/>
      <c r="AD8" s="633">
        <v>100021</v>
      </c>
      <c r="AE8" s="633"/>
      <c r="AF8" s="633"/>
      <c r="AG8" s="633"/>
      <c r="AH8" s="633"/>
      <c r="AI8" s="633"/>
      <c r="AJ8" s="633"/>
      <c r="AK8" s="633"/>
      <c r="AL8" s="634">
        <v>0.1</v>
      </c>
      <c r="AM8" s="635"/>
      <c r="AN8" s="635"/>
      <c r="AO8" s="636"/>
      <c r="AP8" s="626" t="s">
        <v>243</v>
      </c>
      <c r="AQ8" s="627"/>
      <c r="AR8" s="627"/>
      <c r="AS8" s="627"/>
      <c r="AT8" s="627"/>
      <c r="AU8" s="627"/>
      <c r="AV8" s="627"/>
      <c r="AW8" s="627"/>
      <c r="AX8" s="627"/>
      <c r="AY8" s="627"/>
      <c r="AZ8" s="627"/>
      <c r="BA8" s="627"/>
      <c r="BB8" s="627"/>
      <c r="BC8" s="627"/>
      <c r="BD8" s="627"/>
      <c r="BE8" s="627"/>
      <c r="BF8" s="628"/>
      <c r="BG8" s="629">
        <v>509446</v>
      </c>
      <c r="BH8" s="630"/>
      <c r="BI8" s="630"/>
      <c r="BJ8" s="630"/>
      <c r="BK8" s="630"/>
      <c r="BL8" s="630"/>
      <c r="BM8" s="630"/>
      <c r="BN8" s="631"/>
      <c r="BO8" s="632">
        <v>1</v>
      </c>
      <c r="BP8" s="632"/>
      <c r="BQ8" s="632"/>
      <c r="BR8" s="632"/>
      <c r="BS8" s="633" t="s">
        <v>139</v>
      </c>
      <c r="BT8" s="633"/>
      <c r="BU8" s="633"/>
      <c r="BV8" s="633"/>
      <c r="BW8" s="633"/>
      <c r="BX8" s="633"/>
      <c r="BY8" s="633"/>
      <c r="BZ8" s="633"/>
      <c r="CA8" s="633"/>
      <c r="CB8" s="637"/>
      <c r="CD8" s="644" t="s">
        <v>244</v>
      </c>
      <c r="CE8" s="645"/>
      <c r="CF8" s="645"/>
      <c r="CG8" s="645"/>
      <c r="CH8" s="645"/>
      <c r="CI8" s="645"/>
      <c r="CJ8" s="645"/>
      <c r="CK8" s="645"/>
      <c r="CL8" s="645"/>
      <c r="CM8" s="645"/>
      <c r="CN8" s="645"/>
      <c r="CO8" s="645"/>
      <c r="CP8" s="645"/>
      <c r="CQ8" s="646"/>
      <c r="CR8" s="629">
        <v>89488084</v>
      </c>
      <c r="CS8" s="630"/>
      <c r="CT8" s="630"/>
      <c r="CU8" s="630"/>
      <c r="CV8" s="630"/>
      <c r="CW8" s="630"/>
      <c r="CX8" s="630"/>
      <c r="CY8" s="631"/>
      <c r="CZ8" s="632">
        <v>52.3</v>
      </c>
      <c r="DA8" s="632"/>
      <c r="DB8" s="632"/>
      <c r="DC8" s="632"/>
      <c r="DD8" s="638">
        <v>1049608</v>
      </c>
      <c r="DE8" s="630"/>
      <c r="DF8" s="630"/>
      <c r="DG8" s="630"/>
      <c r="DH8" s="630"/>
      <c r="DI8" s="630"/>
      <c r="DJ8" s="630"/>
      <c r="DK8" s="630"/>
      <c r="DL8" s="630"/>
      <c r="DM8" s="630"/>
      <c r="DN8" s="630"/>
      <c r="DO8" s="630"/>
      <c r="DP8" s="631"/>
      <c r="DQ8" s="638">
        <v>33026388</v>
      </c>
      <c r="DR8" s="630"/>
      <c r="DS8" s="630"/>
      <c r="DT8" s="630"/>
      <c r="DU8" s="630"/>
      <c r="DV8" s="630"/>
      <c r="DW8" s="630"/>
      <c r="DX8" s="630"/>
      <c r="DY8" s="630"/>
      <c r="DZ8" s="630"/>
      <c r="EA8" s="630"/>
      <c r="EB8" s="630"/>
      <c r="EC8" s="639"/>
    </row>
    <row r="9" spans="2:143" ht="11.25" customHeight="1" x14ac:dyDescent="0.15">
      <c r="B9" s="626" t="s">
        <v>245</v>
      </c>
      <c r="C9" s="627"/>
      <c r="D9" s="627"/>
      <c r="E9" s="627"/>
      <c r="F9" s="627"/>
      <c r="G9" s="627"/>
      <c r="H9" s="627"/>
      <c r="I9" s="627"/>
      <c r="J9" s="627"/>
      <c r="K9" s="627"/>
      <c r="L9" s="627"/>
      <c r="M9" s="627"/>
      <c r="N9" s="627"/>
      <c r="O9" s="627"/>
      <c r="P9" s="627"/>
      <c r="Q9" s="628"/>
      <c r="R9" s="629">
        <v>120780</v>
      </c>
      <c r="S9" s="630"/>
      <c r="T9" s="630"/>
      <c r="U9" s="630"/>
      <c r="V9" s="630"/>
      <c r="W9" s="630"/>
      <c r="X9" s="630"/>
      <c r="Y9" s="631"/>
      <c r="Z9" s="632">
        <v>0.1</v>
      </c>
      <c r="AA9" s="632"/>
      <c r="AB9" s="632"/>
      <c r="AC9" s="632"/>
      <c r="AD9" s="633">
        <v>120780</v>
      </c>
      <c r="AE9" s="633"/>
      <c r="AF9" s="633"/>
      <c r="AG9" s="633"/>
      <c r="AH9" s="633"/>
      <c r="AI9" s="633"/>
      <c r="AJ9" s="633"/>
      <c r="AK9" s="633"/>
      <c r="AL9" s="634">
        <v>0.2</v>
      </c>
      <c r="AM9" s="635"/>
      <c r="AN9" s="635"/>
      <c r="AO9" s="636"/>
      <c r="AP9" s="626" t="s">
        <v>246</v>
      </c>
      <c r="AQ9" s="627"/>
      <c r="AR9" s="627"/>
      <c r="AS9" s="627"/>
      <c r="AT9" s="627"/>
      <c r="AU9" s="627"/>
      <c r="AV9" s="627"/>
      <c r="AW9" s="627"/>
      <c r="AX9" s="627"/>
      <c r="AY9" s="627"/>
      <c r="AZ9" s="627"/>
      <c r="BA9" s="627"/>
      <c r="BB9" s="627"/>
      <c r="BC9" s="627"/>
      <c r="BD9" s="627"/>
      <c r="BE9" s="627"/>
      <c r="BF9" s="628"/>
      <c r="BG9" s="629">
        <v>15744245</v>
      </c>
      <c r="BH9" s="630"/>
      <c r="BI9" s="630"/>
      <c r="BJ9" s="630"/>
      <c r="BK9" s="630"/>
      <c r="BL9" s="630"/>
      <c r="BM9" s="630"/>
      <c r="BN9" s="631"/>
      <c r="BO9" s="632">
        <v>31</v>
      </c>
      <c r="BP9" s="632"/>
      <c r="BQ9" s="632"/>
      <c r="BR9" s="632"/>
      <c r="BS9" s="633" t="s">
        <v>247</v>
      </c>
      <c r="BT9" s="633"/>
      <c r="BU9" s="633"/>
      <c r="BV9" s="633"/>
      <c r="BW9" s="633"/>
      <c r="BX9" s="633"/>
      <c r="BY9" s="633"/>
      <c r="BZ9" s="633"/>
      <c r="CA9" s="633"/>
      <c r="CB9" s="637"/>
      <c r="CD9" s="644" t="s">
        <v>248</v>
      </c>
      <c r="CE9" s="645"/>
      <c r="CF9" s="645"/>
      <c r="CG9" s="645"/>
      <c r="CH9" s="645"/>
      <c r="CI9" s="645"/>
      <c r="CJ9" s="645"/>
      <c r="CK9" s="645"/>
      <c r="CL9" s="645"/>
      <c r="CM9" s="645"/>
      <c r="CN9" s="645"/>
      <c r="CO9" s="645"/>
      <c r="CP9" s="645"/>
      <c r="CQ9" s="646"/>
      <c r="CR9" s="629">
        <v>13986714</v>
      </c>
      <c r="CS9" s="630"/>
      <c r="CT9" s="630"/>
      <c r="CU9" s="630"/>
      <c r="CV9" s="630"/>
      <c r="CW9" s="630"/>
      <c r="CX9" s="630"/>
      <c r="CY9" s="631"/>
      <c r="CZ9" s="632">
        <v>8.1999999999999993</v>
      </c>
      <c r="DA9" s="632"/>
      <c r="DB9" s="632"/>
      <c r="DC9" s="632"/>
      <c r="DD9" s="638">
        <v>77305</v>
      </c>
      <c r="DE9" s="630"/>
      <c r="DF9" s="630"/>
      <c r="DG9" s="630"/>
      <c r="DH9" s="630"/>
      <c r="DI9" s="630"/>
      <c r="DJ9" s="630"/>
      <c r="DK9" s="630"/>
      <c r="DL9" s="630"/>
      <c r="DM9" s="630"/>
      <c r="DN9" s="630"/>
      <c r="DO9" s="630"/>
      <c r="DP9" s="631"/>
      <c r="DQ9" s="638">
        <v>8274661</v>
      </c>
      <c r="DR9" s="630"/>
      <c r="DS9" s="630"/>
      <c r="DT9" s="630"/>
      <c r="DU9" s="630"/>
      <c r="DV9" s="630"/>
      <c r="DW9" s="630"/>
      <c r="DX9" s="630"/>
      <c r="DY9" s="630"/>
      <c r="DZ9" s="630"/>
      <c r="EA9" s="630"/>
      <c r="EB9" s="630"/>
      <c r="EC9" s="639"/>
    </row>
    <row r="10" spans="2:143" ht="11.25" customHeight="1" x14ac:dyDescent="0.15">
      <c r="B10" s="626" t="s">
        <v>249</v>
      </c>
      <c r="C10" s="627"/>
      <c r="D10" s="627"/>
      <c r="E10" s="627"/>
      <c r="F10" s="627"/>
      <c r="G10" s="627"/>
      <c r="H10" s="627"/>
      <c r="I10" s="627"/>
      <c r="J10" s="627"/>
      <c r="K10" s="627"/>
      <c r="L10" s="627"/>
      <c r="M10" s="627"/>
      <c r="N10" s="627"/>
      <c r="O10" s="627"/>
      <c r="P10" s="627"/>
      <c r="Q10" s="628"/>
      <c r="R10" s="629" t="s">
        <v>250</v>
      </c>
      <c r="S10" s="630"/>
      <c r="T10" s="630"/>
      <c r="U10" s="630"/>
      <c r="V10" s="630"/>
      <c r="W10" s="630"/>
      <c r="X10" s="630"/>
      <c r="Y10" s="631"/>
      <c r="Z10" s="632" t="s">
        <v>250</v>
      </c>
      <c r="AA10" s="632"/>
      <c r="AB10" s="632"/>
      <c r="AC10" s="632"/>
      <c r="AD10" s="633" t="s">
        <v>184</v>
      </c>
      <c r="AE10" s="633"/>
      <c r="AF10" s="633"/>
      <c r="AG10" s="633"/>
      <c r="AH10" s="633"/>
      <c r="AI10" s="633"/>
      <c r="AJ10" s="633"/>
      <c r="AK10" s="633"/>
      <c r="AL10" s="634" t="s">
        <v>250</v>
      </c>
      <c r="AM10" s="635"/>
      <c r="AN10" s="635"/>
      <c r="AO10" s="636"/>
      <c r="AP10" s="626" t="s">
        <v>251</v>
      </c>
      <c r="AQ10" s="627"/>
      <c r="AR10" s="627"/>
      <c r="AS10" s="627"/>
      <c r="AT10" s="627"/>
      <c r="AU10" s="627"/>
      <c r="AV10" s="627"/>
      <c r="AW10" s="627"/>
      <c r="AX10" s="627"/>
      <c r="AY10" s="627"/>
      <c r="AZ10" s="627"/>
      <c r="BA10" s="627"/>
      <c r="BB10" s="627"/>
      <c r="BC10" s="627"/>
      <c r="BD10" s="627"/>
      <c r="BE10" s="627"/>
      <c r="BF10" s="628"/>
      <c r="BG10" s="629">
        <v>1296621</v>
      </c>
      <c r="BH10" s="630"/>
      <c r="BI10" s="630"/>
      <c r="BJ10" s="630"/>
      <c r="BK10" s="630"/>
      <c r="BL10" s="630"/>
      <c r="BM10" s="630"/>
      <c r="BN10" s="631"/>
      <c r="BO10" s="632">
        <v>2.6</v>
      </c>
      <c r="BP10" s="632"/>
      <c r="BQ10" s="632"/>
      <c r="BR10" s="632"/>
      <c r="BS10" s="633" t="s">
        <v>250</v>
      </c>
      <c r="BT10" s="633"/>
      <c r="BU10" s="633"/>
      <c r="BV10" s="633"/>
      <c r="BW10" s="633"/>
      <c r="BX10" s="633"/>
      <c r="BY10" s="633"/>
      <c r="BZ10" s="633"/>
      <c r="CA10" s="633"/>
      <c r="CB10" s="637"/>
      <c r="CD10" s="644" t="s">
        <v>252</v>
      </c>
      <c r="CE10" s="645"/>
      <c r="CF10" s="645"/>
      <c r="CG10" s="645"/>
      <c r="CH10" s="645"/>
      <c r="CI10" s="645"/>
      <c r="CJ10" s="645"/>
      <c r="CK10" s="645"/>
      <c r="CL10" s="645"/>
      <c r="CM10" s="645"/>
      <c r="CN10" s="645"/>
      <c r="CO10" s="645"/>
      <c r="CP10" s="645"/>
      <c r="CQ10" s="646"/>
      <c r="CR10" s="629">
        <v>37900</v>
      </c>
      <c r="CS10" s="630"/>
      <c r="CT10" s="630"/>
      <c r="CU10" s="630"/>
      <c r="CV10" s="630"/>
      <c r="CW10" s="630"/>
      <c r="CX10" s="630"/>
      <c r="CY10" s="631"/>
      <c r="CZ10" s="632">
        <v>0</v>
      </c>
      <c r="DA10" s="632"/>
      <c r="DB10" s="632"/>
      <c r="DC10" s="632"/>
      <c r="DD10" s="638" t="s">
        <v>139</v>
      </c>
      <c r="DE10" s="630"/>
      <c r="DF10" s="630"/>
      <c r="DG10" s="630"/>
      <c r="DH10" s="630"/>
      <c r="DI10" s="630"/>
      <c r="DJ10" s="630"/>
      <c r="DK10" s="630"/>
      <c r="DL10" s="630"/>
      <c r="DM10" s="630"/>
      <c r="DN10" s="630"/>
      <c r="DO10" s="630"/>
      <c r="DP10" s="631"/>
      <c r="DQ10" s="638">
        <v>30264</v>
      </c>
      <c r="DR10" s="630"/>
      <c r="DS10" s="630"/>
      <c r="DT10" s="630"/>
      <c r="DU10" s="630"/>
      <c r="DV10" s="630"/>
      <c r="DW10" s="630"/>
      <c r="DX10" s="630"/>
      <c r="DY10" s="630"/>
      <c r="DZ10" s="630"/>
      <c r="EA10" s="630"/>
      <c r="EB10" s="630"/>
      <c r="EC10" s="639"/>
    </row>
    <row r="11" spans="2:143" ht="11.25" customHeight="1" x14ac:dyDescent="0.15">
      <c r="B11" s="626" t="s">
        <v>253</v>
      </c>
      <c r="C11" s="627"/>
      <c r="D11" s="627"/>
      <c r="E11" s="627"/>
      <c r="F11" s="627"/>
      <c r="G11" s="627"/>
      <c r="H11" s="627"/>
      <c r="I11" s="627"/>
      <c r="J11" s="627"/>
      <c r="K11" s="627"/>
      <c r="L11" s="627"/>
      <c r="M11" s="627"/>
      <c r="N11" s="627"/>
      <c r="O11" s="627"/>
      <c r="P11" s="627"/>
      <c r="Q11" s="628"/>
      <c r="R11" s="629">
        <v>7627252</v>
      </c>
      <c r="S11" s="630"/>
      <c r="T11" s="630"/>
      <c r="U11" s="630"/>
      <c r="V11" s="630"/>
      <c r="W11" s="630"/>
      <c r="X11" s="630"/>
      <c r="Y11" s="631"/>
      <c r="Z11" s="634">
        <v>4.2</v>
      </c>
      <c r="AA11" s="635"/>
      <c r="AB11" s="635"/>
      <c r="AC11" s="647"/>
      <c r="AD11" s="638">
        <v>7627252</v>
      </c>
      <c r="AE11" s="630"/>
      <c r="AF11" s="630"/>
      <c r="AG11" s="630"/>
      <c r="AH11" s="630"/>
      <c r="AI11" s="630"/>
      <c r="AJ11" s="630"/>
      <c r="AK11" s="631"/>
      <c r="AL11" s="634">
        <v>10.6</v>
      </c>
      <c r="AM11" s="635"/>
      <c r="AN11" s="635"/>
      <c r="AO11" s="636"/>
      <c r="AP11" s="626" t="s">
        <v>254</v>
      </c>
      <c r="AQ11" s="627"/>
      <c r="AR11" s="627"/>
      <c r="AS11" s="627"/>
      <c r="AT11" s="627"/>
      <c r="AU11" s="627"/>
      <c r="AV11" s="627"/>
      <c r="AW11" s="627"/>
      <c r="AX11" s="627"/>
      <c r="AY11" s="627"/>
      <c r="AZ11" s="627"/>
      <c r="BA11" s="627"/>
      <c r="BB11" s="627"/>
      <c r="BC11" s="627"/>
      <c r="BD11" s="627"/>
      <c r="BE11" s="627"/>
      <c r="BF11" s="628"/>
      <c r="BG11" s="629">
        <v>2606998</v>
      </c>
      <c r="BH11" s="630"/>
      <c r="BI11" s="630"/>
      <c r="BJ11" s="630"/>
      <c r="BK11" s="630"/>
      <c r="BL11" s="630"/>
      <c r="BM11" s="630"/>
      <c r="BN11" s="631"/>
      <c r="BO11" s="632">
        <v>5.0999999999999996</v>
      </c>
      <c r="BP11" s="632"/>
      <c r="BQ11" s="632"/>
      <c r="BR11" s="632"/>
      <c r="BS11" s="633" t="s">
        <v>184</v>
      </c>
      <c r="BT11" s="633"/>
      <c r="BU11" s="633"/>
      <c r="BV11" s="633"/>
      <c r="BW11" s="633"/>
      <c r="BX11" s="633"/>
      <c r="BY11" s="633"/>
      <c r="BZ11" s="633"/>
      <c r="CA11" s="633"/>
      <c r="CB11" s="637"/>
      <c r="CD11" s="644" t="s">
        <v>255</v>
      </c>
      <c r="CE11" s="645"/>
      <c r="CF11" s="645"/>
      <c r="CG11" s="645"/>
      <c r="CH11" s="645"/>
      <c r="CI11" s="645"/>
      <c r="CJ11" s="645"/>
      <c r="CK11" s="645"/>
      <c r="CL11" s="645"/>
      <c r="CM11" s="645"/>
      <c r="CN11" s="645"/>
      <c r="CO11" s="645"/>
      <c r="CP11" s="645"/>
      <c r="CQ11" s="646"/>
      <c r="CR11" s="629">
        <v>142900</v>
      </c>
      <c r="CS11" s="630"/>
      <c r="CT11" s="630"/>
      <c r="CU11" s="630"/>
      <c r="CV11" s="630"/>
      <c r="CW11" s="630"/>
      <c r="CX11" s="630"/>
      <c r="CY11" s="631"/>
      <c r="CZ11" s="632">
        <v>0.1</v>
      </c>
      <c r="DA11" s="632"/>
      <c r="DB11" s="632"/>
      <c r="DC11" s="632"/>
      <c r="DD11" s="638">
        <v>8750</v>
      </c>
      <c r="DE11" s="630"/>
      <c r="DF11" s="630"/>
      <c r="DG11" s="630"/>
      <c r="DH11" s="630"/>
      <c r="DI11" s="630"/>
      <c r="DJ11" s="630"/>
      <c r="DK11" s="630"/>
      <c r="DL11" s="630"/>
      <c r="DM11" s="630"/>
      <c r="DN11" s="630"/>
      <c r="DO11" s="630"/>
      <c r="DP11" s="631"/>
      <c r="DQ11" s="638">
        <v>107004</v>
      </c>
      <c r="DR11" s="630"/>
      <c r="DS11" s="630"/>
      <c r="DT11" s="630"/>
      <c r="DU11" s="630"/>
      <c r="DV11" s="630"/>
      <c r="DW11" s="630"/>
      <c r="DX11" s="630"/>
      <c r="DY11" s="630"/>
      <c r="DZ11" s="630"/>
      <c r="EA11" s="630"/>
      <c r="EB11" s="630"/>
      <c r="EC11" s="639"/>
    </row>
    <row r="12" spans="2:143" ht="11.25" customHeight="1" x14ac:dyDescent="0.15">
      <c r="B12" s="626" t="s">
        <v>256</v>
      </c>
      <c r="C12" s="627"/>
      <c r="D12" s="627"/>
      <c r="E12" s="627"/>
      <c r="F12" s="627"/>
      <c r="G12" s="627"/>
      <c r="H12" s="627"/>
      <c r="I12" s="627"/>
      <c r="J12" s="627"/>
      <c r="K12" s="627"/>
      <c r="L12" s="627"/>
      <c r="M12" s="627"/>
      <c r="N12" s="627"/>
      <c r="O12" s="627"/>
      <c r="P12" s="627"/>
      <c r="Q12" s="628"/>
      <c r="R12" s="629" t="s">
        <v>184</v>
      </c>
      <c r="S12" s="630"/>
      <c r="T12" s="630"/>
      <c r="U12" s="630"/>
      <c r="V12" s="630"/>
      <c r="W12" s="630"/>
      <c r="X12" s="630"/>
      <c r="Y12" s="631"/>
      <c r="Z12" s="632" t="s">
        <v>184</v>
      </c>
      <c r="AA12" s="632"/>
      <c r="AB12" s="632"/>
      <c r="AC12" s="632"/>
      <c r="AD12" s="633" t="s">
        <v>247</v>
      </c>
      <c r="AE12" s="633"/>
      <c r="AF12" s="633"/>
      <c r="AG12" s="633"/>
      <c r="AH12" s="633"/>
      <c r="AI12" s="633"/>
      <c r="AJ12" s="633"/>
      <c r="AK12" s="633"/>
      <c r="AL12" s="634" t="s">
        <v>184</v>
      </c>
      <c r="AM12" s="635"/>
      <c r="AN12" s="635"/>
      <c r="AO12" s="636"/>
      <c r="AP12" s="626" t="s">
        <v>257</v>
      </c>
      <c r="AQ12" s="627"/>
      <c r="AR12" s="627"/>
      <c r="AS12" s="627"/>
      <c r="AT12" s="627"/>
      <c r="AU12" s="627"/>
      <c r="AV12" s="627"/>
      <c r="AW12" s="627"/>
      <c r="AX12" s="627"/>
      <c r="AY12" s="627"/>
      <c r="AZ12" s="627"/>
      <c r="BA12" s="627"/>
      <c r="BB12" s="627"/>
      <c r="BC12" s="627"/>
      <c r="BD12" s="627"/>
      <c r="BE12" s="627"/>
      <c r="BF12" s="628"/>
      <c r="BG12" s="629">
        <v>24525084</v>
      </c>
      <c r="BH12" s="630"/>
      <c r="BI12" s="630"/>
      <c r="BJ12" s="630"/>
      <c r="BK12" s="630"/>
      <c r="BL12" s="630"/>
      <c r="BM12" s="630"/>
      <c r="BN12" s="631"/>
      <c r="BO12" s="632">
        <v>48.3</v>
      </c>
      <c r="BP12" s="632"/>
      <c r="BQ12" s="632"/>
      <c r="BR12" s="632"/>
      <c r="BS12" s="633" t="s">
        <v>250</v>
      </c>
      <c r="BT12" s="633"/>
      <c r="BU12" s="633"/>
      <c r="BV12" s="633"/>
      <c r="BW12" s="633"/>
      <c r="BX12" s="633"/>
      <c r="BY12" s="633"/>
      <c r="BZ12" s="633"/>
      <c r="CA12" s="633"/>
      <c r="CB12" s="637"/>
      <c r="CD12" s="644" t="s">
        <v>258</v>
      </c>
      <c r="CE12" s="645"/>
      <c r="CF12" s="645"/>
      <c r="CG12" s="645"/>
      <c r="CH12" s="645"/>
      <c r="CI12" s="645"/>
      <c r="CJ12" s="645"/>
      <c r="CK12" s="645"/>
      <c r="CL12" s="645"/>
      <c r="CM12" s="645"/>
      <c r="CN12" s="645"/>
      <c r="CO12" s="645"/>
      <c r="CP12" s="645"/>
      <c r="CQ12" s="646"/>
      <c r="CR12" s="629">
        <v>3926511</v>
      </c>
      <c r="CS12" s="630"/>
      <c r="CT12" s="630"/>
      <c r="CU12" s="630"/>
      <c r="CV12" s="630"/>
      <c r="CW12" s="630"/>
      <c r="CX12" s="630"/>
      <c r="CY12" s="631"/>
      <c r="CZ12" s="632">
        <v>2.2999999999999998</v>
      </c>
      <c r="DA12" s="632"/>
      <c r="DB12" s="632"/>
      <c r="DC12" s="632"/>
      <c r="DD12" s="638">
        <v>1452142</v>
      </c>
      <c r="DE12" s="630"/>
      <c r="DF12" s="630"/>
      <c r="DG12" s="630"/>
      <c r="DH12" s="630"/>
      <c r="DI12" s="630"/>
      <c r="DJ12" s="630"/>
      <c r="DK12" s="630"/>
      <c r="DL12" s="630"/>
      <c r="DM12" s="630"/>
      <c r="DN12" s="630"/>
      <c r="DO12" s="630"/>
      <c r="DP12" s="631"/>
      <c r="DQ12" s="638">
        <v>1937796</v>
      </c>
      <c r="DR12" s="630"/>
      <c r="DS12" s="630"/>
      <c r="DT12" s="630"/>
      <c r="DU12" s="630"/>
      <c r="DV12" s="630"/>
      <c r="DW12" s="630"/>
      <c r="DX12" s="630"/>
      <c r="DY12" s="630"/>
      <c r="DZ12" s="630"/>
      <c r="EA12" s="630"/>
      <c r="EB12" s="630"/>
      <c r="EC12" s="639"/>
    </row>
    <row r="13" spans="2:143" ht="11.25" customHeight="1" x14ac:dyDescent="0.15">
      <c r="B13" s="626" t="s">
        <v>259</v>
      </c>
      <c r="C13" s="627"/>
      <c r="D13" s="627"/>
      <c r="E13" s="627"/>
      <c r="F13" s="627"/>
      <c r="G13" s="627"/>
      <c r="H13" s="627"/>
      <c r="I13" s="627"/>
      <c r="J13" s="627"/>
      <c r="K13" s="627"/>
      <c r="L13" s="627"/>
      <c r="M13" s="627"/>
      <c r="N13" s="627"/>
      <c r="O13" s="627"/>
      <c r="P13" s="627"/>
      <c r="Q13" s="628"/>
      <c r="R13" s="629" t="s">
        <v>184</v>
      </c>
      <c r="S13" s="630"/>
      <c r="T13" s="630"/>
      <c r="U13" s="630"/>
      <c r="V13" s="630"/>
      <c r="W13" s="630"/>
      <c r="X13" s="630"/>
      <c r="Y13" s="631"/>
      <c r="Z13" s="632" t="s">
        <v>184</v>
      </c>
      <c r="AA13" s="632"/>
      <c r="AB13" s="632"/>
      <c r="AC13" s="632"/>
      <c r="AD13" s="633" t="s">
        <v>139</v>
      </c>
      <c r="AE13" s="633"/>
      <c r="AF13" s="633"/>
      <c r="AG13" s="633"/>
      <c r="AH13" s="633"/>
      <c r="AI13" s="633"/>
      <c r="AJ13" s="633"/>
      <c r="AK13" s="633"/>
      <c r="AL13" s="634" t="s">
        <v>184</v>
      </c>
      <c r="AM13" s="635"/>
      <c r="AN13" s="635"/>
      <c r="AO13" s="636"/>
      <c r="AP13" s="626" t="s">
        <v>260</v>
      </c>
      <c r="AQ13" s="627"/>
      <c r="AR13" s="627"/>
      <c r="AS13" s="627"/>
      <c r="AT13" s="627"/>
      <c r="AU13" s="627"/>
      <c r="AV13" s="627"/>
      <c r="AW13" s="627"/>
      <c r="AX13" s="627"/>
      <c r="AY13" s="627"/>
      <c r="AZ13" s="627"/>
      <c r="BA13" s="627"/>
      <c r="BB13" s="627"/>
      <c r="BC13" s="627"/>
      <c r="BD13" s="627"/>
      <c r="BE13" s="627"/>
      <c r="BF13" s="628"/>
      <c r="BG13" s="629">
        <v>22827956</v>
      </c>
      <c r="BH13" s="630"/>
      <c r="BI13" s="630"/>
      <c r="BJ13" s="630"/>
      <c r="BK13" s="630"/>
      <c r="BL13" s="630"/>
      <c r="BM13" s="630"/>
      <c r="BN13" s="631"/>
      <c r="BO13" s="632">
        <v>45</v>
      </c>
      <c r="BP13" s="632"/>
      <c r="BQ13" s="632"/>
      <c r="BR13" s="632"/>
      <c r="BS13" s="633" t="s">
        <v>240</v>
      </c>
      <c r="BT13" s="633"/>
      <c r="BU13" s="633"/>
      <c r="BV13" s="633"/>
      <c r="BW13" s="633"/>
      <c r="BX13" s="633"/>
      <c r="BY13" s="633"/>
      <c r="BZ13" s="633"/>
      <c r="CA13" s="633"/>
      <c r="CB13" s="637"/>
      <c r="CD13" s="644" t="s">
        <v>261</v>
      </c>
      <c r="CE13" s="645"/>
      <c r="CF13" s="645"/>
      <c r="CG13" s="645"/>
      <c r="CH13" s="645"/>
      <c r="CI13" s="645"/>
      <c r="CJ13" s="645"/>
      <c r="CK13" s="645"/>
      <c r="CL13" s="645"/>
      <c r="CM13" s="645"/>
      <c r="CN13" s="645"/>
      <c r="CO13" s="645"/>
      <c r="CP13" s="645"/>
      <c r="CQ13" s="646"/>
      <c r="CR13" s="629">
        <v>9905348</v>
      </c>
      <c r="CS13" s="630"/>
      <c r="CT13" s="630"/>
      <c r="CU13" s="630"/>
      <c r="CV13" s="630"/>
      <c r="CW13" s="630"/>
      <c r="CX13" s="630"/>
      <c r="CY13" s="631"/>
      <c r="CZ13" s="632">
        <v>5.8</v>
      </c>
      <c r="DA13" s="632"/>
      <c r="DB13" s="632"/>
      <c r="DC13" s="632"/>
      <c r="DD13" s="638">
        <v>4985092</v>
      </c>
      <c r="DE13" s="630"/>
      <c r="DF13" s="630"/>
      <c r="DG13" s="630"/>
      <c r="DH13" s="630"/>
      <c r="DI13" s="630"/>
      <c r="DJ13" s="630"/>
      <c r="DK13" s="630"/>
      <c r="DL13" s="630"/>
      <c r="DM13" s="630"/>
      <c r="DN13" s="630"/>
      <c r="DO13" s="630"/>
      <c r="DP13" s="631"/>
      <c r="DQ13" s="638">
        <v>4318386</v>
      </c>
      <c r="DR13" s="630"/>
      <c r="DS13" s="630"/>
      <c r="DT13" s="630"/>
      <c r="DU13" s="630"/>
      <c r="DV13" s="630"/>
      <c r="DW13" s="630"/>
      <c r="DX13" s="630"/>
      <c r="DY13" s="630"/>
      <c r="DZ13" s="630"/>
      <c r="EA13" s="630"/>
      <c r="EB13" s="630"/>
      <c r="EC13" s="639"/>
    </row>
    <row r="14" spans="2:143" ht="11.25" customHeight="1" x14ac:dyDescent="0.15">
      <c r="B14" s="626" t="s">
        <v>262</v>
      </c>
      <c r="C14" s="627"/>
      <c r="D14" s="627"/>
      <c r="E14" s="627"/>
      <c r="F14" s="627"/>
      <c r="G14" s="627"/>
      <c r="H14" s="627"/>
      <c r="I14" s="627"/>
      <c r="J14" s="627"/>
      <c r="K14" s="627"/>
      <c r="L14" s="627"/>
      <c r="M14" s="627"/>
      <c r="N14" s="627"/>
      <c r="O14" s="627"/>
      <c r="P14" s="627"/>
      <c r="Q14" s="628"/>
      <c r="R14" s="629" t="s">
        <v>250</v>
      </c>
      <c r="S14" s="630"/>
      <c r="T14" s="630"/>
      <c r="U14" s="630"/>
      <c r="V14" s="630"/>
      <c r="W14" s="630"/>
      <c r="X14" s="630"/>
      <c r="Y14" s="631"/>
      <c r="Z14" s="632" t="s">
        <v>139</v>
      </c>
      <c r="AA14" s="632"/>
      <c r="AB14" s="632"/>
      <c r="AC14" s="632"/>
      <c r="AD14" s="633" t="s">
        <v>250</v>
      </c>
      <c r="AE14" s="633"/>
      <c r="AF14" s="633"/>
      <c r="AG14" s="633"/>
      <c r="AH14" s="633"/>
      <c r="AI14" s="633"/>
      <c r="AJ14" s="633"/>
      <c r="AK14" s="633"/>
      <c r="AL14" s="634" t="s">
        <v>184</v>
      </c>
      <c r="AM14" s="635"/>
      <c r="AN14" s="635"/>
      <c r="AO14" s="636"/>
      <c r="AP14" s="626" t="s">
        <v>263</v>
      </c>
      <c r="AQ14" s="627"/>
      <c r="AR14" s="627"/>
      <c r="AS14" s="627"/>
      <c r="AT14" s="627"/>
      <c r="AU14" s="627"/>
      <c r="AV14" s="627"/>
      <c r="AW14" s="627"/>
      <c r="AX14" s="627"/>
      <c r="AY14" s="627"/>
      <c r="AZ14" s="627"/>
      <c r="BA14" s="627"/>
      <c r="BB14" s="627"/>
      <c r="BC14" s="627"/>
      <c r="BD14" s="627"/>
      <c r="BE14" s="627"/>
      <c r="BF14" s="628"/>
      <c r="BG14" s="629">
        <v>820616</v>
      </c>
      <c r="BH14" s="630"/>
      <c r="BI14" s="630"/>
      <c r="BJ14" s="630"/>
      <c r="BK14" s="630"/>
      <c r="BL14" s="630"/>
      <c r="BM14" s="630"/>
      <c r="BN14" s="631"/>
      <c r="BO14" s="632">
        <v>1.6</v>
      </c>
      <c r="BP14" s="632"/>
      <c r="BQ14" s="632"/>
      <c r="BR14" s="632"/>
      <c r="BS14" s="633" t="s">
        <v>184</v>
      </c>
      <c r="BT14" s="633"/>
      <c r="BU14" s="633"/>
      <c r="BV14" s="633"/>
      <c r="BW14" s="633"/>
      <c r="BX14" s="633"/>
      <c r="BY14" s="633"/>
      <c r="BZ14" s="633"/>
      <c r="CA14" s="633"/>
      <c r="CB14" s="637"/>
      <c r="CD14" s="644" t="s">
        <v>264</v>
      </c>
      <c r="CE14" s="645"/>
      <c r="CF14" s="645"/>
      <c r="CG14" s="645"/>
      <c r="CH14" s="645"/>
      <c r="CI14" s="645"/>
      <c r="CJ14" s="645"/>
      <c r="CK14" s="645"/>
      <c r="CL14" s="645"/>
      <c r="CM14" s="645"/>
      <c r="CN14" s="645"/>
      <c r="CO14" s="645"/>
      <c r="CP14" s="645"/>
      <c r="CQ14" s="646"/>
      <c r="CR14" s="629">
        <v>2994130</v>
      </c>
      <c r="CS14" s="630"/>
      <c r="CT14" s="630"/>
      <c r="CU14" s="630"/>
      <c r="CV14" s="630"/>
      <c r="CW14" s="630"/>
      <c r="CX14" s="630"/>
      <c r="CY14" s="631"/>
      <c r="CZ14" s="632">
        <v>1.7</v>
      </c>
      <c r="DA14" s="632"/>
      <c r="DB14" s="632"/>
      <c r="DC14" s="632"/>
      <c r="DD14" s="638">
        <v>99158</v>
      </c>
      <c r="DE14" s="630"/>
      <c r="DF14" s="630"/>
      <c r="DG14" s="630"/>
      <c r="DH14" s="630"/>
      <c r="DI14" s="630"/>
      <c r="DJ14" s="630"/>
      <c r="DK14" s="630"/>
      <c r="DL14" s="630"/>
      <c r="DM14" s="630"/>
      <c r="DN14" s="630"/>
      <c r="DO14" s="630"/>
      <c r="DP14" s="631"/>
      <c r="DQ14" s="638">
        <v>2660408</v>
      </c>
      <c r="DR14" s="630"/>
      <c r="DS14" s="630"/>
      <c r="DT14" s="630"/>
      <c r="DU14" s="630"/>
      <c r="DV14" s="630"/>
      <c r="DW14" s="630"/>
      <c r="DX14" s="630"/>
      <c r="DY14" s="630"/>
      <c r="DZ14" s="630"/>
      <c r="EA14" s="630"/>
      <c r="EB14" s="630"/>
      <c r="EC14" s="639"/>
    </row>
    <row r="15" spans="2:143" ht="11.25" customHeight="1" x14ac:dyDescent="0.15">
      <c r="B15" s="626" t="s">
        <v>265</v>
      </c>
      <c r="C15" s="627"/>
      <c r="D15" s="627"/>
      <c r="E15" s="627"/>
      <c r="F15" s="627"/>
      <c r="G15" s="627"/>
      <c r="H15" s="627"/>
      <c r="I15" s="627"/>
      <c r="J15" s="627"/>
      <c r="K15" s="627"/>
      <c r="L15" s="627"/>
      <c r="M15" s="627"/>
      <c r="N15" s="627"/>
      <c r="O15" s="627"/>
      <c r="P15" s="627"/>
      <c r="Q15" s="628"/>
      <c r="R15" s="629" t="s">
        <v>240</v>
      </c>
      <c r="S15" s="630"/>
      <c r="T15" s="630"/>
      <c r="U15" s="630"/>
      <c r="V15" s="630"/>
      <c r="W15" s="630"/>
      <c r="X15" s="630"/>
      <c r="Y15" s="631"/>
      <c r="Z15" s="632" t="s">
        <v>250</v>
      </c>
      <c r="AA15" s="632"/>
      <c r="AB15" s="632"/>
      <c r="AC15" s="632"/>
      <c r="AD15" s="633" t="s">
        <v>240</v>
      </c>
      <c r="AE15" s="633"/>
      <c r="AF15" s="633"/>
      <c r="AG15" s="633"/>
      <c r="AH15" s="633"/>
      <c r="AI15" s="633"/>
      <c r="AJ15" s="633"/>
      <c r="AK15" s="633"/>
      <c r="AL15" s="634" t="s">
        <v>247</v>
      </c>
      <c r="AM15" s="635"/>
      <c r="AN15" s="635"/>
      <c r="AO15" s="636"/>
      <c r="AP15" s="626" t="s">
        <v>266</v>
      </c>
      <c r="AQ15" s="627"/>
      <c r="AR15" s="627"/>
      <c r="AS15" s="627"/>
      <c r="AT15" s="627"/>
      <c r="AU15" s="627"/>
      <c r="AV15" s="627"/>
      <c r="AW15" s="627"/>
      <c r="AX15" s="627"/>
      <c r="AY15" s="627"/>
      <c r="AZ15" s="627"/>
      <c r="BA15" s="627"/>
      <c r="BB15" s="627"/>
      <c r="BC15" s="627"/>
      <c r="BD15" s="627"/>
      <c r="BE15" s="627"/>
      <c r="BF15" s="628"/>
      <c r="BG15" s="629">
        <v>4120235</v>
      </c>
      <c r="BH15" s="630"/>
      <c r="BI15" s="630"/>
      <c r="BJ15" s="630"/>
      <c r="BK15" s="630"/>
      <c r="BL15" s="630"/>
      <c r="BM15" s="630"/>
      <c r="BN15" s="631"/>
      <c r="BO15" s="632">
        <v>8.1</v>
      </c>
      <c r="BP15" s="632"/>
      <c r="BQ15" s="632"/>
      <c r="BR15" s="632"/>
      <c r="BS15" s="633" t="s">
        <v>250</v>
      </c>
      <c r="BT15" s="633"/>
      <c r="BU15" s="633"/>
      <c r="BV15" s="633"/>
      <c r="BW15" s="633"/>
      <c r="BX15" s="633"/>
      <c r="BY15" s="633"/>
      <c r="BZ15" s="633"/>
      <c r="CA15" s="633"/>
      <c r="CB15" s="637"/>
      <c r="CD15" s="644" t="s">
        <v>267</v>
      </c>
      <c r="CE15" s="645"/>
      <c r="CF15" s="645"/>
      <c r="CG15" s="645"/>
      <c r="CH15" s="645"/>
      <c r="CI15" s="645"/>
      <c r="CJ15" s="645"/>
      <c r="CK15" s="645"/>
      <c r="CL15" s="645"/>
      <c r="CM15" s="645"/>
      <c r="CN15" s="645"/>
      <c r="CO15" s="645"/>
      <c r="CP15" s="645"/>
      <c r="CQ15" s="646"/>
      <c r="CR15" s="629">
        <v>15623026</v>
      </c>
      <c r="CS15" s="630"/>
      <c r="CT15" s="630"/>
      <c r="CU15" s="630"/>
      <c r="CV15" s="630"/>
      <c r="CW15" s="630"/>
      <c r="CX15" s="630"/>
      <c r="CY15" s="631"/>
      <c r="CZ15" s="632">
        <v>9.1</v>
      </c>
      <c r="DA15" s="632"/>
      <c r="DB15" s="632"/>
      <c r="DC15" s="632"/>
      <c r="DD15" s="638">
        <v>6631933</v>
      </c>
      <c r="DE15" s="630"/>
      <c r="DF15" s="630"/>
      <c r="DG15" s="630"/>
      <c r="DH15" s="630"/>
      <c r="DI15" s="630"/>
      <c r="DJ15" s="630"/>
      <c r="DK15" s="630"/>
      <c r="DL15" s="630"/>
      <c r="DM15" s="630"/>
      <c r="DN15" s="630"/>
      <c r="DO15" s="630"/>
      <c r="DP15" s="631"/>
      <c r="DQ15" s="638">
        <v>9681846</v>
      </c>
      <c r="DR15" s="630"/>
      <c r="DS15" s="630"/>
      <c r="DT15" s="630"/>
      <c r="DU15" s="630"/>
      <c r="DV15" s="630"/>
      <c r="DW15" s="630"/>
      <c r="DX15" s="630"/>
      <c r="DY15" s="630"/>
      <c r="DZ15" s="630"/>
      <c r="EA15" s="630"/>
      <c r="EB15" s="630"/>
      <c r="EC15" s="639"/>
    </row>
    <row r="16" spans="2:143" ht="11.25" customHeight="1" x14ac:dyDescent="0.15">
      <c r="B16" s="626" t="s">
        <v>268</v>
      </c>
      <c r="C16" s="627"/>
      <c r="D16" s="627"/>
      <c r="E16" s="627"/>
      <c r="F16" s="627"/>
      <c r="G16" s="627"/>
      <c r="H16" s="627"/>
      <c r="I16" s="627"/>
      <c r="J16" s="627"/>
      <c r="K16" s="627"/>
      <c r="L16" s="627"/>
      <c r="M16" s="627"/>
      <c r="N16" s="627"/>
      <c r="O16" s="627"/>
      <c r="P16" s="627"/>
      <c r="Q16" s="628"/>
      <c r="R16" s="629">
        <v>28952</v>
      </c>
      <c r="S16" s="630"/>
      <c r="T16" s="630"/>
      <c r="U16" s="630"/>
      <c r="V16" s="630"/>
      <c r="W16" s="630"/>
      <c r="X16" s="630"/>
      <c r="Y16" s="631"/>
      <c r="Z16" s="632">
        <v>0</v>
      </c>
      <c r="AA16" s="632"/>
      <c r="AB16" s="632"/>
      <c r="AC16" s="632"/>
      <c r="AD16" s="633">
        <v>28952</v>
      </c>
      <c r="AE16" s="633"/>
      <c r="AF16" s="633"/>
      <c r="AG16" s="633"/>
      <c r="AH16" s="633"/>
      <c r="AI16" s="633"/>
      <c r="AJ16" s="633"/>
      <c r="AK16" s="633"/>
      <c r="AL16" s="634">
        <v>0</v>
      </c>
      <c r="AM16" s="635"/>
      <c r="AN16" s="635"/>
      <c r="AO16" s="636"/>
      <c r="AP16" s="626" t="s">
        <v>269</v>
      </c>
      <c r="AQ16" s="627"/>
      <c r="AR16" s="627"/>
      <c r="AS16" s="627"/>
      <c r="AT16" s="627"/>
      <c r="AU16" s="627"/>
      <c r="AV16" s="627"/>
      <c r="AW16" s="627"/>
      <c r="AX16" s="627"/>
      <c r="AY16" s="627"/>
      <c r="AZ16" s="627"/>
      <c r="BA16" s="627"/>
      <c r="BB16" s="627"/>
      <c r="BC16" s="627"/>
      <c r="BD16" s="627"/>
      <c r="BE16" s="627"/>
      <c r="BF16" s="628"/>
      <c r="BG16" s="629" t="s">
        <v>184</v>
      </c>
      <c r="BH16" s="630"/>
      <c r="BI16" s="630"/>
      <c r="BJ16" s="630"/>
      <c r="BK16" s="630"/>
      <c r="BL16" s="630"/>
      <c r="BM16" s="630"/>
      <c r="BN16" s="631"/>
      <c r="BO16" s="632" t="s">
        <v>139</v>
      </c>
      <c r="BP16" s="632"/>
      <c r="BQ16" s="632"/>
      <c r="BR16" s="632"/>
      <c r="BS16" s="633" t="s">
        <v>184</v>
      </c>
      <c r="BT16" s="633"/>
      <c r="BU16" s="633"/>
      <c r="BV16" s="633"/>
      <c r="BW16" s="633"/>
      <c r="BX16" s="633"/>
      <c r="BY16" s="633"/>
      <c r="BZ16" s="633"/>
      <c r="CA16" s="633"/>
      <c r="CB16" s="637"/>
      <c r="CD16" s="644" t="s">
        <v>270</v>
      </c>
      <c r="CE16" s="645"/>
      <c r="CF16" s="645"/>
      <c r="CG16" s="645"/>
      <c r="CH16" s="645"/>
      <c r="CI16" s="645"/>
      <c r="CJ16" s="645"/>
      <c r="CK16" s="645"/>
      <c r="CL16" s="645"/>
      <c r="CM16" s="645"/>
      <c r="CN16" s="645"/>
      <c r="CO16" s="645"/>
      <c r="CP16" s="645"/>
      <c r="CQ16" s="646"/>
      <c r="CR16" s="629" t="s">
        <v>247</v>
      </c>
      <c r="CS16" s="630"/>
      <c r="CT16" s="630"/>
      <c r="CU16" s="630"/>
      <c r="CV16" s="630"/>
      <c r="CW16" s="630"/>
      <c r="CX16" s="630"/>
      <c r="CY16" s="631"/>
      <c r="CZ16" s="632" t="s">
        <v>184</v>
      </c>
      <c r="DA16" s="632"/>
      <c r="DB16" s="632"/>
      <c r="DC16" s="632"/>
      <c r="DD16" s="638" t="s">
        <v>184</v>
      </c>
      <c r="DE16" s="630"/>
      <c r="DF16" s="630"/>
      <c r="DG16" s="630"/>
      <c r="DH16" s="630"/>
      <c r="DI16" s="630"/>
      <c r="DJ16" s="630"/>
      <c r="DK16" s="630"/>
      <c r="DL16" s="630"/>
      <c r="DM16" s="630"/>
      <c r="DN16" s="630"/>
      <c r="DO16" s="630"/>
      <c r="DP16" s="631"/>
      <c r="DQ16" s="638" t="s">
        <v>139</v>
      </c>
      <c r="DR16" s="630"/>
      <c r="DS16" s="630"/>
      <c r="DT16" s="630"/>
      <c r="DU16" s="630"/>
      <c r="DV16" s="630"/>
      <c r="DW16" s="630"/>
      <c r="DX16" s="630"/>
      <c r="DY16" s="630"/>
      <c r="DZ16" s="630"/>
      <c r="EA16" s="630"/>
      <c r="EB16" s="630"/>
      <c r="EC16" s="639"/>
    </row>
    <row r="17" spans="2:133" ht="11.25" customHeight="1" x14ac:dyDescent="0.15">
      <c r="B17" s="626" t="s">
        <v>271</v>
      </c>
      <c r="C17" s="627"/>
      <c r="D17" s="627"/>
      <c r="E17" s="627"/>
      <c r="F17" s="627"/>
      <c r="G17" s="627"/>
      <c r="H17" s="627"/>
      <c r="I17" s="627"/>
      <c r="J17" s="627"/>
      <c r="K17" s="627"/>
      <c r="L17" s="627"/>
      <c r="M17" s="627"/>
      <c r="N17" s="627"/>
      <c r="O17" s="627"/>
      <c r="P17" s="627"/>
      <c r="Q17" s="628"/>
      <c r="R17" s="629">
        <v>958812</v>
      </c>
      <c r="S17" s="630"/>
      <c r="T17" s="630"/>
      <c r="U17" s="630"/>
      <c r="V17" s="630"/>
      <c r="W17" s="630"/>
      <c r="X17" s="630"/>
      <c r="Y17" s="631"/>
      <c r="Z17" s="632">
        <v>0.5</v>
      </c>
      <c r="AA17" s="632"/>
      <c r="AB17" s="632"/>
      <c r="AC17" s="632"/>
      <c r="AD17" s="633">
        <v>958812</v>
      </c>
      <c r="AE17" s="633"/>
      <c r="AF17" s="633"/>
      <c r="AG17" s="633"/>
      <c r="AH17" s="633"/>
      <c r="AI17" s="633"/>
      <c r="AJ17" s="633"/>
      <c r="AK17" s="633"/>
      <c r="AL17" s="634">
        <v>1.3</v>
      </c>
      <c r="AM17" s="635"/>
      <c r="AN17" s="635"/>
      <c r="AO17" s="636"/>
      <c r="AP17" s="626" t="s">
        <v>272</v>
      </c>
      <c r="AQ17" s="627"/>
      <c r="AR17" s="627"/>
      <c r="AS17" s="627"/>
      <c r="AT17" s="627"/>
      <c r="AU17" s="627"/>
      <c r="AV17" s="627"/>
      <c r="AW17" s="627"/>
      <c r="AX17" s="627"/>
      <c r="AY17" s="627"/>
      <c r="AZ17" s="627"/>
      <c r="BA17" s="627"/>
      <c r="BB17" s="627"/>
      <c r="BC17" s="627"/>
      <c r="BD17" s="627"/>
      <c r="BE17" s="627"/>
      <c r="BF17" s="628"/>
      <c r="BG17" s="629" t="s">
        <v>250</v>
      </c>
      <c r="BH17" s="630"/>
      <c r="BI17" s="630"/>
      <c r="BJ17" s="630"/>
      <c r="BK17" s="630"/>
      <c r="BL17" s="630"/>
      <c r="BM17" s="630"/>
      <c r="BN17" s="631"/>
      <c r="BO17" s="632" t="s">
        <v>247</v>
      </c>
      <c r="BP17" s="632"/>
      <c r="BQ17" s="632"/>
      <c r="BR17" s="632"/>
      <c r="BS17" s="633" t="s">
        <v>250</v>
      </c>
      <c r="BT17" s="633"/>
      <c r="BU17" s="633"/>
      <c r="BV17" s="633"/>
      <c r="BW17" s="633"/>
      <c r="BX17" s="633"/>
      <c r="BY17" s="633"/>
      <c r="BZ17" s="633"/>
      <c r="CA17" s="633"/>
      <c r="CB17" s="637"/>
      <c r="CD17" s="644" t="s">
        <v>273</v>
      </c>
      <c r="CE17" s="645"/>
      <c r="CF17" s="645"/>
      <c r="CG17" s="645"/>
      <c r="CH17" s="645"/>
      <c r="CI17" s="645"/>
      <c r="CJ17" s="645"/>
      <c r="CK17" s="645"/>
      <c r="CL17" s="645"/>
      <c r="CM17" s="645"/>
      <c r="CN17" s="645"/>
      <c r="CO17" s="645"/>
      <c r="CP17" s="645"/>
      <c r="CQ17" s="646"/>
      <c r="CR17" s="629">
        <v>13010140</v>
      </c>
      <c r="CS17" s="630"/>
      <c r="CT17" s="630"/>
      <c r="CU17" s="630"/>
      <c r="CV17" s="630"/>
      <c r="CW17" s="630"/>
      <c r="CX17" s="630"/>
      <c r="CY17" s="631"/>
      <c r="CZ17" s="632">
        <v>7.6</v>
      </c>
      <c r="DA17" s="632"/>
      <c r="DB17" s="632"/>
      <c r="DC17" s="632"/>
      <c r="DD17" s="638" t="s">
        <v>139</v>
      </c>
      <c r="DE17" s="630"/>
      <c r="DF17" s="630"/>
      <c r="DG17" s="630"/>
      <c r="DH17" s="630"/>
      <c r="DI17" s="630"/>
      <c r="DJ17" s="630"/>
      <c r="DK17" s="630"/>
      <c r="DL17" s="630"/>
      <c r="DM17" s="630"/>
      <c r="DN17" s="630"/>
      <c r="DO17" s="630"/>
      <c r="DP17" s="631"/>
      <c r="DQ17" s="638">
        <v>11649306</v>
      </c>
      <c r="DR17" s="630"/>
      <c r="DS17" s="630"/>
      <c r="DT17" s="630"/>
      <c r="DU17" s="630"/>
      <c r="DV17" s="630"/>
      <c r="DW17" s="630"/>
      <c r="DX17" s="630"/>
      <c r="DY17" s="630"/>
      <c r="DZ17" s="630"/>
      <c r="EA17" s="630"/>
      <c r="EB17" s="630"/>
      <c r="EC17" s="639"/>
    </row>
    <row r="18" spans="2:133" ht="11.25" customHeight="1" x14ac:dyDescent="0.15">
      <c r="B18" s="626" t="s">
        <v>274</v>
      </c>
      <c r="C18" s="627"/>
      <c r="D18" s="627"/>
      <c r="E18" s="627"/>
      <c r="F18" s="627"/>
      <c r="G18" s="627"/>
      <c r="H18" s="627"/>
      <c r="I18" s="627"/>
      <c r="J18" s="627"/>
      <c r="K18" s="627"/>
      <c r="L18" s="627"/>
      <c r="M18" s="627"/>
      <c r="N18" s="627"/>
      <c r="O18" s="627"/>
      <c r="P18" s="627"/>
      <c r="Q18" s="628"/>
      <c r="R18" s="629">
        <v>859956</v>
      </c>
      <c r="S18" s="630"/>
      <c r="T18" s="630"/>
      <c r="U18" s="630"/>
      <c r="V18" s="630"/>
      <c r="W18" s="630"/>
      <c r="X18" s="630"/>
      <c r="Y18" s="631"/>
      <c r="Z18" s="632">
        <v>0.5</v>
      </c>
      <c r="AA18" s="632"/>
      <c r="AB18" s="632"/>
      <c r="AC18" s="632"/>
      <c r="AD18" s="633">
        <v>859956</v>
      </c>
      <c r="AE18" s="633"/>
      <c r="AF18" s="633"/>
      <c r="AG18" s="633"/>
      <c r="AH18" s="633"/>
      <c r="AI18" s="633"/>
      <c r="AJ18" s="633"/>
      <c r="AK18" s="633"/>
      <c r="AL18" s="634">
        <v>1.2000000476837158</v>
      </c>
      <c r="AM18" s="635"/>
      <c r="AN18" s="635"/>
      <c r="AO18" s="636"/>
      <c r="AP18" s="626" t="s">
        <v>275</v>
      </c>
      <c r="AQ18" s="627"/>
      <c r="AR18" s="627"/>
      <c r="AS18" s="627"/>
      <c r="AT18" s="627"/>
      <c r="AU18" s="627"/>
      <c r="AV18" s="627"/>
      <c r="AW18" s="627"/>
      <c r="AX18" s="627"/>
      <c r="AY18" s="627"/>
      <c r="AZ18" s="627"/>
      <c r="BA18" s="627"/>
      <c r="BB18" s="627"/>
      <c r="BC18" s="627"/>
      <c r="BD18" s="627"/>
      <c r="BE18" s="627"/>
      <c r="BF18" s="628"/>
      <c r="BG18" s="629" t="s">
        <v>184</v>
      </c>
      <c r="BH18" s="630"/>
      <c r="BI18" s="630"/>
      <c r="BJ18" s="630"/>
      <c r="BK18" s="630"/>
      <c r="BL18" s="630"/>
      <c r="BM18" s="630"/>
      <c r="BN18" s="631"/>
      <c r="BO18" s="632" t="s">
        <v>139</v>
      </c>
      <c r="BP18" s="632"/>
      <c r="BQ18" s="632"/>
      <c r="BR18" s="632"/>
      <c r="BS18" s="633" t="s">
        <v>139</v>
      </c>
      <c r="BT18" s="633"/>
      <c r="BU18" s="633"/>
      <c r="BV18" s="633"/>
      <c r="BW18" s="633"/>
      <c r="BX18" s="633"/>
      <c r="BY18" s="633"/>
      <c r="BZ18" s="633"/>
      <c r="CA18" s="633"/>
      <c r="CB18" s="637"/>
      <c r="CD18" s="644" t="s">
        <v>276</v>
      </c>
      <c r="CE18" s="645"/>
      <c r="CF18" s="645"/>
      <c r="CG18" s="645"/>
      <c r="CH18" s="645"/>
      <c r="CI18" s="645"/>
      <c r="CJ18" s="645"/>
      <c r="CK18" s="645"/>
      <c r="CL18" s="645"/>
      <c r="CM18" s="645"/>
      <c r="CN18" s="645"/>
      <c r="CO18" s="645"/>
      <c r="CP18" s="645"/>
      <c r="CQ18" s="646"/>
      <c r="CR18" s="629" t="s">
        <v>184</v>
      </c>
      <c r="CS18" s="630"/>
      <c r="CT18" s="630"/>
      <c r="CU18" s="630"/>
      <c r="CV18" s="630"/>
      <c r="CW18" s="630"/>
      <c r="CX18" s="630"/>
      <c r="CY18" s="631"/>
      <c r="CZ18" s="632" t="s">
        <v>247</v>
      </c>
      <c r="DA18" s="632"/>
      <c r="DB18" s="632"/>
      <c r="DC18" s="632"/>
      <c r="DD18" s="638" t="s">
        <v>184</v>
      </c>
      <c r="DE18" s="630"/>
      <c r="DF18" s="630"/>
      <c r="DG18" s="630"/>
      <c r="DH18" s="630"/>
      <c r="DI18" s="630"/>
      <c r="DJ18" s="630"/>
      <c r="DK18" s="630"/>
      <c r="DL18" s="630"/>
      <c r="DM18" s="630"/>
      <c r="DN18" s="630"/>
      <c r="DO18" s="630"/>
      <c r="DP18" s="631"/>
      <c r="DQ18" s="638" t="s">
        <v>250</v>
      </c>
      <c r="DR18" s="630"/>
      <c r="DS18" s="630"/>
      <c r="DT18" s="630"/>
      <c r="DU18" s="630"/>
      <c r="DV18" s="630"/>
      <c r="DW18" s="630"/>
      <c r="DX18" s="630"/>
      <c r="DY18" s="630"/>
      <c r="DZ18" s="630"/>
      <c r="EA18" s="630"/>
      <c r="EB18" s="630"/>
      <c r="EC18" s="639"/>
    </row>
    <row r="19" spans="2:133" ht="11.25" customHeight="1" x14ac:dyDescent="0.15">
      <c r="B19" s="626" t="s">
        <v>277</v>
      </c>
      <c r="C19" s="627"/>
      <c r="D19" s="627"/>
      <c r="E19" s="627"/>
      <c r="F19" s="627"/>
      <c r="G19" s="627"/>
      <c r="H19" s="627"/>
      <c r="I19" s="627"/>
      <c r="J19" s="627"/>
      <c r="K19" s="627"/>
      <c r="L19" s="627"/>
      <c r="M19" s="627"/>
      <c r="N19" s="627"/>
      <c r="O19" s="627"/>
      <c r="P19" s="627"/>
      <c r="Q19" s="628"/>
      <c r="R19" s="629">
        <v>111280</v>
      </c>
      <c r="S19" s="630"/>
      <c r="T19" s="630"/>
      <c r="U19" s="630"/>
      <c r="V19" s="630"/>
      <c r="W19" s="630"/>
      <c r="X19" s="630"/>
      <c r="Y19" s="631"/>
      <c r="Z19" s="632">
        <v>0.1</v>
      </c>
      <c r="AA19" s="632"/>
      <c r="AB19" s="632"/>
      <c r="AC19" s="632"/>
      <c r="AD19" s="633">
        <v>111280</v>
      </c>
      <c r="AE19" s="633"/>
      <c r="AF19" s="633"/>
      <c r="AG19" s="633"/>
      <c r="AH19" s="633"/>
      <c r="AI19" s="633"/>
      <c r="AJ19" s="633"/>
      <c r="AK19" s="633"/>
      <c r="AL19" s="634">
        <v>0.2</v>
      </c>
      <c r="AM19" s="635"/>
      <c r="AN19" s="635"/>
      <c r="AO19" s="636"/>
      <c r="AP19" s="626" t="s">
        <v>278</v>
      </c>
      <c r="AQ19" s="627"/>
      <c r="AR19" s="627"/>
      <c r="AS19" s="627"/>
      <c r="AT19" s="627"/>
      <c r="AU19" s="627"/>
      <c r="AV19" s="627"/>
      <c r="AW19" s="627"/>
      <c r="AX19" s="627"/>
      <c r="AY19" s="627"/>
      <c r="AZ19" s="627"/>
      <c r="BA19" s="627"/>
      <c r="BB19" s="627"/>
      <c r="BC19" s="627"/>
      <c r="BD19" s="627"/>
      <c r="BE19" s="627"/>
      <c r="BF19" s="628"/>
      <c r="BG19" s="629">
        <v>1152328</v>
      </c>
      <c r="BH19" s="630"/>
      <c r="BI19" s="630"/>
      <c r="BJ19" s="630"/>
      <c r="BK19" s="630"/>
      <c r="BL19" s="630"/>
      <c r="BM19" s="630"/>
      <c r="BN19" s="631"/>
      <c r="BO19" s="632">
        <v>2.2999999999999998</v>
      </c>
      <c r="BP19" s="632"/>
      <c r="BQ19" s="632"/>
      <c r="BR19" s="632"/>
      <c r="BS19" s="633" t="s">
        <v>250</v>
      </c>
      <c r="BT19" s="633"/>
      <c r="BU19" s="633"/>
      <c r="BV19" s="633"/>
      <c r="BW19" s="633"/>
      <c r="BX19" s="633"/>
      <c r="BY19" s="633"/>
      <c r="BZ19" s="633"/>
      <c r="CA19" s="633"/>
      <c r="CB19" s="637"/>
      <c r="CD19" s="644" t="s">
        <v>279</v>
      </c>
      <c r="CE19" s="645"/>
      <c r="CF19" s="645"/>
      <c r="CG19" s="645"/>
      <c r="CH19" s="645"/>
      <c r="CI19" s="645"/>
      <c r="CJ19" s="645"/>
      <c r="CK19" s="645"/>
      <c r="CL19" s="645"/>
      <c r="CM19" s="645"/>
      <c r="CN19" s="645"/>
      <c r="CO19" s="645"/>
      <c r="CP19" s="645"/>
      <c r="CQ19" s="646"/>
      <c r="CR19" s="629" t="s">
        <v>184</v>
      </c>
      <c r="CS19" s="630"/>
      <c r="CT19" s="630"/>
      <c r="CU19" s="630"/>
      <c r="CV19" s="630"/>
      <c r="CW19" s="630"/>
      <c r="CX19" s="630"/>
      <c r="CY19" s="631"/>
      <c r="CZ19" s="632" t="s">
        <v>184</v>
      </c>
      <c r="DA19" s="632"/>
      <c r="DB19" s="632"/>
      <c r="DC19" s="632"/>
      <c r="DD19" s="638" t="s">
        <v>184</v>
      </c>
      <c r="DE19" s="630"/>
      <c r="DF19" s="630"/>
      <c r="DG19" s="630"/>
      <c r="DH19" s="630"/>
      <c r="DI19" s="630"/>
      <c r="DJ19" s="630"/>
      <c r="DK19" s="630"/>
      <c r="DL19" s="630"/>
      <c r="DM19" s="630"/>
      <c r="DN19" s="630"/>
      <c r="DO19" s="630"/>
      <c r="DP19" s="631"/>
      <c r="DQ19" s="638" t="s">
        <v>184</v>
      </c>
      <c r="DR19" s="630"/>
      <c r="DS19" s="630"/>
      <c r="DT19" s="630"/>
      <c r="DU19" s="630"/>
      <c r="DV19" s="630"/>
      <c r="DW19" s="630"/>
      <c r="DX19" s="630"/>
      <c r="DY19" s="630"/>
      <c r="DZ19" s="630"/>
      <c r="EA19" s="630"/>
      <c r="EB19" s="630"/>
      <c r="EC19" s="639"/>
    </row>
    <row r="20" spans="2:133" ht="11.25" customHeight="1" x14ac:dyDescent="0.15">
      <c r="B20" s="626" t="s">
        <v>280</v>
      </c>
      <c r="C20" s="627"/>
      <c r="D20" s="627"/>
      <c r="E20" s="627"/>
      <c r="F20" s="627"/>
      <c r="G20" s="627"/>
      <c r="H20" s="627"/>
      <c r="I20" s="627"/>
      <c r="J20" s="627"/>
      <c r="K20" s="627"/>
      <c r="L20" s="627"/>
      <c r="M20" s="627"/>
      <c r="N20" s="627"/>
      <c r="O20" s="627"/>
      <c r="P20" s="627"/>
      <c r="Q20" s="628"/>
      <c r="R20" s="629">
        <v>9889</v>
      </c>
      <c r="S20" s="630"/>
      <c r="T20" s="630"/>
      <c r="U20" s="630"/>
      <c r="V20" s="630"/>
      <c r="W20" s="630"/>
      <c r="X20" s="630"/>
      <c r="Y20" s="631"/>
      <c r="Z20" s="632">
        <v>0</v>
      </c>
      <c r="AA20" s="632"/>
      <c r="AB20" s="632"/>
      <c r="AC20" s="632"/>
      <c r="AD20" s="633">
        <v>9889</v>
      </c>
      <c r="AE20" s="633"/>
      <c r="AF20" s="633"/>
      <c r="AG20" s="633"/>
      <c r="AH20" s="633"/>
      <c r="AI20" s="633"/>
      <c r="AJ20" s="633"/>
      <c r="AK20" s="633"/>
      <c r="AL20" s="634">
        <v>0</v>
      </c>
      <c r="AM20" s="635"/>
      <c r="AN20" s="635"/>
      <c r="AO20" s="636"/>
      <c r="AP20" s="626" t="s">
        <v>281</v>
      </c>
      <c r="AQ20" s="627"/>
      <c r="AR20" s="627"/>
      <c r="AS20" s="627"/>
      <c r="AT20" s="627"/>
      <c r="AU20" s="627"/>
      <c r="AV20" s="627"/>
      <c r="AW20" s="627"/>
      <c r="AX20" s="627"/>
      <c r="AY20" s="627"/>
      <c r="AZ20" s="627"/>
      <c r="BA20" s="627"/>
      <c r="BB20" s="627"/>
      <c r="BC20" s="627"/>
      <c r="BD20" s="627"/>
      <c r="BE20" s="627"/>
      <c r="BF20" s="628"/>
      <c r="BG20" s="629">
        <v>1152328</v>
      </c>
      <c r="BH20" s="630"/>
      <c r="BI20" s="630"/>
      <c r="BJ20" s="630"/>
      <c r="BK20" s="630"/>
      <c r="BL20" s="630"/>
      <c r="BM20" s="630"/>
      <c r="BN20" s="631"/>
      <c r="BO20" s="632">
        <v>2.2999999999999998</v>
      </c>
      <c r="BP20" s="632"/>
      <c r="BQ20" s="632"/>
      <c r="BR20" s="632"/>
      <c r="BS20" s="633" t="s">
        <v>184</v>
      </c>
      <c r="BT20" s="633"/>
      <c r="BU20" s="633"/>
      <c r="BV20" s="633"/>
      <c r="BW20" s="633"/>
      <c r="BX20" s="633"/>
      <c r="BY20" s="633"/>
      <c r="BZ20" s="633"/>
      <c r="CA20" s="633"/>
      <c r="CB20" s="637"/>
      <c r="CD20" s="644" t="s">
        <v>282</v>
      </c>
      <c r="CE20" s="645"/>
      <c r="CF20" s="645"/>
      <c r="CG20" s="645"/>
      <c r="CH20" s="645"/>
      <c r="CI20" s="645"/>
      <c r="CJ20" s="645"/>
      <c r="CK20" s="645"/>
      <c r="CL20" s="645"/>
      <c r="CM20" s="645"/>
      <c r="CN20" s="645"/>
      <c r="CO20" s="645"/>
      <c r="CP20" s="645"/>
      <c r="CQ20" s="646"/>
      <c r="CR20" s="629">
        <v>171159091</v>
      </c>
      <c r="CS20" s="630"/>
      <c r="CT20" s="630"/>
      <c r="CU20" s="630"/>
      <c r="CV20" s="630"/>
      <c r="CW20" s="630"/>
      <c r="CX20" s="630"/>
      <c r="CY20" s="631"/>
      <c r="CZ20" s="632">
        <v>100</v>
      </c>
      <c r="DA20" s="632"/>
      <c r="DB20" s="632"/>
      <c r="DC20" s="632"/>
      <c r="DD20" s="638">
        <v>18682888</v>
      </c>
      <c r="DE20" s="630"/>
      <c r="DF20" s="630"/>
      <c r="DG20" s="630"/>
      <c r="DH20" s="630"/>
      <c r="DI20" s="630"/>
      <c r="DJ20" s="630"/>
      <c r="DK20" s="630"/>
      <c r="DL20" s="630"/>
      <c r="DM20" s="630"/>
      <c r="DN20" s="630"/>
      <c r="DO20" s="630"/>
      <c r="DP20" s="631"/>
      <c r="DQ20" s="638">
        <v>88362945</v>
      </c>
      <c r="DR20" s="630"/>
      <c r="DS20" s="630"/>
      <c r="DT20" s="630"/>
      <c r="DU20" s="630"/>
      <c r="DV20" s="630"/>
      <c r="DW20" s="630"/>
      <c r="DX20" s="630"/>
      <c r="DY20" s="630"/>
      <c r="DZ20" s="630"/>
      <c r="EA20" s="630"/>
      <c r="EB20" s="630"/>
      <c r="EC20" s="639"/>
    </row>
    <row r="21" spans="2:133" ht="11.25" customHeight="1" x14ac:dyDescent="0.15">
      <c r="B21" s="626" t="s">
        <v>283</v>
      </c>
      <c r="C21" s="627"/>
      <c r="D21" s="627"/>
      <c r="E21" s="627"/>
      <c r="F21" s="627"/>
      <c r="G21" s="627"/>
      <c r="H21" s="627"/>
      <c r="I21" s="627"/>
      <c r="J21" s="627"/>
      <c r="K21" s="627"/>
      <c r="L21" s="627"/>
      <c r="M21" s="627"/>
      <c r="N21" s="627"/>
      <c r="O21" s="627"/>
      <c r="P21" s="627"/>
      <c r="Q21" s="628"/>
      <c r="R21" s="629">
        <v>7394</v>
      </c>
      <c r="S21" s="630"/>
      <c r="T21" s="630"/>
      <c r="U21" s="630"/>
      <c r="V21" s="630"/>
      <c r="W21" s="630"/>
      <c r="X21" s="630"/>
      <c r="Y21" s="631"/>
      <c r="Z21" s="632">
        <v>0</v>
      </c>
      <c r="AA21" s="632"/>
      <c r="AB21" s="632"/>
      <c r="AC21" s="632"/>
      <c r="AD21" s="633">
        <v>7394</v>
      </c>
      <c r="AE21" s="633"/>
      <c r="AF21" s="633"/>
      <c r="AG21" s="633"/>
      <c r="AH21" s="633"/>
      <c r="AI21" s="633"/>
      <c r="AJ21" s="633"/>
      <c r="AK21" s="633"/>
      <c r="AL21" s="634">
        <v>0</v>
      </c>
      <c r="AM21" s="635"/>
      <c r="AN21" s="635"/>
      <c r="AO21" s="636"/>
      <c r="AP21" s="648" t="s">
        <v>284</v>
      </c>
      <c r="AQ21" s="649"/>
      <c r="AR21" s="649"/>
      <c r="AS21" s="649"/>
      <c r="AT21" s="649"/>
      <c r="AU21" s="649"/>
      <c r="AV21" s="649"/>
      <c r="AW21" s="649"/>
      <c r="AX21" s="649"/>
      <c r="AY21" s="649"/>
      <c r="AZ21" s="649"/>
      <c r="BA21" s="649"/>
      <c r="BB21" s="649"/>
      <c r="BC21" s="649"/>
      <c r="BD21" s="649"/>
      <c r="BE21" s="649"/>
      <c r="BF21" s="650"/>
      <c r="BG21" s="629">
        <v>8368</v>
      </c>
      <c r="BH21" s="630"/>
      <c r="BI21" s="630"/>
      <c r="BJ21" s="630"/>
      <c r="BK21" s="630"/>
      <c r="BL21" s="630"/>
      <c r="BM21" s="630"/>
      <c r="BN21" s="631"/>
      <c r="BO21" s="632">
        <v>0</v>
      </c>
      <c r="BP21" s="632"/>
      <c r="BQ21" s="632"/>
      <c r="BR21" s="632"/>
      <c r="BS21" s="633" t="s">
        <v>184</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285</v>
      </c>
      <c r="C22" s="668"/>
      <c r="D22" s="668"/>
      <c r="E22" s="668"/>
      <c r="F22" s="668"/>
      <c r="G22" s="668"/>
      <c r="H22" s="668"/>
      <c r="I22" s="668"/>
      <c r="J22" s="668"/>
      <c r="K22" s="668"/>
      <c r="L22" s="668"/>
      <c r="M22" s="668"/>
      <c r="N22" s="668"/>
      <c r="O22" s="668"/>
      <c r="P22" s="668"/>
      <c r="Q22" s="669"/>
      <c r="R22" s="629">
        <v>731393</v>
      </c>
      <c r="S22" s="630"/>
      <c r="T22" s="630"/>
      <c r="U22" s="630"/>
      <c r="V22" s="630"/>
      <c r="W22" s="630"/>
      <c r="X22" s="630"/>
      <c r="Y22" s="631"/>
      <c r="Z22" s="632">
        <v>0.4</v>
      </c>
      <c r="AA22" s="632"/>
      <c r="AB22" s="632"/>
      <c r="AC22" s="632"/>
      <c r="AD22" s="633">
        <v>731393</v>
      </c>
      <c r="AE22" s="633"/>
      <c r="AF22" s="633"/>
      <c r="AG22" s="633"/>
      <c r="AH22" s="633"/>
      <c r="AI22" s="633"/>
      <c r="AJ22" s="633"/>
      <c r="AK22" s="633"/>
      <c r="AL22" s="634">
        <v>1</v>
      </c>
      <c r="AM22" s="635"/>
      <c r="AN22" s="635"/>
      <c r="AO22" s="636"/>
      <c r="AP22" s="648" t="s">
        <v>286</v>
      </c>
      <c r="AQ22" s="649"/>
      <c r="AR22" s="649"/>
      <c r="AS22" s="649"/>
      <c r="AT22" s="649"/>
      <c r="AU22" s="649"/>
      <c r="AV22" s="649"/>
      <c r="AW22" s="649"/>
      <c r="AX22" s="649"/>
      <c r="AY22" s="649"/>
      <c r="AZ22" s="649"/>
      <c r="BA22" s="649"/>
      <c r="BB22" s="649"/>
      <c r="BC22" s="649"/>
      <c r="BD22" s="649"/>
      <c r="BE22" s="649"/>
      <c r="BF22" s="650"/>
      <c r="BG22" s="629">
        <v>1143960</v>
      </c>
      <c r="BH22" s="630"/>
      <c r="BI22" s="630"/>
      <c r="BJ22" s="630"/>
      <c r="BK22" s="630"/>
      <c r="BL22" s="630"/>
      <c r="BM22" s="630"/>
      <c r="BN22" s="631"/>
      <c r="BO22" s="632">
        <v>2.2999999999999998</v>
      </c>
      <c r="BP22" s="632"/>
      <c r="BQ22" s="632"/>
      <c r="BR22" s="632"/>
      <c r="BS22" s="633" t="s">
        <v>250</v>
      </c>
      <c r="BT22" s="633"/>
      <c r="BU22" s="633"/>
      <c r="BV22" s="633"/>
      <c r="BW22" s="633"/>
      <c r="BX22" s="633"/>
      <c r="BY22" s="633"/>
      <c r="BZ22" s="633"/>
      <c r="CA22" s="633"/>
      <c r="CB22" s="637"/>
      <c r="CD22" s="611" t="s">
        <v>287</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288</v>
      </c>
      <c r="C23" s="627"/>
      <c r="D23" s="627"/>
      <c r="E23" s="627"/>
      <c r="F23" s="627"/>
      <c r="G23" s="627"/>
      <c r="H23" s="627"/>
      <c r="I23" s="627"/>
      <c r="J23" s="627"/>
      <c r="K23" s="627"/>
      <c r="L23" s="627"/>
      <c r="M23" s="627"/>
      <c r="N23" s="627"/>
      <c r="O23" s="627"/>
      <c r="P23" s="627"/>
      <c r="Q23" s="628"/>
      <c r="R23" s="629">
        <v>10771719</v>
      </c>
      <c r="S23" s="630"/>
      <c r="T23" s="630"/>
      <c r="U23" s="630"/>
      <c r="V23" s="630"/>
      <c r="W23" s="630"/>
      <c r="X23" s="630"/>
      <c r="Y23" s="631"/>
      <c r="Z23" s="632">
        <v>5.9</v>
      </c>
      <c r="AA23" s="632"/>
      <c r="AB23" s="632"/>
      <c r="AC23" s="632"/>
      <c r="AD23" s="633">
        <v>10025269</v>
      </c>
      <c r="AE23" s="633"/>
      <c r="AF23" s="633"/>
      <c r="AG23" s="633"/>
      <c r="AH23" s="633"/>
      <c r="AI23" s="633"/>
      <c r="AJ23" s="633"/>
      <c r="AK23" s="633"/>
      <c r="AL23" s="634">
        <v>13.9</v>
      </c>
      <c r="AM23" s="635"/>
      <c r="AN23" s="635"/>
      <c r="AO23" s="636"/>
      <c r="AP23" s="648" t="s">
        <v>289</v>
      </c>
      <c r="AQ23" s="649"/>
      <c r="AR23" s="649"/>
      <c r="AS23" s="649"/>
      <c r="AT23" s="649"/>
      <c r="AU23" s="649"/>
      <c r="AV23" s="649"/>
      <c r="AW23" s="649"/>
      <c r="AX23" s="649"/>
      <c r="AY23" s="649"/>
      <c r="AZ23" s="649"/>
      <c r="BA23" s="649"/>
      <c r="BB23" s="649"/>
      <c r="BC23" s="649"/>
      <c r="BD23" s="649"/>
      <c r="BE23" s="649"/>
      <c r="BF23" s="650"/>
      <c r="BG23" s="629" t="s">
        <v>247</v>
      </c>
      <c r="BH23" s="630"/>
      <c r="BI23" s="630"/>
      <c r="BJ23" s="630"/>
      <c r="BK23" s="630"/>
      <c r="BL23" s="630"/>
      <c r="BM23" s="630"/>
      <c r="BN23" s="631"/>
      <c r="BO23" s="632" t="s">
        <v>250</v>
      </c>
      <c r="BP23" s="632"/>
      <c r="BQ23" s="632"/>
      <c r="BR23" s="632"/>
      <c r="BS23" s="633" t="s">
        <v>250</v>
      </c>
      <c r="BT23" s="633"/>
      <c r="BU23" s="633"/>
      <c r="BV23" s="633"/>
      <c r="BW23" s="633"/>
      <c r="BX23" s="633"/>
      <c r="BY23" s="633"/>
      <c r="BZ23" s="633"/>
      <c r="CA23" s="633"/>
      <c r="CB23" s="637"/>
      <c r="CD23" s="611" t="s">
        <v>226</v>
      </c>
      <c r="CE23" s="612"/>
      <c r="CF23" s="612"/>
      <c r="CG23" s="612"/>
      <c r="CH23" s="612"/>
      <c r="CI23" s="612"/>
      <c r="CJ23" s="612"/>
      <c r="CK23" s="612"/>
      <c r="CL23" s="612"/>
      <c r="CM23" s="612"/>
      <c r="CN23" s="612"/>
      <c r="CO23" s="612"/>
      <c r="CP23" s="612"/>
      <c r="CQ23" s="613"/>
      <c r="CR23" s="611" t="s">
        <v>290</v>
      </c>
      <c r="CS23" s="612"/>
      <c r="CT23" s="612"/>
      <c r="CU23" s="612"/>
      <c r="CV23" s="612"/>
      <c r="CW23" s="612"/>
      <c r="CX23" s="612"/>
      <c r="CY23" s="613"/>
      <c r="CZ23" s="611" t="s">
        <v>291</v>
      </c>
      <c r="DA23" s="612"/>
      <c r="DB23" s="612"/>
      <c r="DC23" s="613"/>
      <c r="DD23" s="611" t="s">
        <v>292</v>
      </c>
      <c r="DE23" s="612"/>
      <c r="DF23" s="612"/>
      <c r="DG23" s="612"/>
      <c r="DH23" s="612"/>
      <c r="DI23" s="612"/>
      <c r="DJ23" s="612"/>
      <c r="DK23" s="613"/>
      <c r="DL23" s="660" t="s">
        <v>293</v>
      </c>
      <c r="DM23" s="661"/>
      <c r="DN23" s="661"/>
      <c r="DO23" s="661"/>
      <c r="DP23" s="661"/>
      <c r="DQ23" s="661"/>
      <c r="DR23" s="661"/>
      <c r="DS23" s="661"/>
      <c r="DT23" s="661"/>
      <c r="DU23" s="661"/>
      <c r="DV23" s="662"/>
      <c r="DW23" s="611" t="s">
        <v>294</v>
      </c>
      <c r="DX23" s="612"/>
      <c r="DY23" s="612"/>
      <c r="DZ23" s="612"/>
      <c r="EA23" s="612"/>
      <c r="EB23" s="612"/>
      <c r="EC23" s="613"/>
    </row>
    <row r="24" spans="2:133" ht="11.25" customHeight="1" x14ac:dyDescent="0.15">
      <c r="B24" s="626" t="s">
        <v>295</v>
      </c>
      <c r="C24" s="627"/>
      <c r="D24" s="627"/>
      <c r="E24" s="627"/>
      <c r="F24" s="627"/>
      <c r="G24" s="627"/>
      <c r="H24" s="627"/>
      <c r="I24" s="627"/>
      <c r="J24" s="627"/>
      <c r="K24" s="627"/>
      <c r="L24" s="627"/>
      <c r="M24" s="627"/>
      <c r="N24" s="627"/>
      <c r="O24" s="627"/>
      <c r="P24" s="627"/>
      <c r="Q24" s="628"/>
      <c r="R24" s="629">
        <v>10025269</v>
      </c>
      <c r="S24" s="630"/>
      <c r="T24" s="630"/>
      <c r="U24" s="630"/>
      <c r="V24" s="630"/>
      <c r="W24" s="630"/>
      <c r="X24" s="630"/>
      <c r="Y24" s="631"/>
      <c r="Z24" s="632">
        <v>5.5</v>
      </c>
      <c r="AA24" s="632"/>
      <c r="AB24" s="632"/>
      <c r="AC24" s="632"/>
      <c r="AD24" s="633">
        <v>10025269</v>
      </c>
      <c r="AE24" s="633"/>
      <c r="AF24" s="633"/>
      <c r="AG24" s="633"/>
      <c r="AH24" s="633"/>
      <c r="AI24" s="633"/>
      <c r="AJ24" s="633"/>
      <c r="AK24" s="633"/>
      <c r="AL24" s="634">
        <v>13.9</v>
      </c>
      <c r="AM24" s="635"/>
      <c r="AN24" s="635"/>
      <c r="AO24" s="636"/>
      <c r="AP24" s="648" t="s">
        <v>296</v>
      </c>
      <c r="AQ24" s="649"/>
      <c r="AR24" s="649"/>
      <c r="AS24" s="649"/>
      <c r="AT24" s="649"/>
      <c r="AU24" s="649"/>
      <c r="AV24" s="649"/>
      <c r="AW24" s="649"/>
      <c r="AX24" s="649"/>
      <c r="AY24" s="649"/>
      <c r="AZ24" s="649"/>
      <c r="BA24" s="649"/>
      <c r="BB24" s="649"/>
      <c r="BC24" s="649"/>
      <c r="BD24" s="649"/>
      <c r="BE24" s="649"/>
      <c r="BF24" s="650"/>
      <c r="BG24" s="629" t="s">
        <v>250</v>
      </c>
      <c r="BH24" s="630"/>
      <c r="BI24" s="630"/>
      <c r="BJ24" s="630"/>
      <c r="BK24" s="630"/>
      <c r="BL24" s="630"/>
      <c r="BM24" s="630"/>
      <c r="BN24" s="631"/>
      <c r="BO24" s="632" t="s">
        <v>184</v>
      </c>
      <c r="BP24" s="632"/>
      <c r="BQ24" s="632"/>
      <c r="BR24" s="632"/>
      <c r="BS24" s="633" t="s">
        <v>184</v>
      </c>
      <c r="BT24" s="633"/>
      <c r="BU24" s="633"/>
      <c r="BV24" s="633"/>
      <c r="BW24" s="633"/>
      <c r="BX24" s="633"/>
      <c r="BY24" s="633"/>
      <c r="BZ24" s="633"/>
      <c r="CA24" s="633"/>
      <c r="CB24" s="637"/>
      <c r="CD24" s="640" t="s">
        <v>297</v>
      </c>
      <c r="CE24" s="641"/>
      <c r="CF24" s="641"/>
      <c r="CG24" s="641"/>
      <c r="CH24" s="641"/>
      <c r="CI24" s="641"/>
      <c r="CJ24" s="641"/>
      <c r="CK24" s="641"/>
      <c r="CL24" s="641"/>
      <c r="CM24" s="641"/>
      <c r="CN24" s="641"/>
      <c r="CO24" s="641"/>
      <c r="CP24" s="641"/>
      <c r="CQ24" s="642"/>
      <c r="CR24" s="618">
        <v>101441503</v>
      </c>
      <c r="CS24" s="619"/>
      <c r="CT24" s="619"/>
      <c r="CU24" s="619"/>
      <c r="CV24" s="619"/>
      <c r="CW24" s="619"/>
      <c r="CX24" s="619"/>
      <c r="CY24" s="620"/>
      <c r="CZ24" s="623">
        <v>59.3</v>
      </c>
      <c r="DA24" s="624"/>
      <c r="DB24" s="624"/>
      <c r="DC24" s="643"/>
      <c r="DD24" s="670">
        <v>46739567</v>
      </c>
      <c r="DE24" s="619"/>
      <c r="DF24" s="619"/>
      <c r="DG24" s="619"/>
      <c r="DH24" s="619"/>
      <c r="DI24" s="619"/>
      <c r="DJ24" s="619"/>
      <c r="DK24" s="620"/>
      <c r="DL24" s="670">
        <v>44081177</v>
      </c>
      <c r="DM24" s="619"/>
      <c r="DN24" s="619"/>
      <c r="DO24" s="619"/>
      <c r="DP24" s="619"/>
      <c r="DQ24" s="619"/>
      <c r="DR24" s="619"/>
      <c r="DS24" s="619"/>
      <c r="DT24" s="619"/>
      <c r="DU24" s="619"/>
      <c r="DV24" s="620"/>
      <c r="DW24" s="623">
        <v>56.5</v>
      </c>
      <c r="DX24" s="624"/>
      <c r="DY24" s="624"/>
      <c r="DZ24" s="624"/>
      <c r="EA24" s="624"/>
      <c r="EB24" s="624"/>
      <c r="EC24" s="625"/>
    </row>
    <row r="25" spans="2:133" ht="11.25" customHeight="1" x14ac:dyDescent="0.15">
      <c r="B25" s="626" t="s">
        <v>298</v>
      </c>
      <c r="C25" s="627"/>
      <c r="D25" s="627"/>
      <c r="E25" s="627"/>
      <c r="F25" s="627"/>
      <c r="G25" s="627"/>
      <c r="H25" s="627"/>
      <c r="I25" s="627"/>
      <c r="J25" s="627"/>
      <c r="K25" s="627"/>
      <c r="L25" s="627"/>
      <c r="M25" s="627"/>
      <c r="N25" s="627"/>
      <c r="O25" s="627"/>
      <c r="P25" s="627"/>
      <c r="Q25" s="628"/>
      <c r="R25" s="629">
        <v>746304</v>
      </c>
      <c r="S25" s="630"/>
      <c r="T25" s="630"/>
      <c r="U25" s="630"/>
      <c r="V25" s="630"/>
      <c r="W25" s="630"/>
      <c r="X25" s="630"/>
      <c r="Y25" s="631"/>
      <c r="Z25" s="632">
        <v>0.4</v>
      </c>
      <c r="AA25" s="632"/>
      <c r="AB25" s="632"/>
      <c r="AC25" s="632"/>
      <c r="AD25" s="633" t="s">
        <v>240</v>
      </c>
      <c r="AE25" s="633"/>
      <c r="AF25" s="633"/>
      <c r="AG25" s="633"/>
      <c r="AH25" s="633"/>
      <c r="AI25" s="633"/>
      <c r="AJ25" s="633"/>
      <c r="AK25" s="633"/>
      <c r="AL25" s="634" t="s">
        <v>184</v>
      </c>
      <c r="AM25" s="635"/>
      <c r="AN25" s="635"/>
      <c r="AO25" s="636"/>
      <c r="AP25" s="648" t="s">
        <v>299</v>
      </c>
      <c r="AQ25" s="649"/>
      <c r="AR25" s="649"/>
      <c r="AS25" s="649"/>
      <c r="AT25" s="649"/>
      <c r="AU25" s="649"/>
      <c r="AV25" s="649"/>
      <c r="AW25" s="649"/>
      <c r="AX25" s="649"/>
      <c r="AY25" s="649"/>
      <c r="AZ25" s="649"/>
      <c r="BA25" s="649"/>
      <c r="BB25" s="649"/>
      <c r="BC25" s="649"/>
      <c r="BD25" s="649"/>
      <c r="BE25" s="649"/>
      <c r="BF25" s="650"/>
      <c r="BG25" s="629" t="s">
        <v>184</v>
      </c>
      <c r="BH25" s="630"/>
      <c r="BI25" s="630"/>
      <c r="BJ25" s="630"/>
      <c r="BK25" s="630"/>
      <c r="BL25" s="630"/>
      <c r="BM25" s="630"/>
      <c r="BN25" s="631"/>
      <c r="BO25" s="632" t="s">
        <v>250</v>
      </c>
      <c r="BP25" s="632"/>
      <c r="BQ25" s="632"/>
      <c r="BR25" s="632"/>
      <c r="BS25" s="633" t="s">
        <v>139</v>
      </c>
      <c r="BT25" s="633"/>
      <c r="BU25" s="633"/>
      <c r="BV25" s="633"/>
      <c r="BW25" s="633"/>
      <c r="BX25" s="633"/>
      <c r="BY25" s="633"/>
      <c r="BZ25" s="633"/>
      <c r="CA25" s="633"/>
      <c r="CB25" s="637"/>
      <c r="CD25" s="644" t="s">
        <v>300</v>
      </c>
      <c r="CE25" s="645"/>
      <c r="CF25" s="645"/>
      <c r="CG25" s="645"/>
      <c r="CH25" s="645"/>
      <c r="CI25" s="645"/>
      <c r="CJ25" s="645"/>
      <c r="CK25" s="645"/>
      <c r="CL25" s="645"/>
      <c r="CM25" s="645"/>
      <c r="CN25" s="645"/>
      <c r="CO25" s="645"/>
      <c r="CP25" s="645"/>
      <c r="CQ25" s="646"/>
      <c r="CR25" s="629">
        <v>20490157</v>
      </c>
      <c r="CS25" s="663"/>
      <c r="CT25" s="663"/>
      <c r="CU25" s="663"/>
      <c r="CV25" s="663"/>
      <c r="CW25" s="663"/>
      <c r="CX25" s="663"/>
      <c r="CY25" s="664"/>
      <c r="CZ25" s="634">
        <v>12</v>
      </c>
      <c r="DA25" s="665"/>
      <c r="DB25" s="665"/>
      <c r="DC25" s="671"/>
      <c r="DD25" s="638">
        <v>18832951</v>
      </c>
      <c r="DE25" s="663"/>
      <c r="DF25" s="663"/>
      <c r="DG25" s="663"/>
      <c r="DH25" s="663"/>
      <c r="DI25" s="663"/>
      <c r="DJ25" s="663"/>
      <c r="DK25" s="664"/>
      <c r="DL25" s="638">
        <v>17908702</v>
      </c>
      <c r="DM25" s="663"/>
      <c r="DN25" s="663"/>
      <c r="DO25" s="663"/>
      <c r="DP25" s="663"/>
      <c r="DQ25" s="663"/>
      <c r="DR25" s="663"/>
      <c r="DS25" s="663"/>
      <c r="DT25" s="663"/>
      <c r="DU25" s="663"/>
      <c r="DV25" s="664"/>
      <c r="DW25" s="634">
        <v>22.9</v>
      </c>
      <c r="DX25" s="665"/>
      <c r="DY25" s="665"/>
      <c r="DZ25" s="665"/>
      <c r="EA25" s="665"/>
      <c r="EB25" s="665"/>
      <c r="EC25" s="666"/>
    </row>
    <row r="26" spans="2:133" ht="11.25" customHeight="1" x14ac:dyDescent="0.15">
      <c r="B26" s="626" t="s">
        <v>301</v>
      </c>
      <c r="C26" s="627"/>
      <c r="D26" s="627"/>
      <c r="E26" s="627"/>
      <c r="F26" s="627"/>
      <c r="G26" s="627"/>
      <c r="H26" s="627"/>
      <c r="I26" s="627"/>
      <c r="J26" s="627"/>
      <c r="K26" s="627"/>
      <c r="L26" s="627"/>
      <c r="M26" s="627"/>
      <c r="N26" s="627"/>
      <c r="O26" s="627"/>
      <c r="P26" s="627"/>
      <c r="Q26" s="628"/>
      <c r="R26" s="629">
        <v>146</v>
      </c>
      <c r="S26" s="630"/>
      <c r="T26" s="630"/>
      <c r="U26" s="630"/>
      <c r="V26" s="630"/>
      <c r="W26" s="630"/>
      <c r="X26" s="630"/>
      <c r="Y26" s="631"/>
      <c r="Z26" s="632">
        <v>0</v>
      </c>
      <c r="AA26" s="632"/>
      <c r="AB26" s="632"/>
      <c r="AC26" s="632"/>
      <c r="AD26" s="633" t="s">
        <v>139</v>
      </c>
      <c r="AE26" s="633"/>
      <c r="AF26" s="633"/>
      <c r="AG26" s="633"/>
      <c r="AH26" s="633"/>
      <c r="AI26" s="633"/>
      <c r="AJ26" s="633"/>
      <c r="AK26" s="633"/>
      <c r="AL26" s="634" t="s">
        <v>250</v>
      </c>
      <c r="AM26" s="635"/>
      <c r="AN26" s="635"/>
      <c r="AO26" s="636"/>
      <c r="AP26" s="648" t="s">
        <v>302</v>
      </c>
      <c r="AQ26" s="672"/>
      <c r="AR26" s="672"/>
      <c r="AS26" s="672"/>
      <c r="AT26" s="672"/>
      <c r="AU26" s="672"/>
      <c r="AV26" s="672"/>
      <c r="AW26" s="672"/>
      <c r="AX26" s="672"/>
      <c r="AY26" s="672"/>
      <c r="AZ26" s="672"/>
      <c r="BA26" s="672"/>
      <c r="BB26" s="672"/>
      <c r="BC26" s="672"/>
      <c r="BD26" s="672"/>
      <c r="BE26" s="672"/>
      <c r="BF26" s="650"/>
      <c r="BG26" s="629" t="s">
        <v>184</v>
      </c>
      <c r="BH26" s="630"/>
      <c r="BI26" s="630"/>
      <c r="BJ26" s="630"/>
      <c r="BK26" s="630"/>
      <c r="BL26" s="630"/>
      <c r="BM26" s="630"/>
      <c r="BN26" s="631"/>
      <c r="BO26" s="632" t="s">
        <v>240</v>
      </c>
      <c r="BP26" s="632"/>
      <c r="BQ26" s="632"/>
      <c r="BR26" s="632"/>
      <c r="BS26" s="633" t="s">
        <v>250</v>
      </c>
      <c r="BT26" s="633"/>
      <c r="BU26" s="633"/>
      <c r="BV26" s="633"/>
      <c r="BW26" s="633"/>
      <c r="BX26" s="633"/>
      <c r="BY26" s="633"/>
      <c r="BZ26" s="633"/>
      <c r="CA26" s="633"/>
      <c r="CB26" s="637"/>
      <c r="CD26" s="644" t="s">
        <v>303</v>
      </c>
      <c r="CE26" s="645"/>
      <c r="CF26" s="645"/>
      <c r="CG26" s="645"/>
      <c r="CH26" s="645"/>
      <c r="CI26" s="645"/>
      <c r="CJ26" s="645"/>
      <c r="CK26" s="645"/>
      <c r="CL26" s="645"/>
      <c r="CM26" s="645"/>
      <c r="CN26" s="645"/>
      <c r="CO26" s="645"/>
      <c r="CP26" s="645"/>
      <c r="CQ26" s="646"/>
      <c r="CR26" s="629">
        <v>12060068</v>
      </c>
      <c r="CS26" s="630"/>
      <c r="CT26" s="630"/>
      <c r="CU26" s="630"/>
      <c r="CV26" s="630"/>
      <c r="CW26" s="630"/>
      <c r="CX26" s="630"/>
      <c r="CY26" s="631"/>
      <c r="CZ26" s="634">
        <v>7</v>
      </c>
      <c r="DA26" s="665"/>
      <c r="DB26" s="665"/>
      <c r="DC26" s="671"/>
      <c r="DD26" s="638">
        <v>11238688</v>
      </c>
      <c r="DE26" s="630"/>
      <c r="DF26" s="630"/>
      <c r="DG26" s="630"/>
      <c r="DH26" s="630"/>
      <c r="DI26" s="630"/>
      <c r="DJ26" s="630"/>
      <c r="DK26" s="631"/>
      <c r="DL26" s="638" t="s">
        <v>184</v>
      </c>
      <c r="DM26" s="630"/>
      <c r="DN26" s="630"/>
      <c r="DO26" s="630"/>
      <c r="DP26" s="630"/>
      <c r="DQ26" s="630"/>
      <c r="DR26" s="630"/>
      <c r="DS26" s="630"/>
      <c r="DT26" s="630"/>
      <c r="DU26" s="630"/>
      <c r="DV26" s="631"/>
      <c r="DW26" s="634" t="s">
        <v>139</v>
      </c>
      <c r="DX26" s="665"/>
      <c r="DY26" s="665"/>
      <c r="DZ26" s="665"/>
      <c r="EA26" s="665"/>
      <c r="EB26" s="665"/>
      <c r="EC26" s="666"/>
    </row>
    <row r="27" spans="2:133" ht="11.25" customHeight="1" x14ac:dyDescent="0.15">
      <c r="B27" s="626" t="s">
        <v>304</v>
      </c>
      <c r="C27" s="627"/>
      <c r="D27" s="627"/>
      <c r="E27" s="627"/>
      <c r="F27" s="627"/>
      <c r="G27" s="627"/>
      <c r="H27" s="627"/>
      <c r="I27" s="627"/>
      <c r="J27" s="627"/>
      <c r="K27" s="627"/>
      <c r="L27" s="627"/>
      <c r="M27" s="627"/>
      <c r="N27" s="627"/>
      <c r="O27" s="627"/>
      <c r="P27" s="627"/>
      <c r="Q27" s="628"/>
      <c r="R27" s="629">
        <v>72042271</v>
      </c>
      <c r="S27" s="630"/>
      <c r="T27" s="630"/>
      <c r="U27" s="630"/>
      <c r="V27" s="630"/>
      <c r="W27" s="630"/>
      <c r="X27" s="630"/>
      <c r="Y27" s="631"/>
      <c r="Z27" s="632">
        <v>39.5</v>
      </c>
      <c r="AA27" s="632"/>
      <c r="AB27" s="632"/>
      <c r="AC27" s="632"/>
      <c r="AD27" s="633">
        <v>71295821</v>
      </c>
      <c r="AE27" s="633"/>
      <c r="AF27" s="633"/>
      <c r="AG27" s="633"/>
      <c r="AH27" s="633"/>
      <c r="AI27" s="633"/>
      <c r="AJ27" s="633"/>
      <c r="AK27" s="633"/>
      <c r="AL27" s="634">
        <v>98.599998474121094</v>
      </c>
      <c r="AM27" s="635"/>
      <c r="AN27" s="635"/>
      <c r="AO27" s="636"/>
      <c r="AP27" s="626" t="s">
        <v>305</v>
      </c>
      <c r="AQ27" s="627"/>
      <c r="AR27" s="627"/>
      <c r="AS27" s="627"/>
      <c r="AT27" s="627"/>
      <c r="AU27" s="627"/>
      <c r="AV27" s="627"/>
      <c r="AW27" s="627"/>
      <c r="AX27" s="627"/>
      <c r="AY27" s="627"/>
      <c r="AZ27" s="627"/>
      <c r="BA27" s="627"/>
      <c r="BB27" s="627"/>
      <c r="BC27" s="627"/>
      <c r="BD27" s="627"/>
      <c r="BE27" s="627"/>
      <c r="BF27" s="628"/>
      <c r="BG27" s="629">
        <v>50775573</v>
      </c>
      <c r="BH27" s="630"/>
      <c r="BI27" s="630"/>
      <c r="BJ27" s="630"/>
      <c r="BK27" s="630"/>
      <c r="BL27" s="630"/>
      <c r="BM27" s="630"/>
      <c r="BN27" s="631"/>
      <c r="BO27" s="632">
        <v>100</v>
      </c>
      <c r="BP27" s="632"/>
      <c r="BQ27" s="632"/>
      <c r="BR27" s="632"/>
      <c r="BS27" s="633" t="s">
        <v>139</v>
      </c>
      <c r="BT27" s="633"/>
      <c r="BU27" s="633"/>
      <c r="BV27" s="633"/>
      <c r="BW27" s="633"/>
      <c r="BX27" s="633"/>
      <c r="BY27" s="633"/>
      <c r="BZ27" s="633"/>
      <c r="CA27" s="633"/>
      <c r="CB27" s="637"/>
      <c r="CD27" s="644" t="s">
        <v>306</v>
      </c>
      <c r="CE27" s="645"/>
      <c r="CF27" s="645"/>
      <c r="CG27" s="645"/>
      <c r="CH27" s="645"/>
      <c r="CI27" s="645"/>
      <c r="CJ27" s="645"/>
      <c r="CK27" s="645"/>
      <c r="CL27" s="645"/>
      <c r="CM27" s="645"/>
      <c r="CN27" s="645"/>
      <c r="CO27" s="645"/>
      <c r="CP27" s="645"/>
      <c r="CQ27" s="646"/>
      <c r="CR27" s="629">
        <v>67942048</v>
      </c>
      <c r="CS27" s="663"/>
      <c r="CT27" s="663"/>
      <c r="CU27" s="663"/>
      <c r="CV27" s="663"/>
      <c r="CW27" s="663"/>
      <c r="CX27" s="663"/>
      <c r="CY27" s="664"/>
      <c r="CZ27" s="634">
        <v>39.700000000000003</v>
      </c>
      <c r="DA27" s="665"/>
      <c r="DB27" s="665"/>
      <c r="DC27" s="671"/>
      <c r="DD27" s="638">
        <v>16258152</v>
      </c>
      <c r="DE27" s="663"/>
      <c r="DF27" s="663"/>
      <c r="DG27" s="663"/>
      <c r="DH27" s="663"/>
      <c r="DI27" s="663"/>
      <c r="DJ27" s="663"/>
      <c r="DK27" s="664"/>
      <c r="DL27" s="638">
        <v>16073510</v>
      </c>
      <c r="DM27" s="663"/>
      <c r="DN27" s="663"/>
      <c r="DO27" s="663"/>
      <c r="DP27" s="663"/>
      <c r="DQ27" s="663"/>
      <c r="DR27" s="663"/>
      <c r="DS27" s="663"/>
      <c r="DT27" s="663"/>
      <c r="DU27" s="663"/>
      <c r="DV27" s="664"/>
      <c r="DW27" s="634">
        <v>20.6</v>
      </c>
      <c r="DX27" s="665"/>
      <c r="DY27" s="665"/>
      <c r="DZ27" s="665"/>
      <c r="EA27" s="665"/>
      <c r="EB27" s="665"/>
      <c r="EC27" s="666"/>
    </row>
    <row r="28" spans="2:133" ht="11.25" customHeight="1" x14ac:dyDescent="0.15">
      <c r="B28" s="626" t="s">
        <v>307</v>
      </c>
      <c r="C28" s="627"/>
      <c r="D28" s="627"/>
      <c r="E28" s="627"/>
      <c r="F28" s="627"/>
      <c r="G28" s="627"/>
      <c r="H28" s="627"/>
      <c r="I28" s="627"/>
      <c r="J28" s="627"/>
      <c r="K28" s="627"/>
      <c r="L28" s="627"/>
      <c r="M28" s="627"/>
      <c r="N28" s="627"/>
      <c r="O28" s="627"/>
      <c r="P28" s="627"/>
      <c r="Q28" s="628"/>
      <c r="R28" s="629">
        <v>37782</v>
      </c>
      <c r="S28" s="630"/>
      <c r="T28" s="630"/>
      <c r="U28" s="630"/>
      <c r="V28" s="630"/>
      <c r="W28" s="630"/>
      <c r="X28" s="630"/>
      <c r="Y28" s="631"/>
      <c r="Z28" s="632">
        <v>0</v>
      </c>
      <c r="AA28" s="632"/>
      <c r="AB28" s="632"/>
      <c r="AC28" s="632"/>
      <c r="AD28" s="633">
        <v>37782</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308</v>
      </c>
      <c r="CE28" s="645"/>
      <c r="CF28" s="645"/>
      <c r="CG28" s="645"/>
      <c r="CH28" s="645"/>
      <c r="CI28" s="645"/>
      <c r="CJ28" s="645"/>
      <c r="CK28" s="645"/>
      <c r="CL28" s="645"/>
      <c r="CM28" s="645"/>
      <c r="CN28" s="645"/>
      <c r="CO28" s="645"/>
      <c r="CP28" s="645"/>
      <c r="CQ28" s="646"/>
      <c r="CR28" s="629">
        <v>13009298</v>
      </c>
      <c r="CS28" s="630"/>
      <c r="CT28" s="630"/>
      <c r="CU28" s="630"/>
      <c r="CV28" s="630"/>
      <c r="CW28" s="630"/>
      <c r="CX28" s="630"/>
      <c r="CY28" s="631"/>
      <c r="CZ28" s="634">
        <v>7.6</v>
      </c>
      <c r="DA28" s="665"/>
      <c r="DB28" s="665"/>
      <c r="DC28" s="671"/>
      <c r="DD28" s="638">
        <v>11648464</v>
      </c>
      <c r="DE28" s="630"/>
      <c r="DF28" s="630"/>
      <c r="DG28" s="630"/>
      <c r="DH28" s="630"/>
      <c r="DI28" s="630"/>
      <c r="DJ28" s="630"/>
      <c r="DK28" s="631"/>
      <c r="DL28" s="638">
        <v>10098965</v>
      </c>
      <c r="DM28" s="630"/>
      <c r="DN28" s="630"/>
      <c r="DO28" s="630"/>
      <c r="DP28" s="630"/>
      <c r="DQ28" s="630"/>
      <c r="DR28" s="630"/>
      <c r="DS28" s="630"/>
      <c r="DT28" s="630"/>
      <c r="DU28" s="630"/>
      <c r="DV28" s="631"/>
      <c r="DW28" s="634">
        <v>12.9</v>
      </c>
      <c r="DX28" s="665"/>
      <c r="DY28" s="665"/>
      <c r="DZ28" s="665"/>
      <c r="EA28" s="665"/>
      <c r="EB28" s="665"/>
      <c r="EC28" s="666"/>
    </row>
    <row r="29" spans="2:133" ht="11.25" customHeight="1" x14ac:dyDescent="0.15">
      <c r="B29" s="626" t="s">
        <v>309</v>
      </c>
      <c r="C29" s="627"/>
      <c r="D29" s="627"/>
      <c r="E29" s="627"/>
      <c r="F29" s="627"/>
      <c r="G29" s="627"/>
      <c r="H29" s="627"/>
      <c r="I29" s="627"/>
      <c r="J29" s="627"/>
      <c r="K29" s="627"/>
      <c r="L29" s="627"/>
      <c r="M29" s="627"/>
      <c r="N29" s="627"/>
      <c r="O29" s="627"/>
      <c r="P29" s="627"/>
      <c r="Q29" s="628"/>
      <c r="R29" s="629">
        <v>556639</v>
      </c>
      <c r="S29" s="630"/>
      <c r="T29" s="630"/>
      <c r="U29" s="630"/>
      <c r="V29" s="630"/>
      <c r="W29" s="630"/>
      <c r="X29" s="630"/>
      <c r="Y29" s="631"/>
      <c r="Z29" s="632">
        <v>0.3</v>
      </c>
      <c r="AA29" s="632"/>
      <c r="AB29" s="632"/>
      <c r="AC29" s="632"/>
      <c r="AD29" s="633">
        <v>30</v>
      </c>
      <c r="AE29" s="633"/>
      <c r="AF29" s="633"/>
      <c r="AG29" s="633"/>
      <c r="AH29" s="633"/>
      <c r="AI29" s="633"/>
      <c r="AJ29" s="633"/>
      <c r="AK29" s="633"/>
      <c r="AL29" s="634">
        <v>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310</v>
      </c>
      <c r="CE29" s="679"/>
      <c r="CF29" s="644" t="s">
        <v>72</v>
      </c>
      <c r="CG29" s="645"/>
      <c r="CH29" s="645"/>
      <c r="CI29" s="645"/>
      <c r="CJ29" s="645"/>
      <c r="CK29" s="645"/>
      <c r="CL29" s="645"/>
      <c r="CM29" s="645"/>
      <c r="CN29" s="645"/>
      <c r="CO29" s="645"/>
      <c r="CP29" s="645"/>
      <c r="CQ29" s="646"/>
      <c r="CR29" s="629">
        <v>13009294</v>
      </c>
      <c r="CS29" s="663"/>
      <c r="CT29" s="663"/>
      <c r="CU29" s="663"/>
      <c r="CV29" s="663"/>
      <c r="CW29" s="663"/>
      <c r="CX29" s="663"/>
      <c r="CY29" s="664"/>
      <c r="CZ29" s="634">
        <v>7.6</v>
      </c>
      <c r="DA29" s="665"/>
      <c r="DB29" s="665"/>
      <c r="DC29" s="671"/>
      <c r="DD29" s="638">
        <v>11648460</v>
      </c>
      <c r="DE29" s="663"/>
      <c r="DF29" s="663"/>
      <c r="DG29" s="663"/>
      <c r="DH29" s="663"/>
      <c r="DI29" s="663"/>
      <c r="DJ29" s="663"/>
      <c r="DK29" s="664"/>
      <c r="DL29" s="638">
        <v>10098961</v>
      </c>
      <c r="DM29" s="663"/>
      <c r="DN29" s="663"/>
      <c r="DO29" s="663"/>
      <c r="DP29" s="663"/>
      <c r="DQ29" s="663"/>
      <c r="DR29" s="663"/>
      <c r="DS29" s="663"/>
      <c r="DT29" s="663"/>
      <c r="DU29" s="663"/>
      <c r="DV29" s="664"/>
      <c r="DW29" s="634">
        <v>12.9</v>
      </c>
      <c r="DX29" s="665"/>
      <c r="DY29" s="665"/>
      <c r="DZ29" s="665"/>
      <c r="EA29" s="665"/>
      <c r="EB29" s="665"/>
      <c r="EC29" s="666"/>
    </row>
    <row r="30" spans="2:133" ht="11.25" customHeight="1" x14ac:dyDescent="0.15">
      <c r="B30" s="626" t="s">
        <v>311</v>
      </c>
      <c r="C30" s="627"/>
      <c r="D30" s="627"/>
      <c r="E30" s="627"/>
      <c r="F30" s="627"/>
      <c r="G30" s="627"/>
      <c r="H30" s="627"/>
      <c r="I30" s="627"/>
      <c r="J30" s="627"/>
      <c r="K30" s="627"/>
      <c r="L30" s="627"/>
      <c r="M30" s="627"/>
      <c r="N30" s="627"/>
      <c r="O30" s="627"/>
      <c r="P30" s="627"/>
      <c r="Q30" s="628"/>
      <c r="R30" s="629">
        <v>2645542</v>
      </c>
      <c r="S30" s="630"/>
      <c r="T30" s="630"/>
      <c r="U30" s="630"/>
      <c r="V30" s="630"/>
      <c r="W30" s="630"/>
      <c r="X30" s="630"/>
      <c r="Y30" s="631"/>
      <c r="Z30" s="632">
        <v>1.4</v>
      </c>
      <c r="AA30" s="632"/>
      <c r="AB30" s="632"/>
      <c r="AC30" s="632"/>
      <c r="AD30" s="633">
        <v>210566</v>
      </c>
      <c r="AE30" s="633"/>
      <c r="AF30" s="633"/>
      <c r="AG30" s="633"/>
      <c r="AH30" s="633"/>
      <c r="AI30" s="633"/>
      <c r="AJ30" s="633"/>
      <c r="AK30" s="633"/>
      <c r="AL30" s="634">
        <v>0.3</v>
      </c>
      <c r="AM30" s="635"/>
      <c r="AN30" s="635"/>
      <c r="AO30" s="636"/>
      <c r="AP30" s="608" t="s">
        <v>226</v>
      </c>
      <c r="AQ30" s="609"/>
      <c r="AR30" s="609"/>
      <c r="AS30" s="609"/>
      <c r="AT30" s="609"/>
      <c r="AU30" s="609"/>
      <c r="AV30" s="609"/>
      <c r="AW30" s="609"/>
      <c r="AX30" s="609"/>
      <c r="AY30" s="609"/>
      <c r="AZ30" s="609"/>
      <c r="BA30" s="609"/>
      <c r="BB30" s="609"/>
      <c r="BC30" s="609"/>
      <c r="BD30" s="609"/>
      <c r="BE30" s="609"/>
      <c r="BF30" s="610"/>
      <c r="BG30" s="608" t="s">
        <v>312</v>
      </c>
      <c r="BH30" s="676"/>
      <c r="BI30" s="676"/>
      <c r="BJ30" s="676"/>
      <c r="BK30" s="676"/>
      <c r="BL30" s="676"/>
      <c r="BM30" s="676"/>
      <c r="BN30" s="676"/>
      <c r="BO30" s="676"/>
      <c r="BP30" s="676"/>
      <c r="BQ30" s="677"/>
      <c r="BR30" s="608" t="s">
        <v>313</v>
      </c>
      <c r="BS30" s="676"/>
      <c r="BT30" s="676"/>
      <c r="BU30" s="676"/>
      <c r="BV30" s="676"/>
      <c r="BW30" s="676"/>
      <c r="BX30" s="676"/>
      <c r="BY30" s="676"/>
      <c r="BZ30" s="676"/>
      <c r="CA30" s="676"/>
      <c r="CB30" s="677"/>
      <c r="CD30" s="680"/>
      <c r="CE30" s="681"/>
      <c r="CF30" s="644" t="s">
        <v>314</v>
      </c>
      <c r="CG30" s="645"/>
      <c r="CH30" s="645"/>
      <c r="CI30" s="645"/>
      <c r="CJ30" s="645"/>
      <c r="CK30" s="645"/>
      <c r="CL30" s="645"/>
      <c r="CM30" s="645"/>
      <c r="CN30" s="645"/>
      <c r="CO30" s="645"/>
      <c r="CP30" s="645"/>
      <c r="CQ30" s="646"/>
      <c r="CR30" s="629">
        <v>12265606</v>
      </c>
      <c r="CS30" s="630"/>
      <c r="CT30" s="630"/>
      <c r="CU30" s="630"/>
      <c r="CV30" s="630"/>
      <c r="CW30" s="630"/>
      <c r="CX30" s="630"/>
      <c r="CY30" s="631"/>
      <c r="CZ30" s="634">
        <v>7.2</v>
      </c>
      <c r="DA30" s="665"/>
      <c r="DB30" s="665"/>
      <c r="DC30" s="671"/>
      <c r="DD30" s="638">
        <v>11057235</v>
      </c>
      <c r="DE30" s="630"/>
      <c r="DF30" s="630"/>
      <c r="DG30" s="630"/>
      <c r="DH30" s="630"/>
      <c r="DI30" s="630"/>
      <c r="DJ30" s="630"/>
      <c r="DK30" s="631"/>
      <c r="DL30" s="638">
        <v>9509894</v>
      </c>
      <c r="DM30" s="630"/>
      <c r="DN30" s="630"/>
      <c r="DO30" s="630"/>
      <c r="DP30" s="630"/>
      <c r="DQ30" s="630"/>
      <c r="DR30" s="630"/>
      <c r="DS30" s="630"/>
      <c r="DT30" s="630"/>
      <c r="DU30" s="630"/>
      <c r="DV30" s="631"/>
      <c r="DW30" s="634">
        <v>12.2</v>
      </c>
      <c r="DX30" s="665"/>
      <c r="DY30" s="665"/>
      <c r="DZ30" s="665"/>
      <c r="EA30" s="665"/>
      <c r="EB30" s="665"/>
      <c r="EC30" s="666"/>
    </row>
    <row r="31" spans="2:133" ht="11.25" customHeight="1" x14ac:dyDescent="0.15">
      <c r="B31" s="626" t="s">
        <v>315</v>
      </c>
      <c r="C31" s="627"/>
      <c r="D31" s="627"/>
      <c r="E31" s="627"/>
      <c r="F31" s="627"/>
      <c r="G31" s="627"/>
      <c r="H31" s="627"/>
      <c r="I31" s="627"/>
      <c r="J31" s="627"/>
      <c r="K31" s="627"/>
      <c r="L31" s="627"/>
      <c r="M31" s="627"/>
      <c r="N31" s="627"/>
      <c r="O31" s="627"/>
      <c r="P31" s="627"/>
      <c r="Q31" s="628"/>
      <c r="R31" s="629">
        <v>715040</v>
      </c>
      <c r="S31" s="630"/>
      <c r="T31" s="630"/>
      <c r="U31" s="630"/>
      <c r="V31" s="630"/>
      <c r="W31" s="630"/>
      <c r="X31" s="630"/>
      <c r="Y31" s="631"/>
      <c r="Z31" s="632">
        <v>0.4</v>
      </c>
      <c r="AA31" s="632"/>
      <c r="AB31" s="632"/>
      <c r="AC31" s="632"/>
      <c r="AD31" s="633" t="s">
        <v>247</v>
      </c>
      <c r="AE31" s="633"/>
      <c r="AF31" s="633"/>
      <c r="AG31" s="633"/>
      <c r="AH31" s="633"/>
      <c r="AI31" s="633"/>
      <c r="AJ31" s="633"/>
      <c r="AK31" s="633"/>
      <c r="AL31" s="634" t="s">
        <v>184</v>
      </c>
      <c r="AM31" s="635"/>
      <c r="AN31" s="635"/>
      <c r="AO31" s="636"/>
      <c r="AP31" s="689" t="s">
        <v>316</v>
      </c>
      <c r="AQ31" s="690"/>
      <c r="AR31" s="690"/>
      <c r="AS31" s="690"/>
      <c r="AT31" s="695" t="s">
        <v>317</v>
      </c>
      <c r="AU31" s="217"/>
      <c r="AV31" s="217"/>
      <c r="AW31" s="217"/>
      <c r="AX31" s="615" t="s">
        <v>192</v>
      </c>
      <c r="AY31" s="616"/>
      <c r="AZ31" s="616"/>
      <c r="BA31" s="616"/>
      <c r="BB31" s="616"/>
      <c r="BC31" s="616"/>
      <c r="BD31" s="616"/>
      <c r="BE31" s="616"/>
      <c r="BF31" s="617"/>
      <c r="BG31" s="688">
        <v>99.5</v>
      </c>
      <c r="BH31" s="684"/>
      <c r="BI31" s="684"/>
      <c r="BJ31" s="684"/>
      <c r="BK31" s="684"/>
      <c r="BL31" s="684"/>
      <c r="BM31" s="624">
        <v>98.4</v>
      </c>
      <c r="BN31" s="684"/>
      <c r="BO31" s="684"/>
      <c r="BP31" s="684"/>
      <c r="BQ31" s="685"/>
      <c r="BR31" s="688">
        <v>98.6</v>
      </c>
      <c r="BS31" s="684"/>
      <c r="BT31" s="684"/>
      <c r="BU31" s="684"/>
      <c r="BV31" s="684"/>
      <c r="BW31" s="684"/>
      <c r="BX31" s="624">
        <v>97.6</v>
      </c>
      <c r="BY31" s="684"/>
      <c r="BZ31" s="684"/>
      <c r="CA31" s="684"/>
      <c r="CB31" s="685"/>
      <c r="CD31" s="680"/>
      <c r="CE31" s="681"/>
      <c r="CF31" s="644" t="s">
        <v>318</v>
      </c>
      <c r="CG31" s="645"/>
      <c r="CH31" s="645"/>
      <c r="CI31" s="645"/>
      <c r="CJ31" s="645"/>
      <c r="CK31" s="645"/>
      <c r="CL31" s="645"/>
      <c r="CM31" s="645"/>
      <c r="CN31" s="645"/>
      <c r="CO31" s="645"/>
      <c r="CP31" s="645"/>
      <c r="CQ31" s="646"/>
      <c r="CR31" s="629">
        <v>743688</v>
      </c>
      <c r="CS31" s="663"/>
      <c r="CT31" s="663"/>
      <c r="CU31" s="663"/>
      <c r="CV31" s="663"/>
      <c r="CW31" s="663"/>
      <c r="CX31" s="663"/>
      <c r="CY31" s="664"/>
      <c r="CZ31" s="634">
        <v>0.4</v>
      </c>
      <c r="DA31" s="665"/>
      <c r="DB31" s="665"/>
      <c r="DC31" s="671"/>
      <c r="DD31" s="638">
        <v>591225</v>
      </c>
      <c r="DE31" s="663"/>
      <c r="DF31" s="663"/>
      <c r="DG31" s="663"/>
      <c r="DH31" s="663"/>
      <c r="DI31" s="663"/>
      <c r="DJ31" s="663"/>
      <c r="DK31" s="664"/>
      <c r="DL31" s="638">
        <v>589067</v>
      </c>
      <c r="DM31" s="663"/>
      <c r="DN31" s="663"/>
      <c r="DO31" s="663"/>
      <c r="DP31" s="663"/>
      <c r="DQ31" s="663"/>
      <c r="DR31" s="663"/>
      <c r="DS31" s="663"/>
      <c r="DT31" s="663"/>
      <c r="DU31" s="663"/>
      <c r="DV31" s="664"/>
      <c r="DW31" s="634">
        <v>0.8</v>
      </c>
      <c r="DX31" s="665"/>
      <c r="DY31" s="665"/>
      <c r="DZ31" s="665"/>
      <c r="EA31" s="665"/>
      <c r="EB31" s="665"/>
      <c r="EC31" s="666"/>
    </row>
    <row r="32" spans="2:133" ht="11.25" customHeight="1" x14ac:dyDescent="0.15">
      <c r="B32" s="626" t="s">
        <v>319</v>
      </c>
      <c r="C32" s="627"/>
      <c r="D32" s="627"/>
      <c r="E32" s="627"/>
      <c r="F32" s="627"/>
      <c r="G32" s="627"/>
      <c r="H32" s="627"/>
      <c r="I32" s="627"/>
      <c r="J32" s="627"/>
      <c r="K32" s="627"/>
      <c r="L32" s="627"/>
      <c r="M32" s="627"/>
      <c r="N32" s="627"/>
      <c r="O32" s="627"/>
      <c r="P32" s="627"/>
      <c r="Q32" s="628"/>
      <c r="R32" s="629">
        <v>60085212</v>
      </c>
      <c r="S32" s="630"/>
      <c r="T32" s="630"/>
      <c r="U32" s="630"/>
      <c r="V32" s="630"/>
      <c r="W32" s="630"/>
      <c r="X32" s="630"/>
      <c r="Y32" s="631"/>
      <c r="Z32" s="632">
        <v>32.9</v>
      </c>
      <c r="AA32" s="632"/>
      <c r="AB32" s="632"/>
      <c r="AC32" s="632"/>
      <c r="AD32" s="633" t="s">
        <v>250</v>
      </c>
      <c r="AE32" s="633"/>
      <c r="AF32" s="633"/>
      <c r="AG32" s="633"/>
      <c r="AH32" s="633"/>
      <c r="AI32" s="633"/>
      <c r="AJ32" s="633"/>
      <c r="AK32" s="633"/>
      <c r="AL32" s="634" t="s">
        <v>139</v>
      </c>
      <c r="AM32" s="635"/>
      <c r="AN32" s="635"/>
      <c r="AO32" s="636"/>
      <c r="AP32" s="691"/>
      <c r="AQ32" s="692"/>
      <c r="AR32" s="692"/>
      <c r="AS32" s="692"/>
      <c r="AT32" s="696"/>
      <c r="AU32" s="216" t="s">
        <v>320</v>
      </c>
      <c r="AV32" s="216"/>
      <c r="AW32" s="216"/>
      <c r="AX32" s="626" t="s">
        <v>321</v>
      </c>
      <c r="AY32" s="627"/>
      <c r="AZ32" s="627"/>
      <c r="BA32" s="627"/>
      <c r="BB32" s="627"/>
      <c r="BC32" s="627"/>
      <c r="BD32" s="627"/>
      <c r="BE32" s="627"/>
      <c r="BF32" s="628"/>
      <c r="BG32" s="698">
        <v>99.6</v>
      </c>
      <c r="BH32" s="663"/>
      <c r="BI32" s="663"/>
      <c r="BJ32" s="663"/>
      <c r="BK32" s="663"/>
      <c r="BL32" s="663"/>
      <c r="BM32" s="635">
        <v>97.8</v>
      </c>
      <c r="BN32" s="686"/>
      <c r="BO32" s="686"/>
      <c r="BP32" s="686"/>
      <c r="BQ32" s="687"/>
      <c r="BR32" s="698">
        <v>98.6</v>
      </c>
      <c r="BS32" s="663"/>
      <c r="BT32" s="663"/>
      <c r="BU32" s="663"/>
      <c r="BV32" s="663"/>
      <c r="BW32" s="663"/>
      <c r="BX32" s="635">
        <v>97.1</v>
      </c>
      <c r="BY32" s="686"/>
      <c r="BZ32" s="686"/>
      <c r="CA32" s="686"/>
      <c r="CB32" s="687"/>
      <c r="CD32" s="682"/>
      <c r="CE32" s="683"/>
      <c r="CF32" s="644" t="s">
        <v>322</v>
      </c>
      <c r="CG32" s="645"/>
      <c r="CH32" s="645"/>
      <c r="CI32" s="645"/>
      <c r="CJ32" s="645"/>
      <c r="CK32" s="645"/>
      <c r="CL32" s="645"/>
      <c r="CM32" s="645"/>
      <c r="CN32" s="645"/>
      <c r="CO32" s="645"/>
      <c r="CP32" s="645"/>
      <c r="CQ32" s="646"/>
      <c r="CR32" s="629">
        <v>4</v>
      </c>
      <c r="CS32" s="630"/>
      <c r="CT32" s="630"/>
      <c r="CU32" s="630"/>
      <c r="CV32" s="630"/>
      <c r="CW32" s="630"/>
      <c r="CX32" s="630"/>
      <c r="CY32" s="631"/>
      <c r="CZ32" s="634">
        <v>0</v>
      </c>
      <c r="DA32" s="665"/>
      <c r="DB32" s="665"/>
      <c r="DC32" s="671"/>
      <c r="DD32" s="638">
        <v>4</v>
      </c>
      <c r="DE32" s="630"/>
      <c r="DF32" s="630"/>
      <c r="DG32" s="630"/>
      <c r="DH32" s="630"/>
      <c r="DI32" s="630"/>
      <c r="DJ32" s="630"/>
      <c r="DK32" s="631"/>
      <c r="DL32" s="638">
        <v>4</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15">
      <c r="B33" s="667" t="s">
        <v>323</v>
      </c>
      <c r="C33" s="668"/>
      <c r="D33" s="668"/>
      <c r="E33" s="668"/>
      <c r="F33" s="668"/>
      <c r="G33" s="668"/>
      <c r="H33" s="668"/>
      <c r="I33" s="668"/>
      <c r="J33" s="668"/>
      <c r="K33" s="668"/>
      <c r="L33" s="668"/>
      <c r="M33" s="668"/>
      <c r="N33" s="668"/>
      <c r="O33" s="668"/>
      <c r="P33" s="668"/>
      <c r="Q33" s="669"/>
      <c r="R33" s="629">
        <v>307850</v>
      </c>
      <c r="S33" s="630"/>
      <c r="T33" s="630"/>
      <c r="U33" s="630"/>
      <c r="V33" s="630"/>
      <c r="W33" s="630"/>
      <c r="X33" s="630"/>
      <c r="Y33" s="631"/>
      <c r="Z33" s="632">
        <v>0.2</v>
      </c>
      <c r="AA33" s="632"/>
      <c r="AB33" s="632"/>
      <c r="AC33" s="632"/>
      <c r="AD33" s="633">
        <v>307850</v>
      </c>
      <c r="AE33" s="633"/>
      <c r="AF33" s="633"/>
      <c r="AG33" s="633"/>
      <c r="AH33" s="633"/>
      <c r="AI33" s="633"/>
      <c r="AJ33" s="633"/>
      <c r="AK33" s="633"/>
      <c r="AL33" s="634">
        <v>0.4</v>
      </c>
      <c r="AM33" s="635"/>
      <c r="AN33" s="635"/>
      <c r="AO33" s="636"/>
      <c r="AP33" s="693"/>
      <c r="AQ33" s="694"/>
      <c r="AR33" s="694"/>
      <c r="AS33" s="694"/>
      <c r="AT33" s="697"/>
      <c r="AU33" s="218"/>
      <c r="AV33" s="218"/>
      <c r="AW33" s="218"/>
      <c r="AX33" s="673" t="s">
        <v>324</v>
      </c>
      <c r="AY33" s="674"/>
      <c r="AZ33" s="674"/>
      <c r="BA33" s="674"/>
      <c r="BB33" s="674"/>
      <c r="BC33" s="674"/>
      <c r="BD33" s="674"/>
      <c r="BE33" s="674"/>
      <c r="BF33" s="675"/>
      <c r="BG33" s="699">
        <v>99.4</v>
      </c>
      <c r="BH33" s="700"/>
      <c r="BI33" s="700"/>
      <c r="BJ33" s="700"/>
      <c r="BK33" s="700"/>
      <c r="BL33" s="700"/>
      <c r="BM33" s="701">
        <v>98.8</v>
      </c>
      <c r="BN33" s="700"/>
      <c r="BO33" s="700"/>
      <c r="BP33" s="700"/>
      <c r="BQ33" s="702"/>
      <c r="BR33" s="699">
        <v>98.4</v>
      </c>
      <c r="BS33" s="700"/>
      <c r="BT33" s="700"/>
      <c r="BU33" s="700"/>
      <c r="BV33" s="700"/>
      <c r="BW33" s="700"/>
      <c r="BX33" s="701">
        <v>97.7</v>
      </c>
      <c r="BY33" s="700"/>
      <c r="BZ33" s="700"/>
      <c r="CA33" s="700"/>
      <c r="CB33" s="702"/>
      <c r="CD33" s="644" t="s">
        <v>325</v>
      </c>
      <c r="CE33" s="645"/>
      <c r="CF33" s="645"/>
      <c r="CG33" s="645"/>
      <c r="CH33" s="645"/>
      <c r="CI33" s="645"/>
      <c r="CJ33" s="645"/>
      <c r="CK33" s="645"/>
      <c r="CL33" s="645"/>
      <c r="CM33" s="645"/>
      <c r="CN33" s="645"/>
      <c r="CO33" s="645"/>
      <c r="CP33" s="645"/>
      <c r="CQ33" s="646"/>
      <c r="CR33" s="629">
        <v>51034700</v>
      </c>
      <c r="CS33" s="663"/>
      <c r="CT33" s="663"/>
      <c r="CU33" s="663"/>
      <c r="CV33" s="663"/>
      <c r="CW33" s="663"/>
      <c r="CX33" s="663"/>
      <c r="CY33" s="664"/>
      <c r="CZ33" s="634">
        <v>29.8</v>
      </c>
      <c r="DA33" s="665"/>
      <c r="DB33" s="665"/>
      <c r="DC33" s="671"/>
      <c r="DD33" s="638">
        <v>38661145</v>
      </c>
      <c r="DE33" s="663"/>
      <c r="DF33" s="663"/>
      <c r="DG33" s="663"/>
      <c r="DH33" s="663"/>
      <c r="DI33" s="663"/>
      <c r="DJ33" s="663"/>
      <c r="DK33" s="664"/>
      <c r="DL33" s="638">
        <v>21961744</v>
      </c>
      <c r="DM33" s="663"/>
      <c r="DN33" s="663"/>
      <c r="DO33" s="663"/>
      <c r="DP33" s="663"/>
      <c r="DQ33" s="663"/>
      <c r="DR33" s="663"/>
      <c r="DS33" s="663"/>
      <c r="DT33" s="663"/>
      <c r="DU33" s="663"/>
      <c r="DV33" s="664"/>
      <c r="DW33" s="634">
        <v>28.1</v>
      </c>
      <c r="DX33" s="665"/>
      <c r="DY33" s="665"/>
      <c r="DZ33" s="665"/>
      <c r="EA33" s="665"/>
      <c r="EB33" s="665"/>
      <c r="EC33" s="666"/>
    </row>
    <row r="34" spans="2:133" ht="11.25" customHeight="1" x14ac:dyDescent="0.15">
      <c r="B34" s="626" t="s">
        <v>326</v>
      </c>
      <c r="C34" s="627"/>
      <c r="D34" s="627"/>
      <c r="E34" s="627"/>
      <c r="F34" s="627"/>
      <c r="G34" s="627"/>
      <c r="H34" s="627"/>
      <c r="I34" s="627"/>
      <c r="J34" s="627"/>
      <c r="K34" s="627"/>
      <c r="L34" s="627"/>
      <c r="M34" s="627"/>
      <c r="N34" s="627"/>
      <c r="O34" s="627"/>
      <c r="P34" s="627"/>
      <c r="Q34" s="628"/>
      <c r="R34" s="629">
        <v>17543902</v>
      </c>
      <c r="S34" s="630"/>
      <c r="T34" s="630"/>
      <c r="U34" s="630"/>
      <c r="V34" s="630"/>
      <c r="W34" s="630"/>
      <c r="X34" s="630"/>
      <c r="Y34" s="631"/>
      <c r="Z34" s="632">
        <v>9.6</v>
      </c>
      <c r="AA34" s="632"/>
      <c r="AB34" s="632"/>
      <c r="AC34" s="632"/>
      <c r="AD34" s="633" t="s">
        <v>184</v>
      </c>
      <c r="AE34" s="633"/>
      <c r="AF34" s="633"/>
      <c r="AG34" s="633"/>
      <c r="AH34" s="633"/>
      <c r="AI34" s="633"/>
      <c r="AJ34" s="633"/>
      <c r="AK34" s="633"/>
      <c r="AL34" s="634" t="s">
        <v>184</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327</v>
      </c>
      <c r="CE34" s="645"/>
      <c r="CF34" s="645"/>
      <c r="CG34" s="645"/>
      <c r="CH34" s="645"/>
      <c r="CI34" s="645"/>
      <c r="CJ34" s="645"/>
      <c r="CK34" s="645"/>
      <c r="CL34" s="645"/>
      <c r="CM34" s="645"/>
      <c r="CN34" s="645"/>
      <c r="CO34" s="645"/>
      <c r="CP34" s="645"/>
      <c r="CQ34" s="646"/>
      <c r="CR34" s="629">
        <v>16384721</v>
      </c>
      <c r="CS34" s="630"/>
      <c r="CT34" s="630"/>
      <c r="CU34" s="630"/>
      <c r="CV34" s="630"/>
      <c r="CW34" s="630"/>
      <c r="CX34" s="630"/>
      <c r="CY34" s="631"/>
      <c r="CZ34" s="634">
        <v>9.6</v>
      </c>
      <c r="DA34" s="665"/>
      <c r="DB34" s="665"/>
      <c r="DC34" s="671"/>
      <c r="DD34" s="638">
        <v>12884936</v>
      </c>
      <c r="DE34" s="630"/>
      <c r="DF34" s="630"/>
      <c r="DG34" s="630"/>
      <c r="DH34" s="630"/>
      <c r="DI34" s="630"/>
      <c r="DJ34" s="630"/>
      <c r="DK34" s="631"/>
      <c r="DL34" s="638">
        <v>9829453</v>
      </c>
      <c r="DM34" s="630"/>
      <c r="DN34" s="630"/>
      <c r="DO34" s="630"/>
      <c r="DP34" s="630"/>
      <c r="DQ34" s="630"/>
      <c r="DR34" s="630"/>
      <c r="DS34" s="630"/>
      <c r="DT34" s="630"/>
      <c r="DU34" s="630"/>
      <c r="DV34" s="631"/>
      <c r="DW34" s="634">
        <v>12.6</v>
      </c>
      <c r="DX34" s="665"/>
      <c r="DY34" s="665"/>
      <c r="DZ34" s="665"/>
      <c r="EA34" s="665"/>
      <c r="EB34" s="665"/>
      <c r="EC34" s="666"/>
    </row>
    <row r="35" spans="2:133" ht="11.25" customHeight="1" x14ac:dyDescent="0.15">
      <c r="B35" s="626" t="s">
        <v>328</v>
      </c>
      <c r="C35" s="627"/>
      <c r="D35" s="627"/>
      <c r="E35" s="627"/>
      <c r="F35" s="627"/>
      <c r="G35" s="627"/>
      <c r="H35" s="627"/>
      <c r="I35" s="627"/>
      <c r="J35" s="627"/>
      <c r="K35" s="627"/>
      <c r="L35" s="627"/>
      <c r="M35" s="627"/>
      <c r="N35" s="627"/>
      <c r="O35" s="627"/>
      <c r="P35" s="627"/>
      <c r="Q35" s="628"/>
      <c r="R35" s="629">
        <v>922169</v>
      </c>
      <c r="S35" s="630"/>
      <c r="T35" s="630"/>
      <c r="U35" s="630"/>
      <c r="V35" s="630"/>
      <c r="W35" s="630"/>
      <c r="X35" s="630"/>
      <c r="Y35" s="631"/>
      <c r="Z35" s="632">
        <v>0.5</v>
      </c>
      <c r="AA35" s="632"/>
      <c r="AB35" s="632"/>
      <c r="AC35" s="632"/>
      <c r="AD35" s="633">
        <v>427726</v>
      </c>
      <c r="AE35" s="633"/>
      <c r="AF35" s="633"/>
      <c r="AG35" s="633"/>
      <c r="AH35" s="633"/>
      <c r="AI35" s="633"/>
      <c r="AJ35" s="633"/>
      <c r="AK35" s="633"/>
      <c r="AL35" s="634">
        <v>0.6</v>
      </c>
      <c r="AM35" s="635"/>
      <c r="AN35" s="635"/>
      <c r="AO35" s="636"/>
      <c r="AP35" s="221"/>
      <c r="AQ35" s="608" t="s">
        <v>329</v>
      </c>
      <c r="AR35" s="609"/>
      <c r="AS35" s="609"/>
      <c r="AT35" s="609"/>
      <c r="AU35" s="609"/>
      <c r="AV35" s="609"/>
      <c r="AW35" s="609"/>
      <c r="AX35" s="609"/>
      <c r="AY35" s="609"/>
      <c r="AZ35" s="609"/>
      <c r="BA35" s="609"/>
      <c r="BB35" s="609"/>
      <c r="BC35" s="609"/>
      <c r="BD35" s="609"/>
      <c r="BE35" s="609"/>
      <c r="BF35" s="610"/>
      <c r="BG35" s="608" t="s">
        <v>330</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331</v>
      </c>
      <c r="CE35" s="645"/>
      <c r="CF35" s="645"/>
      <c r="CG35" s="645"/>
      <c r="CH35" s="645"/>
      <c r="CI35" s="645"/>
      <c r="CJ35" s="645"/>
      <c r="CK35" s="645"/>
      <c r="CL35" s="645"/>
      <c r="CM35" s="645"/>
      <c r="CN35" s="645"/>
      <c r="CO35" s="645"/>
      <c r="CP35" s="645"/>
      <c r="CQ35" s="646"/>
      <c r="CR35" s="629">
        <v>1329392</v>
      </c>
      <c r="CS35" s="663"/>
      <c r="CT35" s="663"/>
      <c r="CU35" s="663"/>
      <c r="CV35" s="663"/>
      <c r="CW35" s="663"/>
      <c r="CX35" s="663"/>
      <c r="CY35" s="664"/>
      <c r="CZ35" s="634">
        <v>0.8</v>
      </c>
      <c r="DA35" s="665"/>
      <c r="DB35" s="665"/>
      <c r="DC35" s="671"/>
      <c r="DD35" s="638">
        <v>617553</v>
      </c>
      <c r="DE35" s="663"/>
      <c r="DF35" s="663"/>
      <c r="DG35" s="663"/>
      <c r="DH35" s="663"/>
      <c r="DI35" s="663"/>
      <c r="DJ35" s="663"/>
      <c r="DK35" s="664"/>
      <c r="DL35" s="638">
        <v>581864</v>
      </c>
      <c r="DM35" s="663"/>
      <c r="DN35" s="663"/>
      <c r="DO35" s="663"/>
      <c r="DP35" s="663"/>
      <c r="DQ35" s="663"/>
      <c r="DR35" s="663"/>
      <c r="DS35" s="663"/>
      <c r="DT35" s="663"/>
      <c r="DU35" s="663"/>
      <c r="DV35" s="664"/>
      <c r="DW35" s="634">
        <v>0.7</v>
      </c>
      <c r="DX35" s="665"/>
      <c r="DY35" s="665"/>
      <c r="DZ35" s="665"/>
      <c r="EA35" s="665"/>
      <c r="EB35" s="665"/>
      <c r="EC35" s="666"/>
    </row>
    <row r="36" spans="2:133" ht="11.25" customHeight="1" x14ac:dyDescent="0.15">
      <c r="B36" s="626" t="s">
        <v>332</v>
      </c>
      <c r="C36" s="627"/>
      <c r="D36" s="627"/>
      <c r="E36" s="627"/>
      <c r="F36" s="627"/>
      <c r="G36" s="627"/>
      <c r="H36" s="627"/>
      <c r="I36" s="627"/>
      <c r="J36" s="627"/>
      <c r="K36" s="627"/>
      <c r="L36" s="627"/>
      <c r="M36" s="627"/>
      <c r="N36" s="627"/>
      <c r="O36" s="627"/>
      <c r="P36" s="627"/>
      <c r="Q36" s="628"/>
      <c r="R36" s="629">
        <v>380827</v>
      </c>
      <c r="S36" s="630"/>
      <c r="T36" s="630"/>
      <c r="U36" s="630"/>
      <c r="V36" s="630"/>
      <c r="W36" s="630"/>
      <c r="X36" s="630"/>
      <c r="Y36" s="631"/>
      <c r="Z36" s="632">
        <v>0.2</v>
      </c>
      <c r="AA36" s="632"/>
      <c r="AB36" s="632"/>
      <c r="AC36" s="632"/>
      <c r="AD36" s="633" t="s">
        <v>250</v>
      </c>
      <c r="AE36" s="633"/>
      <c r="AF36" s="633"/>
      <c r="AG36" s="633"/>
      <c r="AH36" s="633"/>
      <c r="AI36" s="633"/>
      <c r="AJ36" s="633"/>
      <c r="AK36" s="633"/>
      <c r="AL36" s="634" t="s">
        <v>247</v>
      </c>
      <c r="AM36" s="635"/>
      <c r="AN36" s="635"/>
      <c r="AO36" s="636"/>
      <c r="AP36" s="221"/>
      <c r="AQ36" s="703" t="s">
        <v>333</v>
      </c>
      <c r="AR36" s="704"/>
      <c r="AS36" s="704"/>
      <c r="AT36" s="704"/>
      <c r="AU36" s="704"/>
      <c r="AV36" s="704"/>
      <c r="AW36" s="704"/>
      <c r="AX36" s="704"/>
      <c r="AY36" s="705"/>
      <c r="AZ36" s="618">
        <v>13492597</v>
      </c>
      <c r="BA36" s="619"/>
      <c r="BB36" s="619"/>
      <c r="BC36" s="619"/>
      <c r="BD36" s="619"/>
      <c r="BE36" s="619"/>
      <c r="BF36" s="706"/>
      <c r="BG36" s="640" t="s">
        <v>334</v>
      </c>
      <c r="BH36" s="641"/>
      <c r="BI36" s="641"/>
      <c r="BJ36" s="641"/>
      <c r="BK36" s="641"/>
      <c r="BL36" s="641"/>
      <c r="BM36" s="641"/>
      <c r="BN36" s="641"/>
      <c r="BO36" s="641"/>
      <c r="BP36" s="641"/>
      <c r="BQ36" s="641"/>
      <c r="BR36" s="641"/>
      <c r="BS36" s="641"/>
      <c r="BT36" s="641"/>
      <c r="BU36" s="642"/>
      <c r="BV36" s="618">
        <v>65140</v>
      </c>
      <c r="BW36" s="619"/>
      <c r="BX36" s="619"/>
      <c r="BY36" s="619"/>
      <c r="BZ36" s="619"/>
      <c r="CA36" s="619"/>
      <c r="CB36" s="706"/>
      <c r="CD36" s="644" t="s">
        <v>335</v>
      </c>
      <c r="CE36" s="645"/>
      <c r="CF36" s="645"/>
      <c r="CG36" s="645"/>
      <c r="CH36" s="645"/>
      <c r="CI36" s="645"/>
      <c r="CJ36" s="645"/>
      <c r="CK36" s="645"/>
      <c r="CL36" s="645"/>
      <c r="CM36" s="645"/>
      <c r="CN36" s="645"/>
      <c r="CO36" s="645"/>
      <c r="CP36" s="645"/>
      <c r="CQ36" s="646"/>
      <c r="CR36" s="629">
        <v>10192073</v>
      </c>
      <c r="CS36" s="630"/>
      <c r="CT36" s="630"/>
      <c r="CU36" s="630"/>
      <c r="CV36" s="630"/>
      <c r="CW36" s="630"/>
      <c r="CX36" s="630"/>
      <c r="CY36" s="631"/>
      <c r="CZ36" s="634">
        <v>6</v>
      </c>
      <c r="DA36" s="665"/>
      <c r="DB36" s="665"/>
      <c r="DC36" s="671"/>
      <c r="DD36" s="638">
        <v>6904654</v>
      </c>
      <c r="DE36" s="630"/>
      <c r="DF36" s="630"/>
      <c r="DG36" s="630"/>
      <c r="DH36" s="630"/>
      <c r="DI36" s="630"/>
      <c r="DJ36" s="630"/>
      <c r="DK36" s="631"/>
      <c r="DL36" s="638">
        <v>3041856</v>
      </c>
      <c r="DM36" s="630"/>
      <c r="DN36" s="630"/>
      <c r="DO36" s="630"/>
      <c r="DP36" s="630"/>
      <c r="DQ36" s="630"/>
      <c r="DR36" s="630"/>
      <c r="DS36" s="630"/>
      <c r="DT36" s="630"/>
      <c r="DU36" s="630"/>
      <c r="DV36" s="631"/>
      <c r="DW36" s="634">
        <v>3.9</v>
      </c>
      <c r="DX36" s="665"/>
      <c r="DY36" s="665"/>
      <c r="DZ36" s="665"/>
      <c r="EA36" s="665"/>
      <c r="EB36" s="665"/>
      <c r="EC36" s="666"/>
    </row>
    <row r="37" spans="2:133" ht="11.25" customHeight="1" x14ac:dyDescent="0.15">
      <c r="B37" s="626" t="s">
        <v>336</v>
      </c>
      <c r="C37" s="627"/>
      <c r="D37" s="627"/>
      <c r="E37" s="627"/>
      <c r="F37" s="627"/>
      <c r="G37" s="627"/>
      <c r="H37" s="627"/>
      <c r="I37" s="627"/>
      <c r="J37" s="627"/>
      <c r="K37" s="627"/>
      <c r="L37" s="627"/>
      <c r="M37" s="627"/>
      <c r="N37" s="627"/>
      <c r="O37" s="627"/>
      <c r="P37" s="627"/>
      <c r="Q37" s="628"/>
      <c r="R37" s="629">
        <v>3471701</v>
      </c>
      <c r="S37" s="630"/>
      <c r="T37" s="630"/>
      <c r="U37" s="630"/>
      <c r="V37" s="630"/>
      <c r="W37" s="630"/>
      <c r="X37" s="630"/>
      <c r="Y37" s="631"/>
      <c r="Z37" s="632">
        <v>1.9</v>
      </c>
      <c r="AA37" s="632"/>
      <c r="AB37" s="632"/>
      <c r="AC37" s="632"/>
      <c r="AD37" s="633" t="s">
        <v>139</v>
      </c>
      <c r="AE37" s="633"/>
      <c r="AF37" s="633"/>
      <c r="AG37" s="633"/>
      <c r="AH37" s="633"/>
      <c r="AI37" s="633"/>
      <c r="AJ37" s="633"/>
      <c r="AK37" s="633"/>
      <c r="AL37" s="634" t="s">
        <v>250</v>
      </c>
      <c r="AM37" s="635"/>
      <c r="AN37" s="635"/>
      <c r="AO37" s="636"/>
      <c r="AQ37" s="707" t="s">
        <v>337</v>
      </c>
      <c r="AR37" s="708"/>
      <c r="AS37" s="708"/>
      <c r="AT37" s="708"/>
      <c r="AU37" s="708"/>
      <c r="AV37" s="708"/>
      <c r="AW37" s="708"/>
      <c r="AX37" s="708"/>
      <c r="AY37" s="709"/>
      <c r="AZ37" s="629">
        <v>960368</v>
      </c>
      <c r="BA37" s="630"/>
      <c r="BB37" s="630"/>
      <c r="BC37" s="630"/>
      <c r="BD37" s="663"/>
      <c r="BE37" s="663"/>
      <c r="BF37" s="687"/>
      <c r="BG37" s="644" t="s">
        <v>338</v>
      </c>
      <c r="BH37" s="645"/>
      <c r="BI37" s="645"/>
      <c r="BJ37" s="645"/>
      <c r="BK37" s="645"/>
      <c r="BL37" s="645"/>
      <c r="BM37" s="645"/>
      <c r="BN37" s="645"/>
      <c r="BO37" s="645"/>
      <c r="BP37" s="645"/>
      <c r="BQ37" s="645"/>
      <c r="BR37" s="645"/>
      <c r="BS37" s="645"/>
      <c r="BT37" s="645"/>
      <c r="BU37" s="646"/>
      <c r="BV37" s="629">
        <v>-1455108</v>
      </c>
      <c r="BW37" s="630"/>
      <c r="BX37" s="630"/>
      <c r="BY37" s="630"/>
      <c r="BZ37" s="630"/>
      <c r="CA37" s="630"/>
      <c r="CB37" s="639"/>
      <c r="CD37" s="644" t="s">
        <v>339</v>
      </c>
      <c r="CE37" s="645"/>
      <c r="CF37" s="645"/>
      <c r="CG37" s="645"/>
      <c r="CH37" s="645"/>
      <c r="CI37" s="645"/>
      <c r="CJ37" s="645"/>
      <c r="CK37" s="645"/>
      <c r="CL37" s="645"/>
      <c r="CM37" s="645"/>
      <c r="CN37" s="645"/>
      <c r="CO37" s="645"/>
      <c r="CP37" s="645"/>
      <c r="CQ37" s="646"/>
      <c r="CR37" s="629">
        <v>1683543</v>
      </c>
      <c r="CS37" s="663"/>
      <c r="CT37" s="663"/>
      <c r="CU37" s="663"/>
      <c r="CV37" s="663"/>
      <c r="CW37" s="663"/>
      <c r="CX37" s="663"/>
      <c r="CY37" s="664"/>
      <c r="CZ37" s="634">
        <v>1</v>
      </c>
      <c r="DA37" s="665"/>
      <c r="DB37" s="665"/>
      <c r="DC37" s="671"/>
      <c r="DD37" s="638">
        <v>1513877</v>
      </c>
      <c r="DE37" s="663"/>
      <c r="DF37" s="663"/>
      <c r="DG37" s="663"/>
      <c r="DH37" s="663"/>
      <c r="DI37" s="663"/>
      <c r="DJ37" s="663"/>
      <c r="DK37" s="664"/>
      <c r="DL37" s="638">
        <v>1472195</v>
      </c>
      <c r="DM37" s="663"/>
      <c r="DN37" s="663"/>
      <c r="DO37" s="663"/>
      <c r="DP37" s="663"/>
      <c r="DQ37" s="663"/>
      <c r="DR37" s="663"/>
      <c r="DS37" s="663"/>
      <c r="DT37" s="663"/>
      <c r="DU37" s="663"/>
      <c r="DV37" s="664"/>
      <c r="DW37" s="634">
        <v>1.9</v>
      </c>
      <c r="DX37" s="665"/>
      <c r="DY37" s="665"/>
      <c r="DZ37" s="665"/>
      <c r="EA37" s="665"/>
      <c r="EB37" s="665"/>
      <c r="EC37" s="666"/>
    </row>
    <row r="38" spans="2:133" ht="11.25" customHeight="1" x14ac:dyDescent="0.15">
      <c r="B38" s="626" t="s">
        <v>340</v>
      </c>
      <c r="C38" s="627"/>
      <c r="D38" s="627"/>
      <c r="E38" s="627"/>
      <c r="F38" s="627"/>
      <c r="G38" s="627"/>
      <c r="H38" s="627"/>
      <c r="I38" s="627"/>
      <c r="J38" s="627"/>
      <c r="K38" s="627"/>
      <c r="L38" s="627"/>
      <c r="M38" s="627"/>
      <c r="N38" s="627"/>
      <c r="O38" s="627"/>
      <c r="P38" s="627"/>
      <c r="Q38" s="628"/>
      <c r="R38" s="629">
        <v>8941693</v>
      </c>
      <c r="S38" s="630"/>
      <c r="T38" s="630"/>
      <c r="U38" s="630"/>
      <c r="V38" s="630"/>
      <c r="W38" s="630"/>
      <c r="X38" s="630"/>
      <c r="Y38" s="631"/>
      <c r="Z38" s="632">
        <v>4.9000000000000004</v>
      </c>
      <c r="AA38" s="632"/>
      <c r="AB38" s="632"/>
      <c r="AC38" s="632"/>
      <c r="AD38" s="633" t="s">
        <v>139</v>
      </c>
      <c r="AE38" s="633"/>
      <c r="AF38" s="633"/>
      <c r="AG38" s="633"/>
      <c r="AH38" s="633"/>
      <c r="AI38" s="633"/>
      <c r="AJ38" s="633"/>
      <c r="AK38" s="633"/>
      <c r="AL38" s="634" t="s">
        <v>184</v>
      </c>
      <c r="AM38" s="635"/>
      <c r="AN38" s="635"/>
      <c r="AO38" s="636"/>
      <c r="AQ38" s="707" t="s">
        <v>341</v>
      </c>
      <c r="AR38" s="708"/>
      <c r="AS38" s="708"/>
      <c r="AT38" s="708"/>
      <c r="AU38" s="708"/>
      <c r="AV38" s="708"/>
      <c r="AW38" s="708"/>
      <c r="AX38" s="708"/>
      <c r="AY38" s="709"/>
      <c r="AZ38" s="629">
        <v>38717</v>
      </c>
      <c r="BA38" s="630"/>
      <c r="BB38" s="630"/>
      <c r="BC38" s="630"/>
      <c r="BD38" s="663"/>
      <c r="BE38" s="663"/>
      <c r="BF38" s="687"/>
      <c r="BG38" s="644" t="s">
        <v>342</v>
      </c>
      <c r="BH38" s="645"/>
      <c r="BI38" s="645"/>
      <c r="BJ38" s="645"/>
      <c r="BK38" s="645"/>
      <c r="BL38" s="645"/>
      <c r="BM38" s="645"/>
      <c r="BN38" s="645"/>
      <c r="BO38" s="645"/>
      <c r="BP38" s="645"/>
      <c r="BQ38" s="645"/>
      <c r="BR38" s="645"/>
      <c r="BS38" s="645"/>
      <c r="BT38" s="645"/>
      <c r="BU38" s="646"/>
      <c r="BV38" s="629">
        <v>49093</v>
      </c>
      <c r="BW38" s="630"/>
      <c r="BX38" s="630"/>
      <c r="BY38" s="630"/>
      <c r="BZ38" s="630"/>
      <c r="CA38" s="630"/>
      <c r="CB38" s="639"/>
      <c r="CD38" s="644" t="s">
        <v>343</v>
      </c>
      <c r="CE38" s="645"/>
      <c r="CF38" s="645"/>
      <c r="CG38" s="645"/>
      <c r="CH38" s="645"/>
      <c r="CI38" s="645"/>
      <c r="CJ38" s="645"/>
      <c r="CK38" s="645"/>
      <c r="CL38" s="645"/>
      <c r="CM38" s="645"/>
      <c r="CN38" s="645"/>
      <c r="CO38" s="645"/>
      <c r="CP38" s="645"/>
      <c r="CQ38" s="646"/>
      <c r="CR38" s="629">
        <v>12493512</v>
      </c>
      <c r="CS38" s="630"/>
      <c r="CT38" s="630"/>
      <c r="CU38" s="630"/>
      <c r="CV38" s="630"/>
      <c r="CW38" s="630"/>
      <c r="CX38" s="630"/>
      <c r="CY38" s="631"/>
      <c r="CZ38" s="634">
        <v>7.3</v>
      </c>
      <c r="DA38" s="665"/>
      <c r="DB38" s="665"/>
      <c r="DC38" s="671"/>
      <c r="DD38" s="638">
        <v>10123728</v>
      </c>
      <c r="DE38" s="630"/>
      <c r="DF38" s="630"/>
      <c r="DG38" s="630"/>
      <c r="DH38" s="630"/>
      <c r="DI38" s="630"/>
      <c r="DJ38" s="630"/>
      <c r="DK38" s="631"/>
      <c r="DL38" s="638">
        <v>8508500</v>
      </c>
      <c r="DM38" s="630"/>
      <c r="DN38" s="630"/>
      <c r="DO38" s="630"/>
      <c r="DP38" s="630"/>
      <c r="DQ38" s="630"/>
      <c r="DR38" s="630"/>
      <c r="DS38" s="630"/>
      <c r="DT38" s="630"/>
      <c r="DU38" s="630"/>
      <c r="DV38" s="631"/>
      <c r="DW38" s="634">
        <v>10.9</v>
      </c>
      <c r="DX38" s="665"/>
      <c r="DY38" s="665"/>
      <c r="DZ38" s="665"/>
      <c r="EA38" s="665"/>
      <c r="EB38" s="665"/>
      <c r="EC38" s="666"/>
    </row>
    <row r="39" spans="2:133" ht="11.25" customHeight="1" x14ac:dyDescent="0.15">
      <c r="B39" s="626" t="s">
        <v>344</v>
      </c>
      <c r="C39" s="627"/>
      <c r="D39" s="627"/>
      <c r="E39" s="627"/>
      <c r="F39" s="627"/>
      <c r="G39" s="627"/>
      <c r="H39" s="627"/>
      <c r="I39" s="627"/>
      <c r="J39" s="627"/>
      <c r="K39" s="627"/>
      <c r="L39" s="627"/>
      <c r="M39" s="627"/>
      <c r="N39" s="627"/>
      <c r="O39" s="627"/>
      <c r="P39" s="627"/>
      <c r="Q39" s="628"/>
      <c r="R39" s="629">
        <v>1592082</v>
      </c>
      <c r="S39" s="630"/>
      <c r="T39" s="630"/>
      <c r="U39" s="630"/>
      <c r="V39" s="630"/>
      <c r="W39" s="630"/>
      <c r="X39" s="630"/>
      <c r="Y39" s="631"/>
      <c r="Z39" s="632">
        <v>0.9</v>
      </c>
      <c r="AA39" s="632"/>
      <c r="AB39" s="632"/>
      <c r="AC39" s="632"/>
      <c r="AD39" s="633">
        <v>15898</v>
      </c>
      <c r="AE39" s="633"/>
      <c r="AF39" s="633"/>
      <c r="AG39" s="633"/>
      <c r="AH39" s="633"/>
      <c r="AI39" s="633"/>
      <c r="AJ39" s="633"/>
      <c r="AK39" s="633"/>
      <c r="AL39" s="634">
        <v>0</v>
      </c>
      <c r="AM39" s="635"/>
      <c r="AN39" s="635"/>
      <c r="AO39" s="636"/>
      <c r="AQ39" s="707" t="s">
        <v>345</v>
      </c>
      <c r="AR39" s="708"/>
      <c r="AS39" s="708"/>
      <c r="AT39" s="708"/>
      <c r="AU39" s="708"/>
      <c r="AV39" s="708"/>
      <c r="AW39" s="708"/>
      <c r="AX39" s="708"/>
      <c r="AY39" s="709"/>
      <c r="AZ39" s="629" t="s">
        <v>250</v>
      </c>
      <c r="BA39" s="630"/>
      <c r="BB39" s="630"/>
      <c r="BC39" s="630"/>
      <c r="BD39" s="663"/>
      <c r="BE39" s="663"/>
      <c r="BF39" s="687"/>
      <c r="BG39" s="644" t="s">
        <v>346</v>
      </c>
      <c r="BH39" s="645"/>
      <c r="BI39" s="645"/>
      <c r="BJ39" s="645"/>
      <c r="BK39" s="645"/>
      <c r="BL39" s="645"/>
      <c r="BM39" s="645"/>
      <c r="BN39" s="645"/>
      <c r="BO39" s="645"/>
      <c r="BP39" s="645"/>
      <c r="BQ39" s="645"/>
      <c r="BR39" s="645"/>
      <c r="BS39" s="645"/>
      <c r="BT39" s="645"/>
      <c r="BU39" s="646"/>
      <c r="BV39" s="629">
        <v>75959</v>
      </c>
      <c r="BW39" s="630"/>
      <c r="BX39" s="630"/>
      <c r="BY39" s="630"/>
      <c r="BZ39" s="630"/>
      <c r="CA39" s="630"/>
      <c r="CB39" s="639"/>
      <c r="CD39" s="644" t="s">
        <v>347</v>
      </c>
      <c r="CE39" s="645"/>
      <c r="CF39" s="645"/>
      <c r="CG39" s="645"/>
      <c r="CH39" s="645"/>
      <c r="CI39" s="645"/>
      <c r="CJ39" s="645"/>
      <c r="CK39" s="645"/>
      <c r="CL39" s="645"/>
      <c r="CM39" s="645"/>
      <c r="CN39" s="645"/>
      <c r="CO39" s="645"/>
      <c r="CP39" s="645"/>
      <c r="CQ39" s="646"/>
      <c r="CR39" s="629">
        <v>8108767</v>
      </c>
      <c r="CS39" s="663"/>
      <c r="CT39" s="663"/>
      <c r="CU39" s="663"/>
      <c r="CV39" s="663"/>
      <c r="CW39" s="663"/>
      <c r="CX39" s="663"/>
      <c r="CY39" s="664"/>
      <c r="CZ39" s="634">
        <v>4.7</v>
      </c>
      <c r="DA39" s="665"/>
      <c r="DB39" s="665"/>
      <c r="DC39" s="671"/>
      <c r="DD39" s="638">
        <v>8107148</v>
      </c>
      <c r="DE39" s="663"/>
      <c r="DF39" s="663"/>
      <c r="DG39" s="663"/>
      <c r="DH39" s="663"/>
      <c r="DI39" s="663"/>
      <c r="DJ39" s="663"/>
      <c r="DK39" s="664"/>
      <c r="DL39" s="638" t="s">
        <v>247</v>
      </c>
      <c r="DM39" s="663"/>
      <c r="DN39" s="663"/>
      <c r="DO39" s="663"/>
      <c r="DP39" s="663"/>
      <c r="DQ39" s="663"/>
      <c r="DR39" s="663"/>
      <c r="DS39" s="663"/>
      <c r="DT39" s="663"/>
      <c r="DU39" s="663"/>
      <c r="DV39" s="664"/>
      <c r="DW39" s="634" t="s">
        <v>247</v>
      </c>
      <c r="DX39" s="665"/>
      <c r="DY39" s="665"/>
      <c r="DZ39" s="665"/>
      <c r="EA39" s="665"/>
      <c r="EB39" s="665"/>
      <c r="EC39" s="666"/>
    </row>
    <row r="40" spans="2:133" ht="11.25" customHeight="1" x14ac:dyDescent="0.15">
      <c r="B40" s="626" t="s">
        <v>348</v>
      </c>
      <c r="C40" s="627"/>
      <c r="D40" s="627"/>
      <c r="E40" s="627"/>
      <c r="F40" s="627"/>
      <c r="G40" s="627"/>
      <c r="H40" s="627"/>
      <c r="I40" s="627"/>
      <c r="J40" s="627"/>
      <c r="K40" s="627"/>
      <c r="L40" s="627"/>
      <c r="M40" s="627"/>
      <c r="N40" s="627"/>
      <c r="O40" s="627"/>
      <c r="P40" s="627"/>
      <c r="Q40" s="628"/>
      <c r="R40" s="629">
        <v>13313600</v>
      </c>
      <c r="S40" s="630"/>
      <c r="T40" s="630"/>
      <c r="U40" s="630"/>
      <c r="V40" s="630"/>
      <c r="W40" s="630"/>
      <c r="X40" s="630"/>
      <c r="Y40" s="631"/>
      <c r="Z40" s="632">
        <v>7.3</v>
      </c>
      <c r="AA40" s="632"/>
      <c r="AB40" s="632"/>
      <c r="AC40" s="632"/>
      <c r="AD40" s="633" t="s">
        <v>250</v>
      </c>
      <c r="AE40" s="633"/>
      <c r="AF40" s="633"/>
      <c r="AG40" s="633"/>
      <c r="AH40" s="633"/>
      <c r="AI40" s="633"/>
      <c r="AJ40" s="633"/>
      <c r="AK40" s="633"/>
      <c r="AL40" s="634" t="s">
        <v>184</v>
      </c>
      <c r="AM40" s="635"/>
      <c r="AN40" s="635"/>
      <c r="AO40" s="636"/>
      <c r="AQ40" s="707" t="s">
        <v>349</v>
      </c>
      <c r="AR40" s="708"/>
      <c r="AS40" s="708"/>
      <c r="AT40" s="708"/>
      <c r="AU40" s="708"/>
      <c r="AV40" s="708"/>
      <c r="AW40" s="708"/>
      <c r="AX40" s="708"/>
      <c r="AY40" s="709"/>
      <c r="AZ40" s="629" t="s">
        <v>139</v>
      </c>
      <c r="BA40" s="630"/>
      <c r="BB40" s="630"/>
      <c r="BC40" s="630"/>
      <c r="BD40" s="663"/>
      <c r="BE40" s="663"/>
      <c r="BF40" s="687"/>
      <c r="BG40" s="710" t="s">
        <v>350</v>
      </c>
      <c r="BH40" s="711"/>
      <c r="BI40" s="711"/>
      <c r="BJ40" s="711"/>
      <c r="BK40" s="711"/>
      <c r="BL40" s="222"/>
      <c r="BM40" s="645" t="s">
        <v>351</v>
      </c>
      <c r="BN40" s="645"/>
      <c r="BO40" s="645"/>
      <c r="BP40" s="645"/>
      <c r="BQ40" s="645"/>
      <c r="BR40" s="645"/>
      <c r="BS40" s="645"/>
      <c r="BT40" s="645"/>
      <c r="BU40" s="646"/>
      <c r="BV40" s="629">
        <v>76</v>
      </c>
      <c r="BW40" s="630"/>
      <c r="BX40" s="630"/>
      <c r="BY40" s="630"/>
      <c r="BZ40" s="630"/>
      <c r="CA40" s="630"/>
      <c r="CB40" s="639"/>
      <c r="CD40" s="644" t="s">
        <v>352</v>
      </c>
      <c r="CE40" s="645"/>
      <c r="CF40" s="645"/>
      <c r="CG40" s="645"/>
      <c r="CH40" s="645"/>
      <c r="CI40" s="645"/>
      <c r="CJ40" s="645"/>
      <c r="CK40" s="645"/>
      <c r="CL40" s="645"/>
      <c r="CM40" s="645"/>
      <c r="CN40" s="645"/>
      <c r="CO40" s="645"/>
      <c r="CP40" s="645"/>
      <c r="CQ40" s="646"/>
      <c r="CR40" s="629">
        <v>2526235</v>
      </c>
      <c r="CS40" s="630"/>
      <c r="CT40" s="630"/>
      <c r="CU40" s="630"/>
      <c r="CV40" s="630"/>
      <c r="CW40" s="630"/>
      <c r="CX40" s="630"/>
      <c r="CY40" s="631"/>
      <c r="CZ40" s="634">
        <v>1.5</v>
      </c>
      <c r="DA40" s="665"/>
      <c r="DB40" s="665"/>
      <c r="DC40" s="671"/>
      <c r="DD40" s="638">
        <v>23126</v>
      </c>
      <c r="DE40" s="630"/>
      <c r="DF40" s="630"/>
      <c r="DG40" s="630"/>
      <c r="DH40" s="630"/>
      <c r="DI40" s="630"/>
      <c r="DJ40" s="630"/>
      <c r="DK40" s="631"/>
      <c r="DL40" s="638">
        <v>71</v>
      </c>
      <c r="DM40" s="630"/>
      <c r="DN40" s="630"/>
      <c r="DO40" s="630"/>
      <c r="DP40" s="630"/>
      <c r="DQ40" s="630"/>
      <c r="DR40" s="630"/>
      <c r="DS40" s="630"/>
      <c r="DT40" s="630"/>
      <c r="DU40" s="630"/>
      <c r="DV40" s="631"/>
      <c r="DW40" s="634">
        <v>0</v>
      </c>
      <c r="DX40" s="665"/>
      <c r="DY40" s="665"/>
      <c r="DZ40" s="665"/>
      <c r="EA40" s="665"/>
      <c r="EB40" s="665"/>
      <c r="EC40" s="666"/>
    </row>
    <row r="41" spans="2:133" ht="11.25" customHeight="1" x14ac:dyDescent="0.15">
      <c r="B41" s="626" t="s">
        <v>353</v>
      </c>
      <c r="C41" s="627"/>
      <c r="D41" s="627"/>
      <c r="E41" s="627"/>
      <c r="F41" s="627"/>
      <c r="G41" s="627"/>
      <c r="H41" s="627"/>
      <c r="I41" s="627"/>
      <c r="J41" s="627"/>
      <c r="K41" s="627"/>
      <c r="L41" s="627"/>
      <c r="M41" s="627"/>
      <c r="N41" s="627"/>
      <c r="O41" s="627"/>
      <c r="P41" s="627"/>
      <c r="Q41" s="628"/>
      <c r="R41" s="629" t="s">
        <v>184</v>
      </c>
      <c r="S41" s="630"/>
      <c r="T41" s="630"/>
      <c r="U41" s="630"/>
      <c r="V41" s="630"/>
      <c r="W41" s="630"/>
      <c r="X41" s="630"/>
      <c r="Y41" s="631"/>
      <c r="Z41" s="632" t="s">
        <v>184</v>
      </c>
      <c r="AA41" s="632"/>
      <c r="AB41" s="632"/>
      <c r="AC41" s="632"/>
      <c r="AD41" s="633" t="s">
        <v>139</v>
      </c>
      <c r="AE41" s="633"/>
      <c r="AF41" s="633"/>
      <c r="AG41" s="633"/>
      <c r="AH41" s="633"/>
      <c r="AI41" s="633"/>
      <c r="AJ41" s="633"/>
      <c r="AK41" s="633"/>
      <c r="AL41" s="634" t="s">
        <v>240</v>
      </c>
      <c r="AM41" s="635"/>
      <c r="AN41" s="635"/>
      <c r="AO41" s="636"/>
      <c r="AQ41" s="707" t="s">
        <v>354</v>
      </c>
      <c r="AR41" s="708"/>
      <c r="AS41" s="708"/>
      <c r="AT41" s="708"/>
      <c r="AU41" s="708"/>
      <c r="AV41" s="708"/>
      <c r="AW41" s="708"/>
      <c r="AX41" s="708"/>
      <c r="AY41" s="709"/>
      <c r="AZ41" s="629">
        <v>4314827</v>
      </c>
      <c r="BA41" s="630"/>
      <c r="BB41" s="630"/>
      <c r="BC41" s="630"/>
      <c r="BD41" s="663"/>
      <c r="BE41" s="663"/>
      <c r="BF41" s="687"/>
      <c r="BG41" s="710"/>
      <c r="BH41" s="711"/>
      <c r="BI41" s="711"/>
      <c r="BJ41" s="711"/>
      <c r="BK41" s="711"/>
      <c r="BL41" s="222"/>
      <c r="BM41" s="645" t="s">
        <v>355</v>
      </c>
      <c r="BN41" s="645"/>
      <c r="BO41" s="645"/>
      <c r="BP41" s="645"/>
      <c r="BQ41" s="645"/>
      <c r="BR41" s="645"/>
      <c r="BS41" s="645"/>
      <c r="BT41" s="645"/>
      <c r="BU41" s="646"/>
      <c r="BV41" s="629">
        <v>1</v>
      </c>
      <c r="BW41" s="630"/>
      <c r="BX41" s="630"/>
      <c r="BY41" s="630"/>
      <c r="BZ41" s="630"/>
      <c r="CA41" s="630"/>
      <c r="CB41" s="639"/>
      <c r="CD41" s="644" t="s">
        <v>356</v>
      </c>
      <c r="CE41" s="645"/>
      <c r="CF41" s="645"/>
      <c r="CG41" s="645"/>
      <c r="CH41" s="645"/>
      <c r="CI41" s="645"/>
      <c r="CJ41" s="645"/>
      <c r="CK41" s="645"/>
      <c r="CL41" s="645"/>
      <c r="CM41" s="645"/>
      <c r="CN41" s="645"/>
      <c r="CO41" s="645"/>
      <c r="CP41" s="645"/>
      <c r="CQ41" s="646"/>
      <c r="CR41" s="629" t="s">
        <v>250</v>
      </c>
      <c r="CS41" s="663"/>
      <c r="CT41" s="663"/>
      <c r="CU41" s="663"/>
      <c r="CV41" s="663"/>
      <c r="CW41" s="663"/>
      <c r="CX41" s="663"/>
      <c r="CY41" s="664"/>
      <c r="CZ41" s="634" t="s">
        <v>184</v>
      </c>
      <c r="DA41" s="665"/>
      <c r="DB41" s="665"/>
      <c r="DC41" s="671"/>
      <c r="DD41" s="638" t="s">
        <v>184</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357</v>
      </c>
      <c r="C42" s="627"/>
      <c r="D42" s="627"/>
      <c r="E42" s="627"/>
      <c r="F42" s="627"/>
      <c r="G42" s="627"/>
      <c r="H42" s="627"/>
      <c r="I42" s="627"/>
      <c r="J42" s="627"/>
      <c r="K42" s="627"/>
      <c r="L42" s="627"/>
      <c r="M42" s="627"/>
      <c r="N42" s="627"/>
      <c r="O42" s="627"/>
      <c r="P42" s="627"/>
      <c r="Q42" s="628"/>
      <c r="R42" s="629" t="s">
        <v>240</v>
      </c>
      <c r="S42" s="630"/>
      <c r="T42" s="630"/>
      <c r="U42" s="630"/>
      <c r="V42" s="630"/>
      <c r="W42" s="630"/>
      <c r="X42" s="630"/>
      <c r="Y42" s="631"/>
      <c r="Z42" s="632" t="s">
        <v>250</v>
      </c>
      <c r="AA42" s="632"/>
      <c r="AB42" s="632"/>
      <c r="AC42" s="632"/>
      <c r="AD42" s="633" t="s">
        <v>240</v>
      </c>
      <c r="AE42" s="633"/>
      <c r="AF42" s="633"/>
      <c r="AG42" s="633"/>
      <c r="AH42" s="633"/>
      <c r="AI42" s="633"/>
      <c r="AJ42" s="633"/>
      <c r="AK42" s="633"/>
      <c r="AL42" s="634" t="s">
        <v>247</v>
      </c>
      <c r="AM42" s="635"/>
      <c r="AN42" s="635"/>
      <c r="AO42" s="636"/>
      <c r="AQ42" s="717" t="s">
        <v>358</v>
      </c>
      <c r="AR42" s="718"/>
      <c r="AS42" s="718"/>
      <c r="AT42" s="718"/>
      <c r="AU42" s="718"/>
      <c r="AV42" s="718"/>
      <c r="AW42" s="718"/>
      <c r="AX42" s="718"/>
      <c r="AY42" s="719"/>
      <c r="AZ42" s="723">
        <v>8178685</v>
      </c>
      <c r="BA42" s="724"/>
      <c r="BB42" s="724"/>
      <c r="BC42" s="724"/>
      <c r="BD42" s="700"/>
      <c r="BE42" s="700"/>
      <c r="BF42" s="702"/>
      <c r="BG42" s="712"/>
      <c r="BH42" s="713"/>
      <c r="BI42" s="713"/>
      <c r="BJ42" s="713"/>
      <c r="BK42" s="713"/>
      <c r="BL42" s="223"/>
      <c r="BM42" s="655" t="s">
        <v>359</v>
      </c>
      <c r="BN42" s="655"/>
      <c r="BO42" s="655"/>
      <c r="BP42" s="655"/>
      <c r="BQ42" s="655"/>
      <c r="BR42" s="655"/>
      <c r="BS42" s="655"/>
      <c r="BT42" s="655"/>
      <c r="BU42" s="656"/>
      <c r="BV42" s="723">
        <v>330</v>
      </c>
      <c r="BW42" s="724"/>
      <c r="BX42" s="724"/>
      <c r="BY42" s="724"/>
      <c r="BZ42" s="724"/>
      <c r="CA42" s="724"/>
      <c r="CB42" s="736"/>
      <c r="CD42" s="626" t="s">
        <v>360</v>
      </c>
      <c r="CE42" s="627"/>
      <c r="CF42" s="627"/>
      <c r="CG42" s="627"/>
      <c r="CH42" s="627"/>
      <c r="CI42" s="627"/>
      <c r="CJ42" s="627"/>
      <c r="CK42" s="627"/>
      <c r="CL42" s="627"/>
      <c r="CM42" s="627"/>
      <c r="CN42" s="627"/>
      <c r="CO42" s="627"/>
      <c r="CP42" s="627"/>
      <c r="CQ42" s="628"/>
      <c r="CR42" s="629">
        <v>18682888</v>
      </c>
      <c r="CS42" s="663"/>
      <c r="CT42" s="663"/>
      <c r="CU42" s="663"/>
      <c r="CV42" s="663"/>
      <c r="CW42" s="663"/>
      <c r="CX42" s="663"/>
      <c r="CY42" s="664"/>
      <c r="CZ42" s="634">
        <v>10.9</v>
      </c>
      <c r="DA42" s="665"/>
      <c r="DB42" s="665"/>
      <c r="DC42" s="671"/>
      <c r="DD42" s="638">
        <v>2962233</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361</v>
      </c>
      <c r="C43" s="627"/>
      <c r="D43" s="627"/>
      <c r="E43" s="627"/>
      <c r="F43" s="627"/>
      <c r="G43" s="627"/>
      <c r="H43" s="627"/>
      <c r="I43" s="627"/>
      <c r="J43" s="627"/>
      <c r="K43" s="627"/>
      <c r="L43" s="627"/>
      <c r="M43" s="627"/>
      <c r="N43" s="627"/>
      <c r="O43" s="627"/>
      <c r="P43" s="627"/>
      <c r="Q43" s="628"/>
      <c r="R43" s="629">
        <v>5755500</v>
      </c>
      <c r="S43" s="630"/>
      <c r="T43" s="630"/>
      <c r="U43" s="630"/>
      <c r="V43" s="630"/>
      <c r="W43" s="630"/>
      <c r="X43" s="630"/>
      <c r="Y43" s="631"/>
      <c r="Z43" s="632">
        <v>3.2</v>
      </c>
      <c r="AA43" s="632"/>
      <c r="AB43" s="632"/>
      <c r="AC43" s="632"/>
      <c r="AD43" s="633" t="s">
        <v>240</v>
      </c>
      <c r="AE43" s="633"/>
      <c r="AF43" s="633"/>
      <c r="AG43" s="633"/>
      <c r="AH43" s="633"/>
      <c r="AI43" s="633"/>
      <c r="AJ43" s="633"/>
      <c r="AK43" s="633"/>
      <c r="AL43" s="634" t="s">
        <v>184</v>
      </c>
      <c r="AM43" s="635"/>
      <c r="AN43" s="635"/>
      <c r="AO43" s="636"/>
      <c r="BV43" s="224"/>
      <c r="BW43" s="224"/>
      <c r="BX43" s="224"/>
      <c r="BY43" s="224"/>
      <c r="BZ43" s="224"/>
      <c r="CA43" s="224"/>
      <c r="CB43" s="224"/>
      <c r="CD43" s="626" t="s">
        <v>362</v>
      </c>
      <c r="CE43" s="627"/>
      <c r="CF43" s="627"/>
      <c r="CG43" s="627"/>
      <c r="CH43" s="627"/>
      <c r="CI43" s="627"/>
      <c r="CJ43" s="627"/>
      <c r="CK43" s="627"/>
      <c r="CL43" s="627"/>
      <c r="CM43" s="627"/>
      <c r="CN43" s="627"/>
      <c r="CO43" s="627"/>
      <c r="CP43" s="627"/>
      <c r="CQ43" s="628"/>
      <c r="CR43" s="629">
        <v>29737</v>
      </c>
      <c r="CS43" s="663"/>
      <c r="CT43" s="663"/>
      <c r="CU43" s="663"/>
      <c r="CV43" s="663"/>
      <c r="CW43" s="663"/>
      <c r="CX43" s="663"/>
      <c r="CY43" s="664"/>
      <c r="CZ43" s="634">
        <v>0</v>
      </c>
      <c r="DA43" s="665"/>
      <c r="DB43" s="665"/>
      <c r="DC43" s="671"/>
      <c r="DD43" s="638">
        <v>24943</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363</v>
      </c>
      <c r="C44" s="674"/>
      <c r="D44" s="674"/>
      <c r="E44" s="674"/>
      <c r="F44" s="674"/>
      <c r="G44" s="674"/>
      <c r="H44" s="674"/>
      <c r="I44" s="674"/>
      <c r="J44" s="674"/>
      <c r="K44" s="674"/>
      <c r="L44" s="674"/>
      <c r="M44" s="674"/>
      <c r="N44" s="674"/>
      <c r="O44" s="674"/>
      <c r="P44" s="674"/>
      <c r="Q44" s="675"/>
      <c r="R44" s="723">
        <v>182556310</v>
      </c>
      <c r="S44" s="724"/>
      <c r="T44" s="724"/>
      <c r="U44" s="724"/>
      <c r="V44" s="724"/>
      <c r="W44" s="724"/>
      <c r="X44" s="724"/>
      <c r="Y44" s="725"/>
      <c r="Z44" s="726">
        <v>100</v>
      </c>
      <c r="AA44" s="726"/>
      <c r="AB44" s="726"/>
      <c r="AC44" s="726"/>
      <c r="AD44" s="727">
        <v>72295673</v>
      </c>
      <c r="AE44" s="727"/>
      <c r="AF44" s="727"/>
      <c r="AG44" s="727"/>
      <c r="AH44" s="727"/>
      <c r="AI44" s="727"/>
      <c r="AJ44" s="727"/>
      <c r="AK44" s="727"/>
      <c r="AL44" s="728">
        <v>100</v>
      </c>
      <c r="AM44" s="701"/>
      <c r="AN44" s="701"/>
      <c r="AO44" s="729"/>
      <c r="CD44" s="730" t="s">
        <v>310</v>
      </c>
      <c r="CE44" s="731"/>
      <c r="CF44" s="626" t="s">
        <v>364</v>
      </c>
      <c r="CG44" s="627"/>
      <c r="CH44" s="627"/>
      <c r="CI44" s="627"/>
      <c r="CJ44" s="627"/>
      <c r="CK44" s="627"/>
      <c r="CL44" s="627"/>
      <c r="CM44" s="627"/>
      <c r="CN44" s="627"/>
      <c r="CO44" s="627"/>
      <c r="CP44" s="627"/>
      <c r="CQ44" s="628"/>
      <c r="CR44" s="629">
        <v>18682888</v>
      </c>
      <c r="CS44" s="630"/>
      <c r="CT44" s="630"/>
      <c r="CU44" s="630"/>
      <c r="CV44" s="630"/>
      <c r="CW44" s="630"/>
      <c r="CX44" s="630"/>
      <c r="CY44" s="631"/>
      <c r="CZ44" s="634">
        <v>10.9</v>
      </c>
      <c r="DA44" s="635"/>
      <c r="DB44" s="635"/>
      <c r="DC44" s="647"/>
      <c r="DD44" s="638">
        <v>2962233</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365</v>
      </c>
      <c r="CG45" s="627"/>
      <c r="CH45" s="627"/>
      <c r="CI45" s="627"/>
      <c r="CJ45" s="627"/>
      <c r="CK45" s="627"/>
      <c r="CL45" s="627"/>
      <c r="CM45" s="627"/>
      <c r="CN45" s="627"/>
      <c r="CO45" s="627"/>
      <c r="CP45" s="627"/>
      <c r="CQ45" s="628"/>
      <c r="CR45" s="629">
        <v>14059233</v>
      </c>
      <c r="CS45" s="663"/>
      <c r="CT45" s="663"/>
      <c r="CU45" s="663"/>
      <c r="CV45" s="663"/>
      <c r="CW45" s="663"/>
      <c r="CX45" s="663"/>
      <c r="CY45" s="664"/>
      <c r="CZ45" s="634">
        <v>8.1999999999999993</v>
      </c>
      <c r="DA45" s="665"/>
      <c r="DB45" s="665"/>
      <c r="DC45" s="671"/>
      <c r="DD45" s="638">
        <v>477629</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367</v>
      </c>
      <c r="CG46" s="627"/>
      <c r="CH46" s="627"/>
      <c r="CI46" s="627"/>
      <c r="CJ46" s="627"/>
      <c r="CK46" s="627"/>
      <c r="CL46" s="627"/>
      <c r="CM46" s="627"/>
      <c r="CN46" s="627"/>
      <c r="CO46" s="627"/>
      <c r="CP46" s="627"/>
      <c r="CQ46" s="628"/>
      <c r="CR46" s="629">
        <v>4623655</v>
      </c>
      <c r="CS46" s="630"/>
      <c r="CT46" s="630"/>
      <c r="CU46" s="630"/>
      <c r="CV46" s="630"/>
      <c r="CW46" s="630"/>
      <c r="CX46" s="630"/>
      <c r="CY46" s="631"/>
      <c r="CZ46" s="634">
        <v>2.7</v>
      </c>
      <c r="DA46" s="635"/>
      <c r="DB46" s="635"/>
      <c r="DC46" s="647"/>
      <c r="DD46" s="638">
        <v>2484604</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368</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369</v>
      </c>
      <c r="CG47" s="627"/>
      <c r="CH47" s="627"/>
      <c r="CI47" s="627"/>
      <c r="CJ47" s="627"/>
      <c r="CK47" s="627"/>
      <c r="CL47" s="627"/>
      <c r="CM47" s="627"/>
      <c r="CN47" s="627"/>
      <c r="CO47" s="627"/>
      <c r="CP47" s="627"/>
      <c r="CQ47" s="628"/>
      <c r="CR47" s="629" t="s">
        <v>184</v>
      </c>
      <c r="CS47" s="663"/>
      <c r="CT47" s="663"/>
      <c r="CU47" s="663"/>
      <c r="CV47" s="663"/>
      <c r="CW47" s="663"/>
      <c r="CX47" s="663"/>
      <c r="CY47" s="664"/>
      <c r="CZ47" s="634" t="s">
        <v>184</v>
      </c>
      <c r="DA47" s="665"/>
      <c r="DB47" s="665"/>
      <c r="DC47" s="671"/>
      <c r="DD47" s="638" t="s">
        <v>184</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370</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371</v>
      </c>
      <c r="CG48" s="627"/>
      <c r="CH48" s="627"/>
      <c r="CI48" s="627"/>
      <c r="CJ48" s="627"/>
      <c r="CK48" s="627"/>
      <c r="CL48" s="627"/>
      <c r="CM48" s="627"/>
      <c r="CN48" s="627"/>
      <c r="CO48" s="627"/>
      <c r="CP48" s="627"/>
      <c r="CQ48" s="628"/>
      <c r="CR48" s="629" t="s">
        <v>184</v>
      </c>
      <c r="CS48" s="630"/>
      <c r="CT48" s="630"/>
      <c r="CU48" s="630"/>
      <c r="CV48" s="630"/>
      <c r="CW48" s="630"/>
      <c r="CX48" s="630"/>
      <c r="CY48" s="631"/>
      <c r="CZ48" s="634" t="s">
        <v>184</v>
      </c>
      <c r="DA48" s="635"/>
      <c r="DB48" s="635"/>
      <c r="DC48" s="647"/>
      <c r="DD48" s="638" t="s">
        <v>184</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372</v>
      </c>
      <c r="CE49" s="674"/>
      <c r="CF49" s="674"/>
      <c r="CG49" s="674"/>
      <c r="CH49" s="674"/>
      <c r="CI49" s="674"/>
      <c r="CJ49" s="674"/>
      <c r="CK49" s="674"/>
      <c r="CL49" s="674"/>
      <c r="CM49" s="674"/>
      <c r="CN49" s="674"/>
      <c r="CO49" s="674"/>
      <c r="CP49" s="674"/>
      <c r="CQ49" s="675"/>
      <c r="CR49" s="723">
        <v>171159091</v>
      </c>
      <c r="CS49" s="700"/>
      <c r="CT49" s="700"/>
      <c r="CU49" s="700"/>
      <c r="CV49" s="700"/>
      <c r="CW49" s="700"/>
      <c r="CX49" s="700"/>
      <c r="CY49" s="737"/>
      <c r="CZ49" s="728">
        <v>100</v>
      </c>
      <c r="DA49" s="738"/>
      <c r="DB49" s="738"/>
      <c r="DC49" s="739"/>
      <c r="DD49" s="740">
        <v>88362945</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3iVUHurC5lE3a7Oanp/miYXz0oZe0KBbcUuA/3IWbRpvz1gkH8ZlAuuV6pm//CfpE2IC35CN8Y1FgdIuWxNrg==" saltValue="Gcy7lHP1l69ecloT4rMlA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K70" zoomScale="60" zoomScaleNormal="60" zoomScaleSheetLayoutView="70" workbookViewId="0">
      <selection activeCell="CW85" sqref="CW85:DA85"/>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374</v>
      </c>
      <c r="DK2" s="751"/>
      <c r="DL2" s="751"/>
      <c r="DM2" s="751"/>
      <c r="DN2" s="751"/>
      <c r="DO2" s="752"/>
      <c r="DP2" s="231"/>
      <c r="DQ2" s="750" t="s">
        <v>375</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376</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377</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378</v>
      </c>
      <c r="B5" s="756"/>
      <c r="C5" s="756"/>
      <c r="D5" s="756"/>
      <c r="E5" s="756"/>
      <c r="F5" s="756"/>
      <c r="G5" s="756"/>
      <c r="H5" s="756"/>
      <c r="I5" s="756"/>
      <c r="J5" s="756"/>
      <c r="K5" s="756"/>
      <c r="L5" s="756"/>
      <c r="M5" s="756"/>
      <c r="N5" s="756"/>
      <c r="O5" s="756"/>
      <c r="P5" s="757"/>
      <c r="Q5" s="761" t="s">
        <v>379</v>
      </c>
      <c r="R5" s="762"/>
      <c r="S5" s="762"/>
      <c r="T5" s="762"/>
      <c r="U5" s="763"/>
      <c r="V5" s="761" t="s">
        <v>380</v>
      </c>
      <c r="W5" s="762"/>
      <c r="X5" s="762"/>
      <c r="Y5" s="762"/>
      <c r="Z5" s="763"/>
      <c r="AA5" s="761" t="s">
        <v>381</v>
      </c>
      <c r="AB5" s="762"/>
      <c r="AC5" s="762"/>
      <c r="AD5" s="762"/>
      <c r="AE5" s="762"/>
      <c r="AF5" s="767" t="s">
        <v>382</v>
      </c>
      <c r="AG5" s="762"/>
      <c r="AH5" s="762"/>
      <c r="AI5" s="762"/>
      <c r="AJ5" s="768"/>
      <c r="AK5" s="762" t="s">
        <v>383</v>
      </c>
      <c r="AL5" s="762"/>
      <c r="AM5" s="762"/>
      <c r="AN5" s="762"/>
      <c r="AO5" s="763"/>
      <c r="AP5" s="761" t="s">
        <v>384</v>
      </c>
      <c r="AQ5" s="762"/>
      <c r="AR5" s="762"/>
      <c r="AS5" s="762"/>
      <c r="AT5" s="763"/>
      <c r="AU5" s="761" t="s">
        <v>385</v>
      </c>
      <c r="AV5" s="762"/>
      <c r="AW5" s="762"/>
      <c r="AX5" s="762"/>
      <c r="AY5" s="768"/>
      <c r="AZ5" s="235"/>
      <c r="BA5" s="235"/>
      <c r="BB5" s="235"/>
      <c r="BC5" s="235"/>
      <c r="BD5" s="235"/>
      <c r="BE5" s="236"/>
      <c r="BF5" s="236"/>
      <c r="BG5" s="236"/>
      <c r="BH5" s="236"/>
      <c r="BI5" s="236"/>
      <c r="BJ5" s="236"/>
      <c r="BK5" s="236"/>
      <c r="BL5" s="236"/>
      <c r="BM5" s="236"/>
      <c r="BN5" s="236"/>
      <c r="BO5" s="236"/>
      <c r="BP5" s="236"/>
      <c r="BQ5" s="755" t="s">
        <v>386</v>
      </c>
      <c r="BR5" s="756"/>
      <c r="BS5" s="756"/>
      <c r="BT5" s="756"/>
      <c r="BU5" s="756"/>
      <c r="BV5" s="756"/>
      <c r="BW5" s="756"/>
      <c r="BX5" s="756"/>
      <c r="BY5" s="756"/>
      <c r="BZ5" s="756"/>
      <c r="CA5" s="756"/>
      <c r="CB5" s="756"/>
      <c r="CC5" s="756"/>
      <c r="CD5" s="756"/>
      <c r="CE5" s="756"/>
      <c r="CF5" s="756"/>
      <c r="CG5" s="757"/>
      <c r="CH5" s="761" t="s">
        <v>387</v>
      </c>
      <c r="CI5" s="762"/>
      <c r="CJ5" s="762"/>
      <c r="CK5" s="762"/>
      <c r="CL5" s="763"/>
      <c r="CM5" s="761" t="s">
        <v>388</v>
      </c>
      <c r="CN5" s="762"/>
      <c r="CO5" s="762"/>
      <c r="CP5" s="762"/>
      <c r="CQ5" s="763"/>
      <c r="CR5" s="761" t="s">
        <v>389</v>
      </c>
      <c r="CS5" s="762"/>
      <c r="CT5" s="762"/>
      <c r="CU5" s="762"/>
      <c r="CV5" s="763"/>
      <c r="CW5" s="761" t="s">
        <v>390</v>
      </c>
      <c r="CX5" s="762"/>
      <c r="CY5" s="762"/>
      <c r="CZ5" s="762"/>
      <c r="DA5" s="763"/>
      <c r="DB5" s="761" t="s">
        <v>391</v>
      </c>
      <c r="DC5" s="762"/>
      <c r="DD5" s="762"/>
      <c r="DE5" s="762"/>
      <c r="DF5" s="763"/>
      <c r="DG5" s="791" t="s">
        <v>392</v>
      </c>
      <c r="DH5" s="792"/>
      <c r="DI5" s="792"/>
      <c r="DJ5" s="792"/>
      <c r="DK5" s="793"/>
      <c r="DL5" s="791" t="s">
        <v>393</v>
      </c>
      <c r="DM5" s="792"/>
      <c r="DN5" s="792"/>
      <c r="DO5" s="792"/>
      <c r="DP5" s="793"/>
      <c r="DQ5" s="761" t="s">
        <v>394</v>
      </c>
      <c r="DR5" s="762"/>
      <c r="DS5" s="762"/>
      <c r="DT5" s="762"/>
      <c r="DU5" s="763"/>
      <c r="DV5" s="761" t="s">
        <v>385</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395</v>
      </c>
      <c r="C7" s="778"/>
      <c r="D7" s="778"/>
      <c r="E7" s="778"/>
      <c r="F7" s="778"/>
      <c r="G7" s="778"/>
      <c r="H7" s="778"/>
      <c r="I7" s="778"/>
      <c r="J7" s="778"/>
      <c r="K7" s="778"/>
      <c r="L7" s="778"/>
      <c r="M7" s="778"/>
      <c r="N7" s="778"/>
      <c r="O7" s="778"/>
      <c r="P7" s="779"/>
      <c r="Q7" s="780">
        <v>183484</v>
      </c>
      <c r="R7" s="781"/>
      <c r="S7" s="781"/>
      <c r="T7" s="781"/>
      <c r="U7" s="781"/>
      <c r="V7" s="781">
        <v>172129</v>
      </c>
      <c r="W7" s="781"/>
      <c r="X7" s="781"/>
      <c r="Y7" s="781"/>
      <c r="Z7" s="781"/>
      <c r="AA7" s="781">
        <f>Q7-V7</f>
        <v>11355</v>
      </c>
      <c r="AB7" s="781"/>
      <c r="AC7" s="781"/>
      <c r="AD7" s="781"/>
      <c r="AE7" s="782"/>
      <c r="AF7" s="783">
        <v>6474</v>
      </c>
      <c r="AG7" s="784"/>
      <c r="AH7" s="784"/>
      <c r="AI7" s="784"/>
      <c r="AJ7" s="785"/>
      <c r="AK7" s="786">
        <v>3273</v>
      </c>
      <c r="AL7" s="787"/>
      <c r="AM7" s="787"/>
      <c r="AN7" s="787"/>
      <c r="AO7" s="787"/>
      <c r="AP7" s="787">
        <v>129639</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598</v>
      </c>
      <c r="BT7" s="775"/>
      <c r="BU7" s="775"/>
      <c r="BV7" s="775"/>
      <c r="BW7" s="775"/>
      <c r="BX7" s="775"/>
      <c r="BY7" s="775"/>
      <c r="BZ7" s="775"/>
      <c r="CA7" s="775"/>
      <c r="CB7" s="775"/>
      <c r="CC7" s="775"/>
      <c r="CD7" s="775"/>
      <c r="CE7" s="775"/>
      <c r="CF7" s="775"/>
      <c r="CG7" s="790"/>
      <c r="CH7" s="771">
        <v>15</v>
      </c>
      <c r="CI7" s="772"/>
      <c r="CJ7" s="772"/>
      <c r="CK7" s="772"/>
      <c r="CL7" s="773"/>
      <c r="CM7" s="771">
        <v>784</v>
      </c>
      <c r="CN7" s="772"/>
      <c r="CO7" s="772"/>
      <c r="CP7" s="772"/>
      <c r="CQ7" s="773"/>
      <c r="CR7" s="771">
        <v>600</v>
      </c>
      <c r="CS7" s="772"/>
      <c r="CT7" s="772"/>
      <c r="CU7" s="772"/>
      <c r="CV7" s="773"/>
      <c r="CW7" s="771" t="s">
        <v>587</v>
      </c>
      <c r="CX7" s="772"/>
      <c r="CY7" s="772"/>
      <c r="CZ7" s="772"/>
      <c r="DA7" s="773"/>
      <c r="DB7" s="771" t="s">
        <v>587</v>
      </c>
      <c r="DC7" s="772"/>
      <c r="DD7" s="772"/>
      <c r="DE7" s="772"/>
      <c r="DF7" s="773"/>
      <c r="DG7" s="771" t="s">
        <v>587</v>
      </c>
      <c r="DH7" s="772"/>
      <c r="DI7" s="772"/>
      <c r="DJ7" s="772"/>
      <c r="DK7" s="773"/>
      <c r="DL7" s="771" t="s">
        <v>587</v>
      </c>
      <c r="DM7" s="772"/>
      <c r="DN7" s="772"/>
      <c r="DO7" s="772"/>
      <c r="DP7" s="773"/>
      <c r="DQ7" s="771" t="s">
        <v>587</v>
      </c>
      <c r="DR7" s="772"/>
      <c r="DS7" s="772"/>
      <c r="DT7" s="772"/>
      <c r="DU7" s="773"/>
      <c r="DV7" s="774"/>
      <c r="DW7" s="775"/>
      <c r="DX7" s="775"/>
      <c r="DY7" s="775"/>
      <c r="DZ7" s="776"/>
      <c r="EA7" s="237"/>
    </row>
    <row r="8" spans="1:131" s="238" customFormat="1" ht="26.25" customHeight="1" x14ac:dyDescent="0.15">
      <c r="A8" s="241">
        <v>2</v>
      </c>
      <c r="B8" s="808" t="s">
        <v>396</v>
      </c>
      <c r="C8" s="809"/>
      <c r="D8" s="809"/>
      <c r="E8" s="809"/>
      <c r="F8" s="809"/>
      <c r="G8" s="809"/>
      <c r="H8" s="809"/>
      <c r="I8" s="809"/>
      <c r="J8" s="809"/>
      <c r="K8" s="809"/>
      <c r="L8" s="809"/>
      <c r="M8" s="809"/>
      <c r="N8" s="809"/>
      <c r="O8" s="809"/>
      <c r="P8" s="810"/>
      <c r="Q8" s="811">
        <v>13</v>
      </c>
      <c r="R8" s="812"/>
      <c r="S8" s="812"/>
      <c r="T8" s="812"/>
      <c r="U8" s="812"/>
      <c r="V8" s="812">
        <v>10</v>
      </c>
      <c r="W8" s="812"/>
      <c r="X8" s="812"/>
      <c r="Y8" s="812"/>
      <c r="Z8" s="812"/>
      <c r="AA8" s="813">
        <f t="shared" ref="AA8:AA11" si="0">Q8-V8</f>
        <v>3</v>
      </c>
      <c r="AB8" s="814"/>
      <c r="AC8" s="814"/>
      <c r="AD8" s="814"/>
      <c r="AE8" s="815"/>
      <c r="AF8" s="816">
        <v>2</v>
      </c>
      <c r="AG8" s="814"/>
      <c r="AH8" s="814"/>
      <c r="AI8" s="814"/>
      <c r="AJ8" s="815"/>
      <c r="AK8" s="797">
        <v>4</v>
      </c>
      <c r="AL8" s="798"/>
      <c r="AM8" s="798"/>
      <c r="AN8" s="798"/>
      <c r="AO8" s="798"/>
      <c r="AP8" s="798">
        <v>0</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599</v>
      </c>
      <c r="BT8" s="802"/>
      <c r="BU8" s="802"/>
      <c r="BV8" s="802"/>
      <c r="BW8" s="802"/>
      <c r="BX8" s="802"/>
      <c r="BY8" s="802"/>
      <c r="BZ8" s="802"/>
      <c r="CA8" s="802"/>
      <c r="CB8" s="802"/>
      <c r="CC8" s="802"/>
      <c r="CD8" s="802"/>
      <c r="CE8" s="802"/>
      <c r="CF8" s="802"/>
      <c r="CG8" s="803"/>
      <c r="CH8" s="804">
        <v>0</v>
      </c>
      <c r="CI8" s="805"/>
      <c r="CJ8" s="805"/>
      <c r="CK8" s="805"/>
      <c r="CL8" s="806"/>
      <c r="CM8" s="804">
        <v>495</v>
      </c>
      <c r="CN8" s="805"/>
      <c r="CO8" s="805"/>
      <c r="CP8" s="805"/>
      <c r="CQ8" s="806"/>
      <c r="CR8" s="804">
        <v>10</v>
      </c>
      <c r="CS8" s="805"/>
      <c r="CT8" s="805"/>
      <c r="CU8" s="805"/>
      <c r="CV8" s="806"/>
      <c r="CW8" s="804" t="s">
        <v>587</v>
      </c>
      <c r="CX8" s="805"/>
      <c r="CY8" s="805"/>
      <c r="CZ8" s="805"/>
      <c r="DA8" s="806"/>
      <c r="DB8" s="804" t="s">
        <v>587</v>
      </c>
      <c r="DC8" s="805"/>
      <c r="DD8" s="805"/>
      <c r="DE8" s="805"/>
      <c r="DF8" s="806"/>
      <c r="DG8" s="804" t="s">
        <v>587</v>
      </c>
      <c r="DH8" s="805"/>
      <c r="DI8" s="805"/>
      <c r="DJ8" s="805"/>
      <c r="DK8" s="806"/>
      <c r="DL8" s="804" t="s">
        <v>587</v>
      </c>
      <c r="DM8" s="805"/>
      <c r="DN8" s="805"/>
      <c r="DO8" s="805"/>
      <c r="DP8" s="806"/>
      <c r="DQ8" s="804" t="s">
        <v>587</v>
      </c>
      <c r="DR8" s="805"/>
      <c r="DS8" s="805"/>
      <c r="DT8" s="805"/>
      <c r="DU8" s="806"/>
      <c r="DV8" s="801"/>
      <c r="DW8" s="802"/>
      <c r="DX8" s="802"/>
      <c r="DY8" s="802"/>
      <c r="DZ8" s="807"/>
      <c r="EA8" s="237"/>
    </row>
    <row r="9" spans="1:131" s="238" customFormat="1" ht="26.25" customHeight="1" x14ac:dyDescent="0.15">
      <c r="A9" s="241">
        <v>3</v>
      </c>
      <c r="B9" s="808" t="s">
        <v>397</v>
      </c>
      <c r="C9" s="809"/>
      <c r="D9" s="809"/>
      <c r="E9" s="809"/>
      <c r="F9" s="809"/>
      <c r="G9" s="809"/>
      <c r="H9" s="809"/>
      <c r="I9" s="809"/>
      <c r="J9" s="809"/>
      <c r="K9" s="809"/>
      <c r="L9" s="809"/>
      <c r="M9" s="809"/>
      <c r="N9" s="809"/>
      <c r="O9" s="809"/>
      <c r="P9" s="810"/>
      <c r="Q9" s="811">
        <v>323</v>
      </c>
      <c r="R9" s="812"/>
      <c r="S9" s="812"/>
      <c r="T9" s="812"/>
      <c r="U9" s="812"/>
      <c r="V9" s="812">
        <v>322</v>
      </c>
      <c r="W9" s="812"/>
      <c r="X9" s="812"/>
      <c r="Y9" s="812"/>
      <c r="Z9" s="812"/>
      <c r="AA9" s="813">
        <f t="shared" si="0"/>
        <v>1</v>
      </c>
      <c r="AB9" s="814"/>
      <c r="AC9" s="814"/>
      <c r="AD9" s="814"/>
      <c r="AE9" s="815"/>
      <c r="AF9" s="816">
        <v>0</v>
      </c>
      <c r="AG9" s="814"/>
      <c r="AH9" s="814"/>
      <c r="AI9" s="814"/>
      <c r="AJ9" s="815"/>
      <c r="AK9" s="797">
        <v>321</v>
      </c>
      <c r="AL9" s="798"/>
      <c r="AM9" s="798"/>
      <c r="AN9" s="798"/>
      <c r="AO9" s="798"/>
      <c r="AP9" s="798">
        <v>3678</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600</v>
      </c>
      <c r="BT9" s="802"/>
      <c r="BU9" s="802"/>
      <c r="BV9" s="802"/>
      <c r="BW9" s="802"/>
      <c r="BX9" s="802"/>
      <c r="BY9" s="802"/>
      <c r="BZ9" s="802"/>
      <c r="CA9" s="802"/>
      <c r="CB9" s="802"/>
      <c r="CC9" s="802"/>
      <c r="CD9" s="802"/>
      <c r="CE9" s="802"/>
      <c r="CF9" s="802"/>
      <c r="CG9" s="803"/>
      <c r="CH9" s="804">
        <v>2051</v>
      </c>
      <c r="CI9" s="805"/>
      <c r="CJ9" s="805"/>
      <c r="CK9" s="805"/>
      <c r="CL9" s="806"/>
      <c r="CM9" s="804">
        <v>11475</v>
      </c>
      <c r="CN9" s="805"/>
      <c r="CO9" s="805"/>
      <c r="CP9" s="805"/>
      <c r="CQ9" s="806"/>
      <c r="CR9" s="804">
        <v>1299</v>
      </c>
      <c r="CS9" s="805"/>
      <c r="CT9" s="805"/>
      <c r="CU9" s="805"/>
      <c r="CV9" s="806"/>
      <c r="CW9" s="804">
        <v>355</v>
      </c>
      <c r="CX9" s="805"/>
      <c r="CY9" s="805"/>
      <c r="CZ9" s="805"/>
      <c r="DA9" s="806"/>
      <c r="DB9" s="804">
        <v>3355</v>
      </c>
      <c r="DC9" s="805"/>
      <c r="DD9" s="805"/>
      <c r="DE9" s="805"/>
      <c r="DF9" s="806"/>
      <c r="DG9" s="804" t="s">
        <v>587</v>
      </c>
      <c r="DH9" s="805"/>
      <c r="DI9" s="805"/>
      <c r="DJ9" s="805"/>
      <c r="DK9" s="806"/>
      <c r="DL9" s="804" t="s">
        <v>587</v>
      </c>
      <c r="DM9" s="805"/>
      <c r="DN9" s="805"/>
      <c r="DO9" s="805"/>
      <c r="DP9" s="806"/>
      <c r="DQ9" s="804" t="s">
        <v>587</v>
      </c>
      <c r="DR9" s="805"/>
      <c r="DS9" s="805"/>
      <c r="DT9" s="805"/>
      <c r="DU9" s="806"/>
      <c r="DV9" s="801"/>
      <c r="DW9" s="802"/>
      <c r="DX9" s="802"/>
      <c r="DY9" s="802"/>
      <c r="DZ9" s="807"/>
      <c r="EA9" s="237"/>
    </row>
    <row r="10" spans="1:131" s="238" customFormat="1" ht="26.25" customHeight="1" x14ac:dyDescent="0.15">
      <c r="A10" s="241">
        <v>4</v>
      </c>
      <c r="B10" s="808" t="s">
        <v>398</v>
      </c>
      <c r="C10" s="809"/>
      <c r="D10" s="809"/>
      <c r="E10" s="809"/>
      <c r="F10" s="809"/>
      <c r="G10" s="809"/>
      <c r="H10" s="809"/>
      <c r="I10" s="809"/>
      <c r="J10" s="809"/>
      <c r="K10" s="809"/>
      <c r="L10" s="809"/>
      <c r="M10" s="809"/>
      <c r="N10" s="809"/>
      <c r="O10" s="809"/>
      <c r="P10" s="810"/>
      <c r="Q10" s="811">
        <v>217</v>
      </c>
      <c r="R10" s="812"/>
      <c r="S10" s="812"/>
      <c r="T10" s="812"/>
      <c r="U10" s="812"/>
      <c r="V10" s="812">
        <v>217</v>
      </c>
      <c r="W10" s="812"/>
      <c r="X10" s="812"/>
      <c r="Y10" s="812"/>
      <c r="Z10" s="812"/>
      <c r="AA10" s="813" t="s">
        <v>587</v>
      </c>
      <c r="AB10" s="814"/>
      <c r="AC10" s="814"/>
      <c r="AD10" s="814"/>
      <c r="AE10" s="815"/>
      <c r="AF10" s="816" t="s">
        <v>399</v>
      </c>
      <c r="AG10" s="814"/>
      <c r="AH10" s="814"/>
      <c r="AI10" s="814"/>
      <c r="AJ10" s="815"/>
      <c r="AK10" s="797" t="s">
        <v>587</v>
      </c>
      <c r="AL10" s="798"/>
      <c r="AM10" s="798"/>
      <c r="AN10" s="798"/>
      <c r="AO10" s="798"/>
      <c r="AP10" s="798">
        <v>3355</v>
      </c>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t="s">
        <v>601</v>
      </c>
      <c r="BT10" s="802"/>
      <c r="BU10" s="802"/>
      <c r="BV10" s="802"/>
      <c r="BW10" s="802"/>
      <c r="BX10" s="802"/>
      <c r="BY10" s="802"/>
      <c r="BZ10" s="802"/>
      <c r="CA10" s="802"/>
      <c r="CB10" s="802"/>
      <c r="CC10" s="802"/>
      <c r="CD10" s="802"/>
      <c r="CE10" s="802"/>
      <c r="CF10" s="802"/>
      <c r="CG10" s="803"/>
      <c r="CH10" s="804">
        <v>-1177</v>
      </c>
      <c r="CI10" s="805"/>
      <c r="CJ10" s="805"/>
      <c r="CK10" s="805"/>
      <c r="CL10" s="806"/>
      <c r="CM10" s="804">
        <v>0</v>
      </c>
      <c r="CN10" s="805"/>
      <c r="CO10" s="805"/>
      <c r="CP10" s="805"/>
      <c r="CQ10" s="806"/>
      <c r="CR10" s="804">
        <v>4648</v>
      </c>
      <c r="CS10" s="805"/>
      <c r="CT10" s="805"/>
      <c r="CU10" s="805"/>
      <c r="CV10" s="806"/>
      <c r="CW10" s="804">
        <v>623</v>
      </c>
      <c r="CX10" s="805"/>
      <c r="CY10" s="805"/>
      <c r="CZ10" s="805"/>
      <c r="DA10" s="806"/>
      <c r="DB10" s="804">
        <v>6647</v>
      </c>
      <c r="DC10" s="805"/>
      <c r="DD10" s="805"/>
      <c r="DE10" s="805"/>
      <c r="DF10" s="806"/>
      <c r="DG10" s="804" t="s">
        <v>587</v>
      </c>
      <c r="DH10" s="805"/>
      <c r="DI10" s="805"/>
      <c r="DJ10" s="805"/>
      <c r="DK10" s="806"/>
      <c r="DL10" s="804" t="s">
        <v>587</v>
      </c>
      <c r="DM10" s="805"/>
      <c r="DN10" s="805"/>
      <c r="DO10" s="805"/>
      <c r="DP10" s="806"/>
      <c r="DQ10" s="804" t="s">
        <v>587</v>
      </c>
      <c r="DR10" s="805"/>
      <c r="DS10" s="805"/>
      <c r="DT10" s="805"/>
      <c r="DU10" s="806"/>
      <c r="DV10" s="801"/>
      <c r="DW10" s="802"/>
      <c r="DX10" s="802"/>
      <c r="DY10" s="802"/>
      <c r="DZ10" s="807"/>
      <c r="EA10" s="237"/>
    </row>
    <row r="11" spans="1:131" s="238" customFormat="1" ht="26.25" customHeight="1" x14ac:dyDescent="0.15">
      <c r="A11" s="241">
        <v>5</v>
      </c>
      <c r="B11" s="808" t="s">
        <v>400</v>
      </c>
      <c r="C11" s="809"/>
      <c r="D11" s="809"/>
      <c r="E11" s="809"/>
      <c r="F11" s="809"/>
      <c r="G11" s="809"/>
      <c r="H11" s="809"/>
      <c r="I11" s="809"/>
      <c r="J11" s="809"/>
      <c r="K11" s="809"/>
      <c r="L11" s="809"/>
      <c r="M11" s="809"/>
      <c r="N11" s="809"/>
      <c r="O11" s="809"/>
      <c r="P11" s="810"/>
      <c r="Q11" s="811">
        <v>114</v>
      </c>
      <c r="R11" s="812"/>
      <c r="S11" s="812"/>
      <c r="T11" s="812"/>
      <c r="U11" s="812"/>
      <c r="V11" s="812">
        <v>74</v>
      </c>
      <c r="W11" s="812"/>
      <c r="X11" s="812"/>
      <c r="Y11" s="812"/>
      <c r="Z11" s="812"/>
      <c r="AA11" s="813">
        <f t="shared" si="0"/>
        <v>40</v>
      </c>
      <c r="AB11" s="814"/>
      <c r="AC11" s="814"/>
      <c r="AD11" s="814"/>
      <c r="AE11" s="815"/>
      <c r="AF11" s="816">
        <v>2</v>
      </c>
      <c r="AG11" s="814"/>
      <c r="AH11" s="814"/>
      <c r="AI11" s="814"/>
      <c r="AJ11" s="815"/>
      <c r="AK11" s="797">
        <v>2</v>
      </c>
      <c r="AL11" s="798"/>
      <c r="AM11" s="798"/>
      <c r="AN11" s="798"/>
      <c r="AO11" s="798"/>
      <c r="AP11" s="798">
        <v>441</v>
      </c>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6"/>
      <c r="AG12" s="814"/>
      <c r="AH12" s="814"/>
      <c r="AI12" s="814"/>
      <c r="AJ12" s="815"/>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6"/>
      <c r="AG13" s="814"/>
      <c r="AH13" s="814"/>
      <c r="AI13" s="814"/>
      <c r="AJ13" s="815"/>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6"/>
      <c r="AG14" s="814"/>
      <c r="AH14" s="814"/>
      <c r="AI14" s="814"/>
      <c r="AJ14" s="815"/>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6"/>
      <c r="AG15" s="814"/>
      <c r="AH15" s="814"/>
      <c r="AI15" s="814"/>
      <c r="AJ15" s="815"/>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6"/>
      <c r="AG16" s="814"/>
      <c r="AH16" s="814"/>
      <c r="AI16" s="814"/>
      <c r="AJ16" s="815"/>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6"/>
      <c r="AG17" s="814"/>
      <c r="AH17" s="814"/>
      <c r="AI17" s="814"/>
      <c r="AJ17" s="815"/>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6"/>
      <c r="AG18" s="814"/>
      <c r="AH18" s="814"/>
      <c r="AI18" s="814"/>
      <c r="AJ18" s="815"/>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6"/>
      <c r="AG19" s="814"/>
      <c r="AH19" s="814"/>
      <c r="AI19" s="814"/>
      <c r="AJ19" s="815"/>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6"/>
      <c r="AG20" s="814"/>
      <c r="AH20" s="814"/>
      <c r="AI20" s="814"/>
      <c r="AJ20" s="815"/>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6"/>
      <c r="AG21" s="814"/>
      <c r="AH21" s="814"/>
      <c r="AI21" s="814"/>
      <c r="AJ21" s="815"/>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6"/>
      <c r="R22" s="827"/>
      <c r="S22" s="827"/>
      <c r="T22" s="827"/>
      <c r="U22" s="827"/>
      <c r="V22" s="827"/>
      <c r="W22" s="827"/>
      <c r="X22" s="827"/>
      <c r="Y22" s="827"/>
      <c r="Z22" s="827"/>
      <c r="AA22" s="827"/>
      <c r="AB22" s="827"/>
      <c r="AC22" s="827"/>
      <c r="AD22" s="827"/>
      <c r="AE22" s="828"/>
      <c r="AF22" s="816"/>
      <c r="AG22" s="814"/>
      <c r="AH22" s="814"/>
      <c r="AI22" s="814"/>
      <c r="AJ22" s="815"/>
      <c r="AK22" s="829"/>
      <c r="AL22" s="830"/>
      <c r="AM22" s="830"/>
      <c r="AN22" s="830"/>
      <c r="AO22" s="830"/>
      <c r="AP22" s="830"/>
      <c r="AQ22" s="830"/>
      <c r="AR22" s="830"/>
      <c r="AS22" s="830"/>
      <c r="AT22" s="830"/>
      <c r="AU22" s="831"/>
      <c r="AV22" s="831"/>
      <c r="AW22" s="831"/>
      <c r="AX22" s="831"/>
      <c r="AY22" s="832"/>
      <c r="AZ22" s="833" t="s">
        <v>401</v>
      </c>
      <c r="BA22" s="833"/>
      <c r="BB22" s="833"/>
      <c r="BC22" s="833"/>
      <c r="BD22" s="834"/>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402</v>
      </c>
      <c r="B23" s="817" t="s">
        <v>403</v>
      </c>
      <c r="C23" s="818"/>
      <c r="D23" s="818"/>
      <c r="E23" s="818"/>
      <c r="F23" s="818"/>
      <c r="G23" s="818"/>
      <c r="H23" s="818"/>
      <c r="I23" s="818"/>
      <c r="J23" s="818"/>
      <c r="K23" s="818"/>
      <c r="L23" s="818"/>
      <c r="M23" s="818"/>
      <c r="N23" s="818"/>
      <c r="O23" s="818"/>
      <c r="P23" s="819"/>
      <c r="Q23" s="820">
        <f>Q7+Q8+Q9+Q10+Q11</f>
        <v>184151</v>
      </c>
      <c r="R23" s="821"/>
      <c r="S23" s="821"/>
      <c r="T23" s="821"/>
      <c r="U23" s="821"/>
      <c r="V23" s="820">
        <f t="shared" ref="V23" si="1">V7+V8+V9+V10+V11</f>
        <v>172752</v>
      </c>
      <c r="W23" s="821"/>
      <c r="X23" s="821"/>
      <c r="Y23" s="821"/>
      <c r="Z23" s="821"/>
      <c r="AA23" s="820">
        <f>AA7+AA8+AA9+AA11</f>
        <v>11399</v>
      </c>
      <c r="AB23" s="821"/>
      <c r="AC23" s="821"/>
      <c r="AD23" s="821"/>
      <c r="AE23" s="821"/>
      <c r="AF23" s="822">
        <v>6478</v>
      </c>
      <c r="AG23" s="821"/>
      <c r="AH23" s="821"/>
      <c r="AI23" s="821"/>
      <c r="AJ23" s="823"/>
      <c r="AK23" s="824"/>
      <c r="AL23" s="825"/>
      <c r="AM23" s="825"/>
      <c r="AN23" s="825"/>
      <c r="AO23" s="825"/>
      <c r="AP23" s="821">
        <f>AP7+AP8+AP9+AP10+AP11</f>
        <v>137113</v>
      </c>
      <c r="AQ23" s="821"/>
      <c r="AR23" s="821"/>
      <c r="AS23" s="821"/>
      <c r="AT23" s="821"/>
      <c r="AU23" s="836"/>
      <c r="AV23" s="836"/>
      <c r="AW23" s="836"/>
      <c r="AX23" s="836"/>
      <c r="AY23" s="837"/>
      <c r="AZ23" s="838" t="s">
        <v>404</v>
      </c>
      <c r="BA23" s="839"/>
      <c r="BB23" s="839"/>
      <c r="BC23" s="839"/>
      <c r="BD23" s="840"/>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5" t="s">
        <v>405</v>
      </c>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406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378</v>
      </c>
      <c r="B26" s="756"/>
      <c r="C26" s="756"/>
      <c r="D26" s="756"/>
      <c r="E26" s="756"/>
      <c r="F26" s="756"/>
      <c r="G26" s="756"/>
      <c r="H26" s="756"/>
      <c r="I26" s="756"/>
      <c r="J26" s="756"/>
      <c r="K26" s="756"/>
      <c r="L26" s="756"/>
      <c r="M26" s="756"/>
      <c r="N26" s="756"/>
      <c r="O26" s="756"/>
      <c r="P26" s="757"/>
      <c r="Q26" s="761" t="s">
        <v>407</v>
      </c>
      <c r="R26" s="762"/>
      <c r="S26" s="762"/>
      <c r="T26" s="762"/>
      <c r="U26" s="763"/>
      <c r="V26" s="761" t="s">
        <v>408</v>
      </c>
      <c r="W26" s="762"/>
      <c r="X26" s="762"/>
      <c r="Y26" s="762"/>
      <c r="Z26" s="763"/>
      <c r="AA26" s="761" t="s">
        <v>409</v>
      </c>
      <c r="AB26" s="762"/>
      <c r="AC26" s="762"/>
      <c r="AD26" s="762"/>
      <c r="AE26" s="762"/>
      <c r="AF26" s="841" t="s">
        <v>410</v>
      </c>
      <c r="AG26" s="842"/>
      <c r="AH26" s="842"/>
      <c r="AI26" s="842"/>
      <c r="AJ26" s="843"/>
      <c r="AK26" s="762" t="s">
        <v>411</v>
      </c>
      <c r="AL26" s="762"/>
      <c r="AM26" s="762"/>
      <c r="AN26" s="762"/>
      <c r="AO26" s="763"/>
      <c r="AP26" s="761" t="s">
        <v>412</v>
      </c>
      <c r="AQ26" s="762"/>
      <c r="AR26" s="762"/>
      <c r="AS26" s="762"/>
      <c r="AT26" s="763"/>
      <c r="AU26" s="761" t="s">
        <v>413</v>
      </c>
      <c r="AV26" s="762"/>
      <c r="AW26" s="762"/>
      <c r="AX26" s="762"/>
      <c r="AY26" s="763"/>
      <c r="AZ26" s="761" t="s">
        <v>414</v>
      </c>
      <c r="BA26" s="762"/>
      <c r="BB26" s="762"/>
      <c r="BC26" s="762"/>
      <c r="BD26" s="763"/>
      <c r="BE26" s="761" t="s">
        <v>385</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4"/>
      <c r="AG27" s="845"/>
      <c r="AH27" s="845"/>
      <c r="AI27" s="845"/>
      <c r="AJ27" s="846"/>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415</v>
      </c>
      <c r="C28" s="778"/>
      <c r="D28" s="778"/>
      <c r="E28" s="778"/>
      <c r="F28" s="778"/>
      <c r="G28" s="778"/>
      <c r="H28" s="778"/>
      <c r="I28" s="778"/>
      <c r="J28" s="778"/>
      <c r="K28" s="778"/>
      <c r="L28" s="778"/>
      <c r="M28" s="778"/>
      <c r="N28" s="778"/>
      <c r="O28" s="778"/>
      <c r="P28" s="779"/>
      <c r="Q28" s="849">
        <v>36492</v>
      </c>
      <c r="R28" s="850"/>
      <c r="S28" s="850"/>
      <c r="T28" s="850"/>
      <c r="U28" s="850"/>
      <c r="V28" s="850">
        <v>36427</v>
      </c>
      <c r="W28" s="850"/>
      <c r="X28" s="850"/>
      <c r="Y28" s="850"/>
      <c r="Z28" s="850"/>
      <c r="AA28" s="850">
        <f>Q28-V28</f>
        <v>65</v>
      </c>
      <c r="AB28" s="850"/>
      <c r="AC28" s="850"/>
      <c r="AD28" s="850"/>
      <c r="AE28" s="851"/>
      <c r="AF28" s="852">
        <v>65</v>
      </c>
      <c r="AG28" s="850"/>
      <c r="AH28" s="850"/>
      <c r="AI28" s="850"/>
      <c r="AJ28" s="853"/>
      <c r="AK28" s="854">
        <v>4314</v>
      </c>
      <c r="AL28" s="855"/>
      <c r="AM28" s="855"/>
      <c r="AN28" s="855"/>
      <c r="AO28" s="855"/>
      <c r="AP28" s="855" t="s">
        <v>587</v>
      </c>
      <c r="AQ28" s="855"/>
      <c r="AR28" s="855"/>
      <c r="AS28" s="855"/>
      <c r="AT28" s="855"/>
      <c r="AU28" s="855" t="s">
        <v>587</v>
      </c>
      <c r="AV28" s="855"/>
      <c r="AW28" s="855"/>
      <c r="AX28" s="855"/>
      <c r="AY28" s="855"/>
      <c r="AZ28" s="856" t="s">
        <v>587</v>
      </c>
      <c r="BA28" s="856"/>
      <c r="BB28" s="856"/>
      <c r="BC28" s="856"/>
      <c r="BD28" s="856"/>
      <c r="BE28" s="847"/>
      <c r="BF28" s="847"/>
      <c r="BG28" s="847"/>
      <c r="BH28" s="847"/>
      <c r="BI28" s="848"/>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416</v>
      </c>
      <c r="C29" s="809"/>
      <c r="D29" s="809"/>
      <c r="E29" s="809"/>
      <c r="F29" s="809"/>
      <c r="G29" s="809"/>
      <c r="H29" s="809"/>
      <c r="I29" s="809"/>
      <c r="J29" s="809"/>
      <c r="K29" s="809"/>
      <c r="L29" s="809"/>
      <c r="M29" s="809"/>
      <c r="N29" s="809"/>
      <c r="O29" s="809"/>
      <c r="P29" s="810"/>
      <c r="Q29" s="811">
        <v>29334</v>
      </c>
      <c r="R29" s="812"/>
      <c r="S29" s="812"/>
      <c r="T29" s="812"/>
      <c r="U29" s="812"/>
      <c r="V29" s="812">
        <v>28237</v>
      </c>
      <c r="W29" s="812"/>
      <c r="X29" s="812"/>
      <c r="Y29" s="812"/>
      <c r="Z29" s="812"/>
      <c r="AA29" s="813">
        <f t="shared" ref="AA29:AA32" si="2">Q29-V29</f>
        <v>1097</v>
      </c>
      <c r="AB29" s="814"/>
      <c r="AC29" s="814"/>
      <c r="AD29" s="814"/>
      <c r="AE29" s="815"/>
      <c r="AF29" s="816">
        <v>1097</v>
      </c>
      <c r="AG29" s="814"/>
      <c r="AH29" s="814"/>
      <c r="AI29" s="814"/>
      <c r="AJ29" s="815"/>
      <c r="AK29" s="861">
        <v>4642</v>
      </c>
      <c r="AL29" s="857"/>
      <c r="AM29" s="857"/>
      <c r="AN29" s="857"/>
      <c r="AO29" s="857"/>
      <c r="AP29" s="857" t="s">
        <v>587</v>
      </c>
      <c r="AQ29" s="857"/>
      <c r="AR29" s="857"/>
      <c r="AS29" s="857"/>
      <c r="AT29" s="857"/>
      <c r="AU29" s="857" t="s">
        <v>587</v>
      </c>
      <c r="AV29" s="857"/>
      <c r="AW29" s="857"/>
      <c r="AX29" s="857"/>
      <c r="AY29" s="857"/>
      <c r="AZ29" s="858" t="s">
        <v>587</v>
      </c>
      <c r="BA29" s="858"/>
      <c r="BB29" s="858"/>
      <c r="BC29" s="858"/>
      <c r="BD29" s="858"/>
      <c r="BE29" s="859"/>
      <c r="BF29" s="859"/>
      <c r="BG29" s="859"/>
      <c r="BH29" s="859"/>
      <c r="BI29" s="860"/>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417</v>
      </c>
      <c r="C30" s="809"/>
      <c r="D30" s="809"/>
      <c r="E30" s="809"/>
      <c r="F30" s="809"/>
      <c r="G30" s="809"/>
      <c r="H30" s="809"/>
      <c r="I30" s="809"/>
      <c r="J30" s="809"/>
      <c r="K30" s="809"/>
      <c r="L30" s="809"/>
      <c r="M30" s="809"/>
      <c r="N30" s="809"/>
      <c r="O30" s="809"/>
      <c r="P30" s="810"/>
      <c r="Q30" s="811">
        <v>3521</v>
      </c>
      <c r="R30" s="812"/>
      <c r="S30" s="812"/>
      <c r="T30" s="812"/>
      <c r="U30" s="812"/>
      <c r="V30" s="812">
        <v>3501</v>
      </c>
      <c r="W30" s="812"/>
      <c r="X30" s="812"/>
      <c r="Y30" s="812"/>
      <c r="Z30" s="812"/>
      <c r="AA30" s="813">
        <f t="shared" si="2"/>
        <v>20</v>
      </c>
      <c r="AB30" s="814"/>
      <c r="AC30" s="814"/>
      <c r="AD30" s="814"/>
      <c r="AE30" s="815"/>
      <c r="AF30" s="816">
        <v>20</v>
      </c>
      <c r="AG30" s="814"/>
      <c r="AH30" s="814"/>
      <c r="AI30" s="814"/>
      <c r="AJ30" s="815"/>
      <c r="AK30" s="861">
        <v>642</v>
      </c>
      <c r="AL30" s="857"/>
      <c r="AM30" s="857"/>
      <c r="AN30" s="857"/>
      <c r="AO30" s="857"/>
      <c r="AP30" s="857" t="s">
        <v>587</v>
      </c>
      <c r="AQ30" s="857"/>
      <c r="AR30" s="857"/>
      <c r="AS30" s="857"/>
      <c r="AT30" s="857"/>
      <c r="AU30" s="857" t="s">
        <v>587</v>
      </c>
      <c r="AV30" s="857"/>
      <c r="AW30" s="857"/>
      <c r="AX30" s="857"/>
      <c r="AY30" s="857"/>
      <c r="AZ30" s="858" t="s">
        <v>587</v>
      </c>
      <c r="BA30" s="858"/>
      <c r="BB30" s="858"/>
      <c r="BC30" s="858"/>
      <c r="BD30" s="858"/>
      <c r="BE30" s="859"/>
      <c r="BF30" s="859"/>
      <c r="BG30" s="859"/>
      <c r="BH30" s="859"/>
      <c r="BI30" s="860"/>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418</v>
      </c>
      <c r="C31" s="809"/>
      <c r="D31" s="809"/>
      <c r="E31" s="809"/>
      <c r="F31" s="809"/>
      <c r="G31" s="809"/>
      <c r="H31" s="809"/>
      <c r="I31" s="809"/>
      <c r="J31" s="809"/>
      <c r="K31" s="809"/>
      <c r="L31" s="809"/>
      <c r="M31" s="809"/>
      <c r="N31" s="809"/>
      <c r="O31" s="809"/>
      <c r="P31" s="810"/>
      <c r="Q31" s="811">
        <v>6950</v>
      </c>
      <c r="R31" s="812"/>
      <c r="S31" s="812"/>
      <c r="T31" s="812"/>
      <c r="U31" s="812"/>
      <c r="V31" s="812">
        <v>6371</v>
      </c>
      <c r="W31" s="812"/>
      <c r="X31" s="812"/>
      <c r="Y31" s="812"/>
      <c r="Z31" s="812"/>
      <c r="AA31" s="813">
        <f t="shared" si="2"/>
        <v>579</v>
      </c>
      <c r="AB31" s="814"/>
      <c r="AC31" s="814"/>
      <c r="AD31" s="814"/>
      <c r="AE31" s="815"/>
      <c r="AF31" s="816">
        <v>9899</v>
      </c>
      <c r="AG31" s="814"/>
      <c r="AH31" s="814"/>
      <c r="AI31" s="814"/>
      <c r="AJ31" s="815"/>
      <c r="AK31" s="861">
        <v>25</v>
      </c>
      <c r="AL31" s="857"/>
      <c r="AM31" s="857"/>
      <c r="AN31" s="857"/>
      <c r="AO31" s="857"/>
      <c r="AP31" s="857">
        <v>1024</v>
      </c>
      <c r="AQ31" s="857"/>
      <c r="AR31" s="857"/>
      <c r="AS31" s="857"/>
      <c r="AT31" s="857"/>
      <c r="AU31" s="857" t="s">
        <v>587</v>
      </c>
      <c r="AV31" s="857"/>
      <c r="AW31" s="857"/>
      <c r="AX31" s="857"/>
      <c r="AY31" s="857"/>
      <c r="AZ31" s="858" t="s">
        <v>587</v>
      </c>
      <c r="BA31" s="858"/>
      <c r="BB31" s="858"/>
      <c r="BC31" s="858"/>
      <c r="BD31" s="858"/>
      <c r="BE31" s="859" t="s">
        <v>419</v>
      </c>
      <c r="BF31" s="859"/>
      <c r="BG31" s="859"/>
      <c r="BH31" s="859"/>
      <c r="BI31" s="860"/>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420</v>
      </c>
      <c r="C32" s="809"/>
      <c r="D32" s="809"/>
      <c r="E32" s="809"/>
      <c r="F32" s="809"/>
      <c r="G32" s="809"/>
      <c r="H32" s="809"/>
      <c r="I32" s="809"/>
      <c r="J32" s="809"/>
      <c r="K32" s="809"/>
      <c r="L32" s="809"/>
      <c r="M32" s="809"/>
      <c r="N32" s="809"/>
      <c r="O32" s="809"/>
      <c r="P32" s="810"/>
      <c r="Q32" s="811">
        <v>4752</v>
      </c>
      <c r="R32" s="812"/>
      <c r="S32" s="812"/>
      <c r="T32" s="812"/>
      <c r="U32" s="812"/>
      <c r="V32" s="812">
        <v>4748</v>
      </c>
      <c r="W32" s="812"/>
      <c r="X32" s="812"/>
      <c r="Y32" s="812"/>
      <c r="Z32" s="812"/>
      <c r="AA32" s="813">
        <f t="shared" si="2"/>
        <v>4</v>
      </c>
      <c r="AB32" s="814"/>
      <c r="AC32" s="814"/>
      <c r="AD32" s="814"/>
      <c r="AE32" s="815"/>
      <c r="AF32" s="816">
        <v>4527</v>
      </c>
      <c r="AG32" s="814"/>
      <c r="AH32" s="814"/>
      <c r="AI32" s="814"/>
      <c r="AJ32" s="815"/>
      <c r="AK32" s="861">
        <v>968</v>
      </c>
      <c r="AL32" s="857"/>
      <c r="AM32" s="857"/>
      <c r="AN32" s="857"/>
      <c r="AO32" s="857"/>
      <c r="AP32" s="857">
        <v>12527</v>
      </c>
      <c r="AQ32" s="857"/>
      <c r="AR32" s="857"/>
      <c r="AS32" s="857"/>
      <c r="AT32" s="857"/>
      <c r="AU32" s="857">
        <v>1265</v>
      </c>
      <c r="AV32" s="857"/>
      <c r="AW32" s="857"/>
      <c r="AX32" s="857"/>
      <c r="AY32" s="857"/>
      <c r="AZ32" s="858" t="s">
        <v>587</v>
      </c>
      <c r="BA32" s="858"/>
      <c r="BB32" s="858"/>
      <c r="BC32" s="858"/>
      <c r="BD32" s="858"/>
      <c r="BE32" s="859" t="s">
        <v>421</v>
      </c>
      <c r="BF32" s="859"/>
      <c r="BG32" s="859"/>
      <c r="BH32" s="859"/>
      <c r="BI32" s="860"/>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6"/>
      <c r="AG33" s="814"/>
      <c r="AH33" s="814"/>
      <c r="AI33" s="814"/>
      <c r="AJ33" s="815"/>
      <c r="AK33" s="861"/>
      <c r="AL33" s="857"/>
      <c r="AM33" s="857"/>
      <c r="AN33" s="857"/>
      <c r="AO33" s="857"/>
      <c r="AP33" s="857"/>
      <c r="AQ33" s="857"/>
      <c r="AR33" s="857"/>
      <c r="AS33" s="857"/>
      <c r="AT33" s="857"/>
      <c r="AU33" s="857"/>
      <c r="AV33" s="857"/>
      <c r="AW33" s="857"/>
      <c r="AX33" s="857"/>
      <c r="AY33" s="857"/>
      <c r="AZ33" s="858"/>
      <c r="BA33" s="858"/>
      <c r="BB33" s="858"/>
      <c r="BC33" s="858"/>
      <c r="BD33" s="858"/>
      <c r="BE33" s="859"/>
      <c r="BF33" s="859"/>
      <c r="BG33" s="859"/>
      <c r="BH33" s="859"/>
      <c r="BI33" s="860"/>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6"/>
      <c r="AG34" s="814"/>
      <c r="AH34" s="814"/>
      <c r="AI34" s="814"/>
      <c r="AJ34" s="815"/>
      <c r="AK34" s="861"/>
      <c r="AL34" s="857"/>
      <c r="AM34" s="857"/>
      <c r="AN34" s="857"/>
      <c r="AO34" s="857"/>
      <c r="AP34" s="857"/>
      <c r="AQ34" s="857"/>
      <c r="AR34" s="857"/>
      <c r="AS34" s="857"/>
      <c r="AT34" s="857"/>
      <c r="AU34" s="857"/>
      <c r="AV34" s="857"/>
      <c r="AW34" s="857"/>
      <c r="AX34" s="857"/>
      <c r="AY34" s="857"/>
      <c r="AZ34" s="858"/>
      <c r="BA34" s="858"/>
      <c r="BB34" s="858"/>
      <c r="BC34" s="858"/>
      <c r="BD34" s="858"/>
      <c r="BE34" s="859"/>
      <c r="BF34" s="859"/>
      <c r="BG34" s="859"/>
      <c r="BH34" s="859"/>
      <c r="BI34" s="860"/>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6"/>
      <c r="AG35" s="814"/>
      <c r="AH35" s="814"/>
      <c r="AI35" s="814"/>
      <c r="AJ35" s="815"/>
      <c r="AK35" s="861"/>
      <c r="AL35" s="857"/>
      <c r="AM35" s="857"/>
      <c r="AN35" s="857"/>
      <c r="AO35" s="857"/>
      <c r="AP35" s="857"/>
      <c r="AQ35" s="857"/>
      <c r="AR35" s="857"/>
      <c r="AS35" s="857"/>
      <c r="AT35" s="857"/>
      <c r="AU35" s="857"/>
      <c r="AV35" s="857"/>
      <c r="AW35" s="857"/>
      <c r="AX35" s="857"/>
      <c r="AY35" s="857"/>
      <c r="AZ35" s="858"/>
      <c r="BA35" s="858"/>
      <c r="BB35" s="858"/>
      <c r="BC35" s="858"/>
      <c r="BD35" s="858"/>
      <c r="BE35" s="859"/>
      <c r="BF35" s="859"/>
      <c r="BG35" s="859"/>
      <c r="BH35" s="859"/>
      <c r="BI35" s="860"/>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6"/>
      <c r="AG36" s="814"/>
      <c r="AH36" s="814"/>
      <c r="AI36" s="814"/>
      <c r="AJ36" s="815"/>
      <c r="AK36" s="861"/>
      <c r="AL36" s="857"/>
      <c r="AM36" s="857"/>
      <c r="AN36" s="857"/>
      <c r="AO36" s="857"/>
      <c r="AP36" s="857"/>
      <c r="AQ36" s="857"/>
      <c r="AR36" s="857"/>
      <c r="AS36" s="857"/>
      <c r="AT36" s="857"/>
      <c r="AU36" s="857"/>
      <c r="AV36" s="857"/>
      <c r="AW36" s="857"/>
      <c r="AX36" s="857"/>
      <c r="AY36" s="857"/>
      <c r="AZ36" s="858"/>
      <c r="BA36" s="858"/>
      <c r="BB36" s="858"/>
      <c r="BC36" s="858"/>
      <c r="BD36" s="858"/>
      <c r="BE36" s="859"/>
      <c r="BF36" s="859"/>
      <c r="BG36" s="859"/>
      <c r="BH36" s="859"/>
      <c r="BI36" s="860"/>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6"/>
      <c r="AG37" s="814"/>
      <c r="AH37" s="814"/>
      <c r="AI37" s="814"/>
      <c r="AJ37" s="815"/>
      <c r="AK37" s="861"/>
      <c r="AL37" s="857"/>
      <c r="AM37" s="857"/>
      <c r="AN37" s="857"/>
      <c r="AO37" s="857"/>
      <c r="AP37" s="857"/>
      <c r="AQ37" s="857"/>
      <c r="AR37" s="857"/>
      <c r="AS37" s="857"/>
      <c r="AT37" s="857"/>
      <c r="AU37" s="857"/>
      <c r="AV37" s="857"/>
      <c r="AW37" s="857"/>
      <c r="AX37" s="857"/>
      <c r="AY37" s="857"/>
      <c r="AZ37" s="858"/>
      <c r="BA37" s="858"/>
      <c r="BB37" s="858"/>
      <c r="BC37" s="858"/>
      <c r="BD37" s="858"/>
      <c r="BE37" s="859"/>
      <c r="BF37" s="859"/>
      <c r="BG37" s="859"/>
      <c r="BH37" s="859"/>
      <c r="BI37" s="860"/>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6"/>
      <c r="AG38" s="814"/>
      <c r="AH38" s="814"/>
      <c r="AI38" s="814"/>
      <c r="AJ38" s="815"/>
      <c r="AK38" s="861"/>
      <c r="AL38" s="857"/>
      <c r="AM38" s="857"/>
      <c r="AN38" s="857"/>
      <c r="AO38" s="857"/>
      <c r="AP38" s="857"/>
      <c r="AQ38" s="857"/>
      <c r="AR38" s="857"/>
      <c r="AS38" s="857"/>
      <c r="AT38" s="857"/>
      <c r="AU38" s="857"/>
      <c r="AV38" s="857"/>
      <c r="AW38" s="857"/>
      <c r="AX38" s="857"/>
      <c r="AY38" s="857"/>
      <c r="AZ38" s="858"/>
      <c r="BA38" s="858"/>
      <c r="BB38" s="858"/>
      <c r="BC38" s="858"/>
      <c r="BD38" s="858"/>
      <c r="BE38" s="859"/>
      <c r="BF38" s="859"/>
      <c r="BG38" s="859"/>
      <c r="BH38" s="859"/>
      <c r="BI38" s="860"/>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6"/>
      <c r="AG39" s="814"/>
      <c r="AH39" s="814"/>
      <c r="AI39" s="814"/>
      <c r="AJ39" s="815"/>
      <c r="AK39" s="861"/>
      <c r="AL39" s="857"/>
      <c r="AM39" s="857"/>
      <c r="AN39" s="857"/>
      <c r="AO39" s="857"/>
      <c r="AP39" s="857"/>
      <c r="AQ39" s="857"/>
      <c r="AR39" s="857"/>
      <c r="AS39" s="857"/>
      <c r="AT39" s="857"/>
      <c r="AU39" s="857"/>
      <c r="AV39" s="857"/>
      <c r="AW39" s="857"/>
      <c r="AX39" s="857"/>
      <c r="AY39" s="857"/>
      <c r="AZ39" s="858"/>
      <c r="BA39" s="858"/>
      <c r="BB39" s="858"/>
      <c r="BC39" s="858"/>
      <c r="BD39" s="858"/>
      <c r="BE39" s="859"/>
      <c r="BF39" s="859"/>
      <c r="BG39" s="859"/>
      <c r="BH39" s="859"/>
      <c r="BI39" s="860"/>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6"/>
      <c r="AG40" s="814"/>
      <c r="AH40" s="814"/>
      <c r="AI40" s="814"/>
      <c r="AJ40" s="815"/>
      <c r="AK40" s="861"/>
      <c r="AL40" s="857"/>
      <c r="AM40" s="857"/>
      <c r="AN40" s="857"/>
      <c r="AO40" s="857"/>
      <c r="AP40" s="857"/>
      <c r="AQ40" s="857"/>
      <c r="AR40" s="857"/>
      <c r="AS40" s="857"/>
      <c r="AT40" s="857"/>
      <c r="AU40" s="857"/>
      <c r="AV40" s="857"/>
      <c r="AW40" s="857"/>
      <c r="AX40" s="857"/>
      <c r="AY40" s="857"/>
      <c r="AZ40" s="858"/>
      <c r="BA40" s="858"/>
      <c r="BB40" s="858"/>
      <c r="BC40" s="858"/>
      <c r="BD40" s="858"/>
      <c r="BE40" s="859"/>
      <c r="BF40" s="859"/>
      <c r="BG40" s="859"/>
      <c r="BH40" s="859"/>
      <c r="BI40" s="860"/>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6"/>
      <c r="AG41" s="814"/>
      <c r="AH41" s="814"/>
      <c r="AI41" s="814"/>
      <c r="AJ41" s="815"/>
      <c r="AK41" s="861"/>
      <c r="AL41" s="857"/>
      <c r="AM41" s="857"/>
      <c r="AN41" s="857"/>
      <c r="AO41" s="857"/>
      <c r="AP41" s="857"/>
      <c r="AQ41" s="857"/>
      <c r="AR41" s="857"/>
      <c r="AS41" s="857"/>
      <c r="AT41" s="857"/>
      <c r="AU41" s="857"/>
      <c r="AV41" s="857"/>
      <c r="AW41" s="857"/>
      <c r="AX41" s="857"/>
      <c r="AY41" s="857"/>
      <c r="AZ41" s="858"/>
      <c r="BA41" s="858"/>
      <c r="BB41" s="858"/>
      <c r="BC41" s="858"/>
      <c r="BD41" s="858"/>
      <c r="BE41" s="859"/>
      <c r="BF41" s="859"/>
      <c r="BG41" s="859"/>
      <c r="BH41" s="859"/>
      <c r="BI41" s="860"/>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6"/>
      <c r="AG42" s="814"/>
      <c r="AH42" s="814"/>
      <c r="AI42" s="814"/>
      <c r="AJ42" s="815"/>
      <c r="AK42" s="861"/>
      <c r="AL42" s="857"/>
      <c r="AM42" s="857"/>
      <c r="AN42" s="857"/>
      <c r="AO42" s="857"/>
      <c r="AP42" s="857"/>
      <c r="AQ42" s="857"/>
      <c r="AR42" s="857"/>
      <c r="AS42" s="857"/>
      <c r="AT42" s="857"/>
      <c r="AU42" s="857"/>
      <c r="AV42" s="857"/>
      <c r="AW42" s="857"/>
      <c r="AX42" s="857"/>
      <c r="AY42" s="857"/>
      <c r="AZ42" s="858"/>
      <c r="BA42" s="858"/>
      <c r="BB42" s="858"/>
      <c r="BC42" s="858"/>
      <c r="BD42" s="858"/>
      <c r="BE42" s="859"/>
      <c r="BF42" s="859"/>
      <c r="BG42" s="859"/>
      <c r="BH42" s="859"/>
      <c r="BI42" s="860"/>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6"/>
      <c r="AG43" s="814"/>
      <c r="AH43" s="814"/>
      <c r="AI43" s="814"/>
      <c r="AJ43" s="815"/>
      <c r="AK43" s="861"/>
      <c r="AL43" s="857"/>
      <c r="AM43" s="857"/>
      <c r="AN43" s="857"/>
      <c r="AO43" s="857"/>
      <c r="AP43" s="857"/>
      <c r="AQ43" s="857"/>
      <c r="AR43" s="857"/>
      <c r="AS43" s="857"/>
      <c r="AT43" s="857"/>
      <c r="AU43" s="857"/>
      <c r="AV43" s="857"/>
      <c r="AW43" s="857"/>
      <c r="AX43" s="857"/>
      <c r="AY43" s="857"/>
      <c r="AZ43" s="858"/>
      <c r="BA43" s="858"/>
      <c r="BB43" s="858"/>
      <c r="BC43" s="858"/>
      <c r="BD43" s="858"/>
      <c r="BE43" s="859"/>
      <c r="BF43" s="859"/>
      <c r="BG43" s="859"/>
      <c r="BH43" s="859"/>
      <c r="BI43" s="860"/>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6"/>
      <c r="AG44" s="814"/>
      <c r="AH44" s="814"/>
      <c r="AI44" s="814"/>
      <c r="AJ44" s="815"/>
      <c r="AK44" s="861"/>
      <c r="AL44" s="857"/>
      <c r="AM44" s="857"/>
      <c r="AN44" s="857"/>
      <c r="AO44" s="857"/>
      <c r="AP44" s="857"/>
      <c r="AQ44" s="857"/>
      <c r="AR44" s="857"/>
      <c r="AS44" s="857"/>
      <c r="AT44" s="857"/>
      <c r="AU44" s="857"/>
      <c r="AV44" s="857"/>
      <c r="AW44" s="857"/>
      <c r="AX44" s="857"/>
      <c r="AY44" s="857"/>
      <c r="AZ44" s="858"/>
      <c r="BA44" s="858"/>
      <c r="BB44" s="858"/>
      <c r="BC44" s="858"/>
      <c r="BD44" s="858"/>
      <c r="BE44" s="859"/>
      <c r="BF44" s="859"/>
      <c r="BG44" s="859"/>
      <c r="BH44" s="859"/>
      <c r="BI44" s="860"/>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6"/>
      <c r="AG45" s="814"/>
      <c r="AH45" s="814"/>
      <c r="AI45" s="814"/>
      <c r="AJ45" s="815"/>
      <c r="AK45" s="861"/>
      <c r="AL45" s="857"/>
      <c r="AM45" s="857"/>
      <c r="AN45" s="857"/>
      <c r="AO45" s="857"/>
      <c r="AP45" s="857"/>
      <c r="AQ45" s="857"/>
      <c r="AR45" s="857"/>
      <c r="AS45" s="857"/>
      <c r="AT45" s="857"/>
      <c r="AU45" s="857"/>
      <c r="AV45" s="857"/>
      <c r="AW45" s="857"/>
      <c r="AX45" s="857"/>
      <c r="AY45" s="857"/>
      <c r="AZ45" s="858"/>
      <c r="BA45" s="858"/>
      <c r="BB45" s="858"/>
      <c r="BC45" s="858"/>
      <c r="BD45" s="858"/>
      <c r="BE45" s="859"/>
      <c r="BF45" s="859"/>
      <c r="BG45" s="859"/>
      <c r="BH45" s="859"/>
      <c r="BI45" s="860"/>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6"/>
      <c r="AG46" s="814"/>
      <c r="AH46" s="814"/>
      <c r="AI46" s="814"/>
      <c r="AJ46" s="815"/>
      <c r="AK46" s="861"/>
      <c r="AL46" s="857"/>
      <c r="AM46" s="857"/>
      <c r="AN46" s="857"/>
      <c r="AO46" s="857"/>
      <c r="AP46" s="857"/>
      <c r="AQ46" s="857"/>
      <c r="AR46" s="857"/>
      <c r="AS46" s="857"/>
      <c r="AT46" s="857"/>
      <c r="AU46" s="857"/>
      <c r="AV46" s="857"/>
      <c r="AW46" s="857"/>
      <c r="AX46" s="857"/>
      <c r="AY46" s="857"/>
      <c r="AZ46" s="858"/>
      <c r="BA46" s="858"/>
      <c r="BB46" s="858"/>
      <c r="BC46" s="858"/>
      <c r="BD46" s="858"/>
      <c r="BE46" s="859"/>
      <c r="BF46" s="859"/>
      <c r="BG46" s="859"/>
      <c r="BH46" s="859"/>
      <c r="BI46" s="860"/>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6"/>
      <c r="AG47" s="814"/>
      <c r="AH47" s="814"/>
      <c r="AI47" s="814"/>
      <c r="AJ47" s="815"/>
      <c r="AK47" s="861"/>
      <c r="AL47" s="857"/>
      <c r="AM47" s="857"/>
      <c r="AN47" s="857"/>
      <c r="AO47" s="857"/>
      <c r="AP47" s="857"/>
      <c r="AQ47" s="857"/>
      <c r="AR47" s="857"/>
      <c r="AS47" s="857"/>
      <c r="AT47" s="857"/>
      <c r="AU47" s="857"/>
      <c r="AV47" s="857"/>
      <c r="AW47" s="857"/>
      <c r="AX47" s="857"/>
      <c r="AY47" s="857"/>
      <c r="AZ47" s="858"/>
      <c r="BA47" s="858"/>
      <c r="BB47" s="858"/>
      <c r="BC47" s="858"/>
      <c r="BD47" s="858"/>
      <c r="BE47" s="859"/>
      <c r="BF47" s="859"/>
      <c r="BG47" s="859"/>
      <c r="BH47" s="859"/>
      <c r="BI47" s="860"/>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6"/>
      <c r="AG48" s="814"/>
      <c r="AH48" s="814"/>
      <c r="AI48" s="814"/>
      <c r="AJ48" s="815"/>
      <c r="AK48" s="861"/>
      <c r="AL48" s="857"/>
      <c r="AM48" s="857"/>
      <c r="AN48" s="857"/>
      <c r="AO48" s="857"/>
      <c r="AP48" s="857"/>
      <c r="AQ48" s="857"/>
      <c r="AR48" s="857"/>
      <c r="AS48" s="857"/>
      <c r="AT48" s="857"/>
      <c r="AU48" s="857"/>
      <c r="AV48" s="857"/>
      <c r="AW48" s="857"/>
      <c r="AX48" s="857"/>
      <c r="AY48" s="857"/>
      <c r="AZ48" s="858"/>
      <c r="BA48" s="858"/>
      <c r="BB48" s="858"/>
      <c r="BC48" s="858"/>
      <c r="BD48" s="858"/>
      <c r="BE48" s="859"/>
      <c r="BF48" s="859"/>
      <c r="BG48" s="859"/>
      <c r="BH48" s="859"/>
      <c r="BI48" s="860"/>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6"/>
      <c r="AG49" s="814"/>
      <c r="AH49" s="814"/>
      <c r="AI49" s="814"/>
      <c r="AJ49" s="815"/>
      <c r="AK49" s="861"/>
      <c r="AL49" s="857"/>
      <c r="AM49" s="857"/>
      <c r="AN49" s="857"/>
      <c r="AO49" s="857"/>
      <c r="AP49" s="857"/>
      <c r="AQ49" s="857"/>
      <c r="AR49" s="857"/>
      <c r="AS49" s="857"/>
      <c r="AT49" s="857"/>
      <c r="AU49" s="857"/>
      <c r="AV49" s="857"/>
      <c r="AW49" s="857"/>
      <c r="AX49" s="857"/>
      <c r="AY49" s="857"/>
      <c r="AZ49" s="858"/>
      <c r="BA49" s="858"/>
      <c r="BB49" s="858"/>
      <c r="BC49" s="858"/>
      <c r="BD49" s="858"/>
      <c r="BE49" s="859"/>
      <c r="BF49" s="859"/>
      <c r="BG49" s="859"/>
      <c r="BH49" s="859"/>
      <c r="BI49" s="860"/>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2"/>
      <c r="R50" s="863"/>
      <c r="S50" s="863"/>
      <c r="T50" s="863"/>
      <c r="U50" s="863"/>
      <c r="V50" s="863"/>
      <c r="W50" s="863"/>
      <c r="X50" s="863"/>
      <c r="Y50" s="863"/>
      <c r="Z50" s="863"/>
      <c r="AA50" s="863"/>
      <c r="AB50" s="863"/>
      <c r="AC50" s="863"/>
      <c r="AD50" s="863"/>
      <c r="AE50" s="864"/>
      <c r="AF50" s="816"/>
      <c r="AG50" s="814"/>
      <c r="AH50" s="814"/>
      <c r="AI50" s="814"/>
      <c r="AJ50" s="815"/>
      <c r="AK50" s="866"/>
      <c r="AL50" s="863"/>
      <c r="AM50" s="863"/>
      <c r="AN50" s="863"/>
      <c r="AO50" s="863"/>
      <c r="AP50" s="863"/>
      <c r="AQ50" s="863"/>
      <c r="AR50" s="863"/>
      <c r="AS50" s="863"/>
      <c r="AT50" s="863"/>
      <c r="AU50" s="863"/>
      <c r="AV50" s="863"/>
      <c r="AW50" s="863"/>
      <c r="AX50" s="863"/>
      <c r="AY50" s="863"/>
      <c r="AZ50" s="865"/>
      <c r="BA50" s="865"/>
      <c r="BB50" s="865"/>
      <c r="BC50" s="865"/>
      <c r="BD50" s="865"/>
      <c r="BE50" s="859"/>
      <c r="BF50" s="859"/>
      <c r="BG50" s="859"/>
      <c r="BH50" s="859"/>
      <c r="BI50" s="860"/>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2"/>
      <c r="R51" s="863"/>
      <c r="S51" s="863"/>
      <c r="T51" s="863"/>
      <c r="U51" s="863"/>
      <c r="V51" s="863"/>
      <c r="W51" s="863"/>
      <c r="X51" s="863"/>
      <c r="Y51" s="863"/>
      <c r="Z51" s="863"/>
      <c r="AA51" s="863"/>
      <c r="AB51" s="863"/>
      <c r="AC51" s="863"/>
      <c r="AD51" s="863"/>
      <c r="AE51" s="864"/>
      <c r="AF51" s="816"/>
      <c r="AG51" s="814"/>
      <c r="AH51" s="814"/>
      <c r="AI51" s="814"/>
      <c r="AJ51" s="815"/>
      <c r="AK51" s="866"/>
      <c r="AL51" s="863"/>
      <c r="AM51" s="863"/>
      <c r="AN51" s="863"/>
      <c r="AO51" s="863"/>
      <c r="AP51" s="863"/>
      <c r="AQ51" s="863"/>
      <c r="AR51" s="863"/>
      <c r="AS51" s="863"/>
      <c r="AT51" s="863"/>
      <c r="AU51" s="863"/>
      <c r="AV51" s="863"/>
      <c r="AW51" s="863"/>
      <c r="AX51" s="863"/>
      <c r="AY51" s="863"/>
      <c r="AZ51" s="865"/>
      <c r="BA51" s="865"/>
      <c r="BB51" s="865"/>
      <c r="BC51" s="865"/>
      <c r="BD51" s="865"/>
      <c r="BE51" s="859"/>
      <c r="BF51" s="859"/>
      <c r="BG51" s="859"/>
      <c r="BH51" s="859"/>
      <c r="BI51" s="860"/>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2"/>
      <c r="R52" s="863"/>
      <c r="S52" s="863"/>
      <c r="T52" s="863"/>
      <c r="U52" s="863"/>
      <c r="V52" s="863"/>
      <c r="W52" s="863"/>
      <c r="X52" s="863"/>
      <c r="Y52" s="863"/>
      <c r="Z52" s="863"/>
      <c r="AA52" s="863"/>
      <c r="AB52" s="863"/>
      <c r="AC52" s="863"/>
      <c r="AD52" s="863"/>
      <c r="AE52" s="864"/>
      <c r="AF52" s="816"/>
      <c r="AG52" s="814"/>
      <c r="AH52" s="814"/>
      <c r="AI52" s="814"/>
      <c r="AJ52" s="815"/>
      <c r="AK52" s="866"/>
      <c r="AL52" s="863"/>
      <c r="AM52" s="863"/>
      <c r="AN52" s="863"/>
      <c r="AO52" s="863"/>
      <c r="AP52" s="863"/>
      <c r="AQ52" s="863"/>
      <c r="AR52" s="863"/>
      <c r="AS52" s="863"/>
      <c r="AT52" s="863"/>
      <c r="AU52" s="863"/>
      <c r="AV52" s="863"/>
      <c r="AW52" s="863"/>
      <c r="AX52" s="863"/>
      <c r="AY52" s="863"/>
      <c r="AZ52" s="865"/>
      <c r="BA52" s="865"/>
      <c r="BB52" s="865"/>
      <c r="BC52" s="865"/>
      <c r="BD52" s="865"/>
      <c r="BE52" s="859"/>
      <c r="BF52" s="859"/>
      <c r="BG52" s="859"/>
      <c r="BH52" s="859"/>
      <c r="BI52" s="860"/>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2"/>
      <c r="R53" s="863"/>
      <c r="S53" s="863"/>
      <c r="T53" s="863"/>
      <c r="U53" s="863"/>
      <c r="V53" s="863"/>
      <c r="W53" s="863"/>
      <c r="X53" s="863"/>
      <c r="Y53" s="863"/>
      <c r="Z53" s="863"/>
      <c r="AA53" s="863"/>
      <c r="AB53" s="863"/>
      <c r="AC53" s="863"/>
      <c r="AD53" s="863"/>
      <c r="AE53" s="864"/>
      <c r="AF53" s="816"/>
      <c r="AG53" s="814"/>
      <c r="AH53" s="814"/>
      <c r="AI53" s="814"/>
      <c r="AJ53" s="815"/>
      <c r="AK53" s="866"/>
      <c r="AL53" s="863"/>
      <c r="AM53" s="863"/>
      <c r="AN53" s="863"/>
      <c r="AO53" s="863"/>
      <c r="AP53" s="863"/>
      <c r="AQ53" s="863"/>
      <c r="AR53" s="863"/>
      <c r="AS53" s="863"/>
      <c r="AT53" s="863"/>
      <c r="AU53" s="863"/>
      <c r="AV53" s="863"/>
      <c r="AW53" s="863"/>
      <c r="AX53" s="863"/>
      <c r="AY53" s="863"/>
      <c r="AZ53" s="865"/>
      <c r="BA53" s="865"/>
      <c r="BB53" s="865"/>
      <c r="BC53" s="865"/>
      <c r="BD53" s="865"/>
      <c r="BE53" s="859"/>
      <c r="BF53" s="859"/>
      <c r="BG53" s="859"/>
      <c r="BH53" s="859"/>
      <c r="BI53" s="860"/>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2"/>
      <c r="R54" s="863"/>
      <c r="S54" s="863"/>
      <c r="T54" s="863"/>
      <c r="U54" s="863"/>
      <c r="V54" s="863"/>
      <c r="W54" s="863"/>
      <c r="X54" s="863"/>
      <c r="Y54" s="863"/>
      <c r="Z54" s="863"/>
      <c r="AA54" s="863"/>
      <c r="AB54" s="863"/>
      <c r="AC54" s="863"/>
      <c r="AD54" s="863"/>
      <c r="AE54" s="864"/>
      <c r="AF54" s="816"/>
      <c r="AG54" s="814"/>
      <c r="AH54" s="814"/>
      <c r="AI54" s="814"/>
      <c r="AJ54" s="815"/>
      <c r="AK54" s="866"/>
      <c r="AL54" s="863"/>
      <c r="AM54" s="863"/>
      <c r="AN54" s="863"/>
      <c r="AO54" s="863"/>
      <c r="AP54" s="863"/>
      <c r="AQ54" s="863"/>
      <c r="AR54" s="863"/>
      <c r="AS54" s="863"/>
      <c r="AT54" s="863"/>
      <c r="AU54" s="863"/>
      <c r="AV54" s="863"/>
      <c r="AW54" s="863"/>
      <c r="AX54" s="863"/>
      <c r="AY54" s="863"/>
      <c r="AZ54" s="865"/>
      <c r="BA54" s="865"/>
      <c r="BB54" s="865"/>
      <c r="BC54" s="865"/>
      <c r="BD54" s="865"/>
      <c r="BE54" s="859"/>
      <c r="BF54" s="859"/>
      <c r="BG54" s="859"/>
      <c r="BH54" s="859"/>
      <c r="BI54" s="860"/>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2"/>
      <c r="R55" s="863"/>
      <c r="S55" s="863"/>
      <c r="T55" s="863"/>
      <c r="U55" s="863"/>
      <c r="V55" s="863"/>
      <c r="W55" s="863"/>
      <c r="X55" s="863"/>
      <c r="Y55" s="863"/>
      <c r="Z55" s="863"/>
      <c r="AA55" s="863"/>
      <c r="AB55" s="863"/>
      <c r="AC55" s="863"/>
      <c r="AD55" s="863"/>
      <c r="AE55" s="864"/>
      <c r="AF55" s="816"/>
      <c r="AG55" s="814"/>
      <c r="AH55" s="814"/>
      <c r="AI55" s="814"/>
      <c r="AJ55" s="815"/>
      <c r="AK55" s="866"/>
      <c r="AL55" s="863"/>
      <c r="AM55" s="863"/>
      <c r="AN55" s="863"/>
      <c r="AO55" s="863"/>
      <c r="AP55" s="863"/>
      <c r="AQ55" s="863"/>
      <c r="AR55" s="863"/>
      <c r="AS55" s="863"/>
      <c r="AT55" s="863"/>
      <c r="AU55" s="863"/>
      <c r="AV55" s="863"/>
      <c r="AW55" s="863"/>
      <c r="AX55" s="863"/>
      <c r="AY55" s="863"/>
      <c r="AZ55" s="865"/>
      <c r="BA55" s="865"/>
      <c r="BB55" s="865"/>
      <c r="BC55" s="865"/>
      <c r="BD55" s="865"/>
      <c r="BE55" s="859"/>
      <c r="BF55" s="859"/>
      <c r="BG55" s="859"/>
      <c r="BH55" s="859"/>
      <c r="BI55" s="860"/>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2"/>
      <c r="R56" s="863"/>
      <c r="S56" s="863"/>
      <c r="T56" s="863"/>
      <c r="U56" s="863"/>
      <c r="V56" s="863"/>
      <c r="W56" s="863"/>
      <c r="X56" s="863"/>
      <c r="Y56" s="863"/>
      <c r="Z56" s="863"/>
      <c r="AA56" s="863"/>
      <c r="AB56" s="863"/>
      <c r="AC56" s="863"/>
      <c r="AD56" s="863"/>
      <c r="AE56" s="864"/>
      <c r="AF56" s="816"/>
      <c r="AG56" s="814"/>
      <c r="AH56" s="814"/>
      <c r="AI56" s="814"/>
      <c r="AJ56" s="815"/>
      <c r="AK56" s="866"/>
      <c r="AL56" s="863"/>
      <c r="AM56" s="863"/>
      <c r="AN56" s="863"/>
      <c r="AO56" s="863"/>
      <c r="AP56" s="863"/>
      <c r="AQ56" s="863"/>
      <c r="AR56" s="863"/>
      <c r="AS56" s="863"/>
      <c r="AT56" s="863"/>
      <c r="AU56" s="863"/>
      <c r="AV56" s="863"/>
      <c r="AW56" s="863"/>
      <c r="AX56" s="863"/>
      <c r="AY56" s="863"/>
      <c r="AZ56" s="865"/>
      <c r="BA56" s="865"/>
      <c r="BB56" s="865"/>
      <c r="BC56" s="865"/>
      <c r="BD56" s="865"/>
      <c r="BE56" s="859"/>
      <c r="BF56" s="859"/>
      <c r="BG56" s="859"/>
      <c r="BH56" s="859"/>
      <c r="BI56" s="860"/>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2"/>
      <c r="R57" s="863"/>
      <c r="S57" s="863"/>
      <c r="T57" s="863"/>
      <c r="U57" s="863"/>
      <c r="V57" s="863"/>
      <c r="W57" s="863"/>
      <c r="X57" s="863"/>
      <c r="Y57" s="863"/>
      <c r="Z57" s="863"/>
      <c r="AA57" s="863"/>
      <c r="AB57" s="863"/>
      <c r="AC57" s="863"/>
      <c r="AD57" s="863"/>
      <c r="AE57" s="864"/>
      <c r="AF57" s="816"/>
      <c r="AG57" s="814"/>
      <c r="AH57" s="814"/>
      <c r="AI57" s="814"/>
      <c r="AJ57" s="815"/>
      <c r="AK57" s="866"/>
      <c r="AL57" s="863"/>
      <c r="AM57" s="863"/>
      <c r="AN57" s="863"/>
      <c r="AO57" s="863"/>
      <c r="AP57" s="863"/>
      <c r="AQ57" s="863"/>
      <c r="AR57" s="863"/>
      <c r="AS57" s="863"/>
      <c r="AT57" s="863"/>
      <c r="AU57" s="863"/>
      <c r="AV57" s="863"/>
      <c r="AW57" s="863"/>
      <c r="AX57" s="863"/>
      <c r="AY57" s="863"/>
      <c r="AZ57" s="865"/>
      <c r="BA57" s="865"/>
      <c r="BB57" s="865"/>
      <c r="BC57" s="865"/>
      <c r="BD57" s="865"/>
      <c r="BE57" s="859"/>
      <c r="BF57" s="859"/>
      <c r="BG57" s="859"/>
      <c r="BH57" s="859"/>
      <c r="BI57" s="860"/>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2"/>
      <c r="R58" s="863"/>
      <c r="S58" s="863"/>
      <c r="T58" s="863"/>
      <c r="U58" s="863"/>
      <c r="V58" s="863"/>
      <c r="W58" s="863"/>
      <c r="X58" s="863"/>
      <c r="Y58" s="863"/>
      <c r="Z58" s="863"/>
      <c r="AA58" s="863"/>
      <c r="AB58" s="863"/>
      <c r="AC58" s="863"/>
      <c r="AD58" s="863"/>
      <c r="AE58" s="864"/>
      <c r="AF58" s="816"/>
      <c r="AG58" s="814"/>
      <c r="AH58" s="814"/>
      <c r="AI58" s="814"/>
      <c r="AJ58" s="815"/>
      <c r="AK58" s="866"/>
      <c r="AL58" s="863"/>
      <c r="AM58" s="863"/>
      <c r="AN58" s="863"/>
      <c r="AO58" s="863"/>
      <c r="AP58" s="863"/>
      <c r="AQ58" s="863"/>
      <c r="AR58" s="863"/>
      <c r="AS58" s="863"/>
      <c r="AT58" s="863"/>
      <c r="AU58" s="863"/>
      <c r="AV58" s="863"/>
      <c r="AW58" s="863"/>
      <c r="AX58" s="863"/>
      <c r="AY58" s="863"/>
      <c r="AZ58" s="865"/>
      <c r="BA58" s="865"/>
      <c r="BB58" s="865"/>
      <c r="BC58" s="865"/>
      <c r="BD58" s="865"/>
      <c r="BE58" s="859"/>
      <c r="BF58" s="859"/>
      <c r="BG58" s="859"/>
      <c r="BH58" s="859"/>
      <c r="BI58" s="860"/>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2"/>
      <c r="R59" s="863"/>
      <c r="S59" s="863"/>
      <c r="T59" s="863"/>
      <c r="U59" s="863"/>
      <c r="V59" s="863"/>
      <c r="W59" s="863"/>
      <c r="X59" s="863"/>
      <c r="Y59" s="863"/>
      <c r="Z59" s="863"/>
      <c r="AA59" s="863"/>
      <c r="AB59" s="863"/>
      <c r="AC59" s="863"/>
      <c r="AD59" s="863"/>
      <c r="AE59" s="864"/>
      <c r="AF59" s="816"/>
      <c r="AG59" s="814"/>
      <c r="AH59" s="814"/>
      <c r="AI59" s="814"/>
      <c r="AJ59" s="815"/>
      <c r="AK59" s="866"/>
      <c r="AL59" s="863"/>
      <c r="AM59" s="863"/>
      <c r="AN59" s="863"/>
      <c r="AO59" s="863"/>
      <c r="AP59" s="863"/>
      <c r="AQ59" s="863"/>
      <c r="AR59" s="863"/>
      <c r="AS59" s="863"/>
      <c r="AT59" s="863"/>
      <c r="AU59" s="863"/>
      <c r="AV59" s="863"/>
      <c r="AW59" s="863"/>
      <c r="AX59" s="863"/>
      <c r="AY59" s="863"/>
      <c r="AZ59" s="865"/>
      <c r="BA59" s="865"/>
      <c r="BB59" s="865"/>
      <c r="BC59" s="865"/>
      <c r="BD59" s="865"/>
      <c r="BE59" s="859"/>
      <c r="BF59" s="859"/>
      <c r="BG59" s="859"/>
      <c r="BH59" s="859"/>
      <c r="BI59" s="860"/>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2"/>
      <c r="R60" s="863"/>
      <c r="S60" s="863"/>
      <c r="T60" s="863"/>
      <c r="U60" s="863"/>
      <c r="V60" s="863"/>
      <c r="W60" s="863"/>
      <c r="X60" s="863"/>
      <c r="Y60" s="863"/>
      <c r="Z60" s="863"/>
      <c r="AA60" s="863"/>
      <c r="AB60" s="863"/>
      <c r="AC60" s="863"/>
      <c r="AD60" s="863"/>
      <c r="AE60" s="864"/>
      <c r="AF60" s="816"/>
      <c r="AG60" s="814"/>
      <c r="AH60" s="814"/>
      <c r="AI60" s="814"/>
      <c r="AJ60" s="815"/>
      <c r="AK60" s="866"/>
      <c r="AL60" s="863"/>
      <c r="AM60" s="863"/>
      <c r="AN60" s="863"/>
      <c r="AO60" s="863"/>
      <c r="AP60" s="863"/>
      <c r="AQ60" s="863"/>
      <c r="AR60" s="863"/>
      <c r="AS60" s="863"/>
      <c r="AT60" s="863"/>
      <c r="AU60" s="863"/>
      <c r="AV60" s="863"/>
      <c r="AW60" s="863"/>
      <c r="AX60" s="863"/>
      <c r="AY60" s="863"/>
      <c r="AZ60" s="865"/>
      <c r="BA60" s="865"/>
      <c r="BB60" s="865"/>
      <c r="BC60" s="865"/>
      <c r="BD60" s="865"/>
      <c r="BE60" s="859"/>
      <c r="BF60" s="859"/>
      <c r="BG60" s="859"/>
      <c r="BH60" s="859"/>
      <c r="BI60" s="860"/>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2"/>
      <c r="R61" s="863"/>
      <c r="S61" s="863"/>
      <c r="T61" s="863"/>
      <c r="U61" s="863"/>
      <c r="V61" s="863"/>
      <c r="W61" s="863"/>
      <c r="X61" s="863"/>
      <c r="Y61" s="863"/>
      <c r="Z61" s="863"/>
      <c r="AA61" s="863"/>
      <c r="AB61" s="863"/>
      <c r="AC61" s="863"/>
      <c r="AD61" s="863"/>
      <c r="AE61" s="864"/>
      <c r="AF61" s="816"/>
      <c r="AG61" s="814"/>
      <c r="AH61" s="814"/>
      <c r="AI61" s="814"/>
      <c r="AJ61" s="815"/>
      <c r="AK61" s="866"/>
      <c r="AL61" s="863"/>
      <c r="AM61" s="863"/>
      <c r="AN61" s="863"/>
      <c r="AO61" s="863"/>
      <c r="AP61" s="863"/>
      <c r="AQ61" s="863"/>
      <c r="AR61" s="863"/>
      <c r="AS61" s="863"/>
      <c r="AT61" s="863"/>
      <c r="AU61" s="863"/>
      <c r="AV61" s="863"/>
      <c r="AW61" s="863"/>
      <c r="AX61" s="863"/>
      <c r="AY61" s="863"/>
      <c r="AZ61" s="865"/>
      <c r="BA61" s="865"/>
      <c r="BB61" s="865"/>
      <c r="BC61" s="865"/>
      <c r="BD61" s="865"/>
      <c r="BE61" s="859"/>
      <c r="BF61" s="859"/>
      <c r="BG61" s="859"/>
      <c r="BH61" s="859"/>
      <c r="BI61" s="860"/>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2"/>
      <c r="R62" s="863"/>
      <c r="S62" s="863"/>
      <c r="T62" s="863"/>
      <c r="U62" s="863"/>
      <c r="V62" s="863"/>
      <c r="W62" s="863"/>
      <c r="X62" s="863"/>
      <c r="Y62" s="863"/>
      <c r="Z62" s="863"/>
      <c r="AA62" s="863"/>
      <c r="AB62" s="863"/>
      <c r="AC62" s="863"/>
      <c r="AD62" s="863"/>
      <c r="AE62" s="864"/>
      <c r="AF62" s="816"/>
      <c r="AG62" s="814"/>
      <c r="AH62" s="814"/>
      <c r="AI62" s="814"/>
      <c r="AJ62" s="815"/>
      <c r="AK62" s="866"/>
      <c r="AL62" s="863"/>
      <c r="AM62" s="863"/>
      <c r="AN62" s="863"/>
      <c r="AO62" s="863"/>
      <c r="AP62" s="863"/>
      <c r="AQ62" s="863"/>
      <c r="AR62" s="863"/>
      <c r="AS62" s="863"/>
      <c r="AT62" s="863"/>
      <c r="AU62" s="863"/>
      <c r="AV62" s="863"/>
      <c r="AW62" s="863"/>
      <c r="AX62" s="863"/>
      <c r="AY62" s="863"/>
      <c r="AZ62" s="865"/>
      <c r="BA62" s="865"/>
      <c r="BB62" s="865"/>
      <c r="BC62" s="865"/>
      <c r="BD62" s="865"/>
      <c r="BE62" s="859"/>
      <c r="BF62" s="859"/>
      <c r="BG62" s="859"/>
      <c r="BH62" s="859"/>
      <c r="BI62" s="860"/>
      <c r="BJ62" s="874" t="s">
        <v>422</v>
      </c>
      <c r="BK62" s="833"/>
      <c r="BL62" s="833"/>
      <c r="BM62" s="833"/>
      <c r="BN62" s="834"/>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402</v>
      </c>
      <c r="B63" s="817" t="s">
        <v>423</v>
      </c>
      <c r="C63" s="818"/>
      <c r="D63" s="818"/>
      <c r="E63" s="818"/>
      <c r="F63" s="818"/>
      <c r="G63" s="818"/>
      <c r="H63" s="818"/>
      <c r="I63" s="818"/>
      <c r="J63" s="818"/>
      <c r="K63" s="818"/>
      <c r="L63" s="818"/>
      <c r="M63" s="818"/>
      <c r="N63" s="818"/>
      <c r="O63" s="818"/>
      <c r="P63" s="819"/>
      <c r="Q63" s="867"/>
      <c r="R63" s="868"/>
      <c r="S63" s="868"/>
      <c r="T63" s="868"/>
      <c r="U63" s="868"/>
      <c r="V63" s="868"/>
      <c r="W63" s="868"/>
      <c r="X63" s="868"/>
      <c r="Y63" s="868"/>
      <c r="Z63" s="868"/>
      <c r="AA63" s="868"/>
      <c r="AB63" s="868"/>
      <c r="AC63" s="868"/>
      <c r="AD63" s="868"/>
      <c r="AE63" s="869"/>
      <c r="AF63" s="870">
        <v>15609</v>
      </c>
      <c r="AG63" s="871"/>
      <c r="AH63" s="871"/>
      <c r="AI63" s="871"/>
      <c r="AJ63" s="872"/>
      <c r="AK63" s="873"/>
      <c r="AL63" s="868"/>
      <c r="AM63" s="868"/>
      <c r="AN63" s="868"/>
      <c r="AO63" s="868"/>
      <c r="AP63" s="871">
        <f>AP31+AP32</f>
        <v>13551</v>
      </c>
      <c r="AQ63" s="871"/>
      <c r="AR63" s="871"/>
      <c r="AS63" s="871"/>
      <c r="AT63" s="871"/>
      <c r="AU63" s="871">
        <f>AU32</f>
        <v>1265</v>
      </c>
      <c r="AV63" s="871"/>
      <c r="AW63" s="871"/>
      <c r="AX63" s="871"/>
      <c r="AY63" s="871"/>
      <c r="AZ63" s="875"/>
      <c r="BA63" s="875"/>
      <c r="BB63" s="875"/>
      <c r="BC63" s="875"/>
      <c r="BD63" s="875"/>
      <c r="BE63" s="876"/>
      <c r="BF63" s="876"/>
      <c r="BG63" s="876"/>
      <c r="BH63" s="876"/>
      <c r="BI63" s="877"/>
      <c r="BJ63" s="878" t="s">
        <v>404</v>
      </c>
      <c r="BK63" s="879"/>
      <c r="BL63" s="879"/>
      <c r="BM63" s="879"/>
      <c r="BN63" s="880"/>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424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425</v>
      </c>
      <c r="B66" s="756"/>
      <c r="C66" s="756"/>
      <c r="D66" s="756"/>
      <c r="E66" s="756"/>
      <c r="F66" s="756"/>
      <c r="G66" s="756"/>
      <c r="H66" s="756"/>
      <c r="I66" s="756"/>
      <c r="J66" s="756"/>
      <c r="K66" s="756"/>
      <c r="L66" s="756"/>
      <c r="M66" s="756"/>
      <c r="N66" s="756"/>
      <c r="O66" s="756"/>
      <c r="P66" s="757"/>
      <c r="Q66" s="761" t="s">
        <v>426</v>
      </c>
      <c r="R66" s="762"/>
      <c r="S66" s="762"/>
      <c r="T66" s="762"/>
      <c r="U66" s="763"/>
      <c r="V66" s="761" t="s">
        <v>427</v>
      </c>
      <c r="W66" s="762"/>
      <c r="X66" s="762"/>
      <c r="Y66" s="762"/>
      <c r="Z66" s="763"/>
      <c r="AA66" s="761" t="s">
        <v>428</v>
      </c>
      <c r="AB66" s="762"/>
      <c r="AC66" s="762"/>
      <c r="AD66" s="762"/>
      <c r="AE66" s="763"/>
      <c r="AF66" s="881" t="s">
        <v>429</v>
      </c>
      <c r="AG66" s="842"/>
      <c r="AH66" s="842"/>
      <c r="AI66" s="842"/>
      <c r="AJ66" s="882"/>
      <c r="AK66" s="761" t="s">
        <v>411</v>
      </c>
      <c r="AL66" s="756"/>
      <c r="AM66" s="756"/>
      <c r="AN66" s="756"/>
      <c r="AO66" s="757"/>
      <c r="AP66" s="761" t="s">
        <v>430</v>
      </c>
      <c r="AQ66" s="762"/>
      <c r="AR66" s="762"/>
      <c r="AS66" s="762"/>
      <c r="AT66" s="763"/>
      <c r="AU66" s="761" t="s">
        <v>431</v>
      </c>
      <c r="AV66" s="762"/>
      <c r="AW66" s="762"/>
      <c r="AX66" s="762"/>
      <c r="AY66" s="763"/>
      <c r="AZ66" s="761" t="s">
        <v>385</v>
      </c>
      <c r="BA66" s="762"/>
      <c r="BB66" s="762"/>
      <c r="BC66" s="762"/>
      <c r="BD66" s="768"/>
      <c r="BE66" s="244"/>
      <c r="BF66" s="244"/>
      <c r="BG66" s="244"/>
      <c r="BH66" s="244"/>
      <c r="BI66" s="244"/>
      <c r="BJ66" s="244"/>
      <c r="BK66" s="244"/>
      <c r="BL66" s="244"/>
      <c r="BM66" s="244"/>
      <c r="BN66" s="244"/>
      <c r="BO66" s="244"/>
      <c r="BP66" s="244"/>
      <c r="BQ66" s="241">
        <v>60</v>
      </c>
      <c r="BR66" s="246"/>
      <c r="BS66" s="886"/>
      <c r="BT66" s="887"/>
      <c r="BU66" s="887"/>
      <c r="BV66" s="887"/>
      <c r="BW66" s="887"/>
      <c r="BX66" s="887"/>
      <c r="BY66" s="887"/>
      <c r="BZ66" s="887"/>
      <c r="CA66" s="887"/>
      <c r="CB66" s="887"/>
      <c r="CC66" s="887"/>
      <c r="CD66" s="887"/>
      <c r="CE66" s="887"/>
      <c r="CF66" s="887"/>
      <c r="CG66" s="892"/>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3"/>
      <c r="AG67" s="845"/>
      <c r="AH67" s="845"/>
      <c r="AI67" s="845"/>
      <c r="AJ67" s="884"/>
      <c r="AK67" s="885"/>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6"/>
      <c r="BT67" s="887"/>
      <c r="BU67" s="887"/>
      <c r="BV67" s="887"/>
      <c r="BW67" s="887"/>
      <c r="BX67" s="887"/>
      <c r="BY67" s="887"/>
      <c r="BZ67" s="887"/>
      <c r="CA67" s="887"/>
      <c r="CB67" s="887"/>
      <c r="CC67" s="887"/>
      <c r="CD67" s="887"/>
      <c r="CE67" s="887"/>
      <c r="CF67" s="887"/>
      <c r="CG67" s="892"/>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33"/>
    </row>
    <row r="68" spans="1:131" ht="26.25" customHeight="1" thickTop="1" x14ac:dyDescent="0.15">
      <c r="A68" s="239">
        <v>1</v>
      </c>
      <c r="B68" s="896" t="s">
        <v>588</v>
      </c>
      <c r="C68" s="897"/>
      <c r="D68" s="897"/>
      <c r="E68" s="897"/>
      <c r="F68" s="897"/>
      <c r="G68" s="897"/>
      <c r="H68" s="897"/>
      <c r="I68" s="897"/>
      <c r="J68" s="897"/>
      <c r="K68" s="897"/>
      <c r="L68" s="897"/>
      <c r="M68" s="897"/>
      <c r="N68" s="897"/>
      <c r="O68" s="897"/>
      <c r="P68" s="898"/>
      <c r="Q68" s="899">
        <v>171</v>
      </c>
      <c r="R68" s="893"/>
      <c r="S68" s="893"/>
      <c r="T68" s="893"/>
      <c r="U68" s="893"/>
      <c r="V68" s="893">
        <v>151</v>
      </c>
      <c r="W68" s="893"/>
      <c r="X68" s="893"/>
      <c r="Y68" s="893"/>
      <c r="Z68" s="893"/>
      <c r="AA68" s="893">
        <f>Q68-V68</f>
        <v>20</v>
      </c>
      <c r="AB68" s="893"/>
      <c r="AC68" s="893"/>
      <c r="AD68" s="893"/>
      <c r="AE68" s="893"/>
      <c r="AF68" s="893">
        <v>20</v>
      </c>
      <c r="AG68" s="893"/>
      <c r="AH68" s="893"/>
      <c r="AI68" s="893"/>
      <c r="AJ68" s="893"/>
      <c r="AK68" s="893" t="s">
        <v>587</v>
      </c>
      <c r="AL68" s="893"/>
      <c r="AM68" s="893"/>
      <c r="AN68" s="893"/>
      <c r="AO68" s="893"/>
      <c r="AP68" s="893" t="s">
        <v>587</v>
      </c>
      <c r="AQ68" s="893"/>
      <c r="AR68" s="893"/>
      <c r="AS68" s="893"/>
      <c r="AT68" s="893"/>
      <c r="AU68" s="893" t="s">
        <v>587</v>
      </c>
      <c r="AV68" s="893"/>
      <c r="AW68" s="893"/>
      <c r="AX68" s="893"/>
      <c r="AY68" s="893"/>
      <c r="AZ68" s="894"/>
      <c r="BA68" s="894"/>
      <c r="BB68" s="894"/>
      <c r="BC68" s="894"/>
      <c r="BD68" s="895"/>
      <c r="BE68" s="244"/>
      <c r="BF68" s="244"/>
      <c r="BG68" s="244"/>
      <c r="BH68" s="244"/>
      <c r="BI68" s="244"/>
      <c r="BJ68" s="244"/>
      <c r="BK68" s="244"/>
      <c r="BL68" s="244"/>
      <c r="BM68" s="244"/>
      <c r="BN68" s="244"/>
      <c r="BO68" s="244"/>
      <c r="BP68" s="244"/>
      <c r="BQ68" s="241">
        <v>62</v>
      </c>
      <c r="BR68" s="246"/>
      <c r="BS68" s="886"/>
      <c r="BT68" s="887"/>
      <c r="BU68" s="887"/>
      <c r="BV68" s="887"/>
      <c r="BW68" s="887"/>
      <c r="BX68" s="887"/>
      <c r="BY68" s="887"/>
      <c r="BZ68" s="887"/>
      <c r="CA68" s="887"/>
      <c r="CB68" s="887"/>
      <c r="CC68" s="887"/>
      <c r="CD68" s="887"/>
      <c r="CE68" s="887"/>
      <c r="CF68" s="887"/>
      <c r="CG68" s="892"/>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33"/>
    </row>
    <row r="69" spans="1:131" ht="26.25" customHeight="1" x14ac:dyDescent="0.15">
      <c r="A69" s="241">
        <v>2</v>
      </c>
      <c r="B69" s="900" t="s">
        <v>589</v>
      </c>
      <c r="C69" s="901"/>
      <c r="D69" s="901"/>
      <c r="E69" s="901"/>
      <c r="F69" s="901"/>
      <c r="G69" s="901"/>
      <c r="H69" s="901"/>
      <c r="I69" s="901"/>
      <c r="J69" s="901"/>
      <c r="K69" s="901"/>
      <c r="L69" s="901"/>
      <c r="M69" s="901"/>
      <c r="N69" s="901"/>
      <c r="O69" s="901"/>
      <c r="P69" s="902"/>
      <c r="Q69" s="903">
        <v>97</v>
      </c>
      <c r="R69" s="857"/>
      <c r="S69" s="857"/>
      <c r="T69" s="857"/>
      <c r="U69" s="857"/>
      <c r="V69" s="857">
        <v>94</v>
      </c>
      <c r="W69" s="857"/>
      <c r="X69" s="857"/>
      <c r="Y69" s="857"/>
      <c r="Z69" s="857"/>
      <c r="AA69" s="857">
        <v>3</v>
      </c>
      <c r="AB69" s="857"/>
      <c r="AC69" s="857"/>
      <c r="AD69" s="857"/>
      <c r="AE69" s="857"/>
      <c r="AF69" s="857">
        <v>3</v>
      </c>
      <c r="AG69" s="857"/>
      <c r="AH69" s="857"/>
      <c r="AI69" s="857"/>
      <c r="AJ69" s="857"/>
      <c r="AK69" s="857">
        <v>4</v>
      </c>
      <c r="AL69" s="857"/>
      <c r="AM69" s="857"/>
      <c r="AN69" s="857"/>
      <c r="AO69" s="857"/>
      <c r="AP69" s="904" t="s">
        <v>587</v>
      </c>
      <c r="AQ69" s="905"/>
      <c r="AR69" s="905"/>
      <c r="AS69" s="905"/>
      <c r="AT69" s="861"/>
      <c r="AU69" s="904" t="s">
        <v>587</v>
      </c>
      <c r="AV69" s="905"/>
      <c r="AW69" s="905"/>
      <c r="AX69" s="905"/>
      <c r="AY69" s="861"/>
      <c r="AZ69" s="859"/>
      <c r="BA69" s="859"/>
      <c r="BB69" s="859"/>
      <c r="BC69" s="859"/>
      <c r="BD69" s="860"/>
      <c r="BE69" s="244"/>
      <c r="BF69" s="244"/>
      <c r="BG69" s="244"/>
      <c r="BH69" s="244"/>
      <c r="BI69" s="244"/>
      <c r="BJ69" s="244"/>
      <c r="BK69" s="244"/>
      <c r="BL69" s="244"/>
      <c r="BM69" s="244"/>
      <c r="BN69" s="244"/>
      <c r="BO69" s="244"/>
      <c r="BP69" s="244"/>
      <c r="BQ69" s="241">
        <v>63</v>
      </c>
      <c r="BR69" s="246"/>
      <c r="BS69" s="886"/>
      <c r="BT69" s="887"/>
      <c r="BU69" s="887"/>
      <c r="BV69" s="887"/>
      <c r="BW69" s="887"/>
      <c r="BX69" s="887"/>
      <c r="BY69" s="887"/>
      <c r="BZ69" s="887"/>
      <c r="CA69" s="887"/>
      <c r="CB69" s="887"/>
      <c r="CC69" s="887"/>
      <c r="CD69" s="887"/>
      <c r="CE69" s="887"/>
      <c r="CF69" s="887"/>
      <c r="CG69" s="892"/>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33"/>
    </row>
    <row r="70" spans="1:131" ht="26.25" customHeight="1" x14ac:dyDescent="0.15">
      <c r="A70" s="241">
        <v>3</v>
      </c>
      <c r="B70" s="900" t="s">
        <v>590</v>
      </c>
      <c r="C70" s="901"/>
      <c r="D70" s="901"/>
      <c r="E70" s="901"/>
      <c r="F70" s="901"/>
      <c r="G70" s="901"/>
      <c r="H70" s="901"/>
      <c r="I70" s="901"/>
      <c r="J70" s="901"/>
      <c r="K70" s="901"/>
      <c r="L70" s="901"/>
      <c r="M70" s="901"/>
      <c r="N70" s="901"/>
      <c r="O70" s="901"/>
      <c r="P70" s="902"/>
      <c r="Q70" s="903">
        <v>906</v>
      </c>
      <c r="R70" s="857"/>
      <c r="S70" s="857"/>
      <c r="T70" s="857"/>
      <c r="U70" s="857"/>
      <c r="V70" s="857">
        <v>905</v>
      </c>
      <c r="W70" s="857"/>
      <c r="X70" s="857"/>
      <c r="Y70" s="857"/>
      <c r="Z70" s="857"/>
      <c r="AA70" s="857">
        <v>1</v>
      </c>
      <c r="AB70" s="857"/>
      <c r="AC70" s="857"/>
      <c r="AD70" s="857"/>
      <c r="AE70" s="857"/>
      <c r="AF70" s="857">
        <v>1</v>
      </c>
      <c r="AG70" s="857"/>
      <c r="AH70" s="857"/>
      <c r="AI70" s="857"/>
      <c r="AJ70" s="857"/>
      <c r="AK70" s="857">
        <v>900</v>
      </c>
      <c r="AL70" s="857"/>
      <c r="AM70" s="857"/>
      <c r="AN70" s="857"/>
      <c r="AO70" s="857"/>
      <c r="AP70" s="904" t="s">
        <v>587</v>
      </c>
      <c r="AQ70" s="905"/>
      <c r="AR70" s="905"/>
      <c r="AS70" s="905"/>
      <c r="AT70" s="861"/>
      <c r="AU70" s="904" t="s">
        <v>587</v>
      </c>
      <c r="AV70" s="905"/>
      <c r="AW70" s="905"/>
      <c r="AX70" s="905"/>
      <c r="AY70" s="861"/>
      <c r="AZ70" s="859"/>
      <c r="BA70" s="859"/>
      <c r="BB70" s="859"/>
      <c r="BC70" s="859"/>
      <c r="BD70" s="860"/>
      <c r="BE70" s="244"/>
      <c r="BF70" s="244"/>
      <c r="BG70" s="244"/>
      <c r="BH70" s="244"/>
      <c r="BI70" s="244"/>
      <c r="BJ70" s="244"/>
      <c r="BK70" s="244"/>
      <c r="BL70" s="244"/>
      <c r="BM70" s="244"/>
      <c r="BN70" s="244"/>
      <c r="BO70" s="244"/>
      <c r="BP70" s="244"/>
      <c r="BQ70" s="241">
        <v>64</v>
      </c>
      <c r="BR70" s="246"/>
      <c r="BS70" s="886"/>
      <c r="BT70" s="887"/>
      <c r="BU70" s="887"/>
      <c r="BV70" s="887"/>
      <c r="BW70" s="887"/>
      <c r="BX70" s="887"/>
      <c r="BY70" s="887"/>
      <c r="BZ70" s="887"/>
      <c r="CA70" s="887"/>
      <c r="CB70" s="887"/>
      <c r="CC70" s="887"/>
      <c r="CD70" s="887"/>
      <c r="CE70" s="887"/>
      <c r="CF70" s="887"/>
      <c r="CG70" s="892"/>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33"/>
    </row>
    <row r="71" spans="1:131" ht="26.25" customHeight="1" x14ac:dyDescent="0.15">
      <c r="A71" s="241">
        <v>4</v>
      </c>
      <c r="B71" s="900" t="s">
        <v>591</v>
      </c>
      <c r="C71" s="901"/>
      <c r="D71" s="901"/>
      <c r="E71" s="901"/>
      <c r="F71" s="901"/>
      <c r="G71" s="901"/>
      <c r="H71" s="901"/>
      <c r="I71" s="901"/>
      <c r="J71" s="901"/>
      <c r="K71" s="901"/>
      <c r="L71" s="901"/>
      <c r="M71" s="901"/>
      <c r="N71" s="901"/>
      <c r="O71" s="901"/>
      <c r="P71" s="902"/>
      <c r="Q71" s="903">
        <v>188</v>
      </c>
      <c r="R71" s="857"/>
      <c r="S71" s="857"/>
      <c r="T71" s="857"/>
      <c r="U71" s="857"/>
      <c r="V71" s="857">
        <v>158</v>
      </c>
      <c r="W71" s="857"/>
      <c r="X71" s="857"/>
      <c r="Y71" s="857"/>
      <c r="Z71" s="857"/>
      <c r="AA71" s="857">
        <v>30</v>
      </c>
      <c r="AB71" s="857"/>
      <c r="AC71" s="857"/>
      <c r="AD71" s="857"/>
      <c r="AE71" s="857"/>
      <c r="AF71" s="857">
        <v>26</v>
      </c>
      <c r="AG71" s="857"/>
      <c r="AH71" s="857"/>
      <c r="AI71" s="857"/>
      <c r="AJ71" s="857"/>
      <c r="AK71" s="857" t="s">
        <v>587</v>
      </c>
      <c r="AL71" s="857"/>
      <c r="AM71" s="857"/>
      <c r="AN71" s="857"/>
      <c r="AO71" s="857"/>
      <c r="AP71" s="904" t="s">
        <v>587</v>
      </c>
      <c r="AQ71" s="905"/>
      <c r="AR71" s="905"/>
      <c r="AS71" s="905"/>
      <c r="AT71" s="861"/>
      <c r="AU71" s="904" t="s">
        <v>587</v>
      </c>
      <c r="AV71" s="905"/>
      <c r="AW71" s="905"/>
      <c r="AX71" s="905"/>
      <c r="AY71" s="861"/>
      <c r="AZ71" s="859"/>
      <c r="BA71" s="859"/>
      <c r="BB71" s="859"/>
      <c r="BC71" s="859"/>
      <c r="BD71" s="860"/>
      <c r="BE71" s="244"/>
      <c r="BF71" s="244"/>
      <c r="BG71" s="244"/>
      <c r="BH71" s="244"/>
      <c r="BI71" s="244"/>
      <c r="BJ71" s="244"/>
      <c r="BK71" s="244"/>
      <c r="BL71" s="244"/>
      <c r="BM71" s="244"/>
      <c r="BN71" s="244"/>
      <c r="BO71" s="244"/>
      <c r="BP71" s="244"/>
      <c r="BQ71" s="241">
        <v>65</v>
      </c>
      <c r="BR71" s="246"/>
      <c r="BS71" s="886"/>
      <c r="BT71" s="887"/>
      <c r="BU71" s="887"/>
      <c r="BV71" s="887"/>
      <c r="BW71" s="887"/>
      <c r="BX71" s="887"/>
      <c r="BY71" s="887"/>
      <c r="BZ71" s="887"/>
      <c r="CA71" s="887"/>
      <c r="CB71" s="887"/>
      <c r="CC71" s="887"/>
      <c r="CD71" s="887"/>
      <c r="CE71" s="887"/>
      <c r="CF71" s="887"/>
      <c r="CG71" s="892"/>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33"/>
    </row>
    <row r="72" spans="1:131" ht="26.25" customHeight="1" x14ac:dyDescent="0.15">
      <c r="A72" s="241">
        <v>5</v>
      </c>
      <c r="B72" s="900" t="s">
        <v>592</v>
      </c>
      <c r="C72" s="901"/>
      <c r="D72" s="901"/>
      <c r="E72" s="901"/>
      <c r="F72" s="901"/>
      <c r="G72" s="901"/>
      <c r="H72" s="901"/>
      <c r="I72" s="901"/>
      <c r="J72" s="901"/>
      <c r="K72" s="901"/>
      <c r="L72" s="901"/>
      <c r="M72" s="901"/>
      <c r="N72" s="901"/>
      <c r="O72" s="901"/>
      <c r="P72" s="902"/>
      <c r="Q72" s="903">
        <v>272</v>
      </c>
      <c r="R72" s="857"/>
      <c r="S72" s="857"/>
      <c r="T72" s="857"/>
      <c r="U72" s="857"/>
      <c r="V72" s="857">
        <v>246</v>
      </c>
      <c r="W72" s="857"/>
      <c r="X72" s="857"/>
      <c r="Y72" s="857"/>
      <c r="Z72" s="857"/>
      <c r="AA72" s="857">
        <v>26</v>
      </c>
      <c r="AB72" s="857"/>
      <c r="AC72" s="857"/>
      <c r="AD72" s="857"/>
      <c r="AE72" s="857"/>
      <c r="AF72" s="857">
        <v>22</v>
      </c>
      <c r="AG72" s="857"/>
      <c r="AH72" s="857"/>
      <c r="AI72" s="857"/>
      <c r="AJ72" s="857"/>
      <c r="AK72" s="857" t="s">
        <v>587</v>
      </c>
      <c r="AL72" s="857"/>
      <c r="AM72" s="857"/>
      <c r="AN72" s="857"/>
      <c r="AO72" s="857"/>
      <c r="AP72" s="904" t="s">
        <v>587</v>
      </c>
      <c r="AQ72" s="905"/>
      <c r="AR72" s="905"/>
      <c r="AS72" s="905"/>
      <c r="AT72" s="861"/>
      <c r="AU72" s="904" t="s">
        <v>587</v>
      </c>
      <c r="AV72" s="905"/>
      <c r="AW72" s="905"/>
      <c r="AX72" s="905"/>
      <c r="AY72" s="861"/>
      <c r="AZ72" s="859"/>
      <c r="BA72" s="859"/>
      <c r="BB72" s="859"/>
      <c r="BC72" s="859"/>
      <c r="BD72" s="860"/>
      <c r="BE72" s="244"/>
      <c r="BF72" s="244"/>
      <c r="BG72" s="244"/>
      <c r="BH72" s="244"/>
      <c r="BI72" s="244"/>
      <c r="BJ72" s="244"/>
      <c r="BK72" s="244"/>
      <c r="BL72" s="244"/>
      <c r="BM72" s="244"/>
      <c r="BN72" s="244"/>
      <c r="BO72" s="244"/>
      <c r="BP72" s="244"/>
      <c r="BQ72" s="241">
        <v>66</v>
      </c>
      <c r="BR72" s="246"/>
      <c r="BS72" s="886"/>
      <c r="BT72" s="887"/>
      <c r="BU72" s="887"/>
      <c r="BV72" s="887"/>
      <c r="BW72" s="887"/>
      <c r="BX72" s="887"/>
      <c r="BY72" s="887"/>
      <c r="BZ72" s="887"/>
      <c r="CA72" s="887"/>
      <c r="CB72" s="887"/>
      <c r="CC72" s="887"/>
      <c r="CD72" s="887"/>
      <c r="CE72" s="887"/>
      <c r="CF72" s="887"/>
      <c r="CG72" s="892"/>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33"/>
    </row>
    <row r="73" spans="1:131" ht="26.25" customHeight="1" x14ac:dyDescent="0.15">
      <c r="A73" s="241">
        <v>6</v>
      </c>
      <c r="B73" s="900" t="s">
        <v>593</v>
      </c>
      <c r="C73" s="901"/>
      <c r="D73" s="901"/>
      <c r="E73" s="901"/>
      <c r="F73" s="901"/>
      <c r="G73" s="901"/>
      <c r="H73" s="901"/>
      <c r="I73" s="901"/>
      <c r="J73" s="901"/>
      <c r="K73" s="901"/>
      <c r="L73" s="901"/>
      <c r="M73" s="901"/>
      <c r="N73" s="901"/>
      <c r="O73" s="901"/>
      <c r="P73" s="902"/>
      <c r="Q73" s="903">
        <v>3422</v>
      </c>
      <c r="R73" s="857"/>
      <c r="S73" s="857"/>
      <c r="T73" s="857"/>
      <c r="U73" s="857"/>
      <c r="V73" s="857">
        <v>3216</v>
      </c>
      <c r="W73" s="857"/>
      <c r="X73" s="857"/>
      <c r="Y73" s="857"/>
      <c r="Z73" s="857"/>
      <c r="AA73" s="857">
        <f>Q73-V73</f>
        <v>206</v>
      </c>
      <c r="AB73" s="857"/>
      <c r="AC73" s="857"/>
      <c r="AD73" s="857"/>
      <c r="AE73" s="857"/>
      <c r="AF73" s="857">
        <v>166</v>
      </c>
      <c r="AG73" s="857"/>
      <c r="AH73" s="857"/>
      <c r="AI73" s="857"/>
      <c r="AJ73" s="857"/>
      <c r="AK73" s="857">
        <v>853</v>
      </c>
      <c r="AL73" s="857"/>
      <c r="AM73" s="857"/>
      <c r="AN73" s="857"/>
      <c r="AO73" s="857"/>
      <c r="AP73" s="857">
        <v>2647</v>
      </c>
      <c r="AQ73" s="857"/>
      <c r="AR73" s="857"/>
      <c r="AS73" s="857"/>
      <c r="AT73" s="857"/>
      <c r="AU73" s="857">
        <v>2292</v>
      </c>
      <c r="AV73" s="857"/>
      <c r="AW73" s="857"/>
      <c r="AX73" s="857"/>
      <c r="AY73" s="857"/>
      <c r="AZ73" s="859"/>
      <c r="BA73" s="859"/>
      <c r="BB73" s="859"/>
      <c r="BC73" s="859"/>
      <c r="BD73" s="860"/>
      <c r="BE73" s="244"/>
      <c r="BF73" s="244"/>
      <c r="BG73" s="244"/>
      <c r="BH73" s="244"/>
      <c r="BI73" s="244"/>
      <c r="BJ73" s="244"/>
      <c r="BK73" s="244"/>
      <c r="BL73" s="244"/>
      <c r="BM73" s="244"/>
      <c r="BN73" s="244"/>
      <c r="BO73" s="244"/>
      <c r="BP73" s="244"/>
      <c r="BQ73" s="241">
        <v>67</v>
      </c>
      <c r="BR73" s="246"/>
      <c r="BS73" s="886"/>
      <c r="BT73" s="887"/>
      <c r="BU73" s="887"/>
      <c r="BV73" s="887"/>
      <c r="BW73" s="887"/>
      <c r="BX73" s="887"/>
      <c r="BY73" s="887"/>
      <c r="BZ73" s="887"/>
      <c r="CA73" s="887"/>
      <c r="CB73" s="887"/>
      <c r="CC73" s="887"/>
      <c r="CD73" s="887"/>
      <c r="CE73" s="887"/>
      <c r="CF73" s="887"/>
      <c r="CG73" s="892"/>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33"/>
    </row>
    <row r="74" spans="1:131" ht="26.25" customHeight="1" x14ac:dyDescent="0.15">
      <c r="A74" s="241">
        <v>7</v>
      </c>
      <c r="B74" s="900" t="s">
        <v>594</v>
      </c>
      <c r="C74" s="901"/>
      <c r="D74" s="901"/>
      <c r="E74" s="901"/>
      <c r="F74" s="901"/>
      <c r="G74" s="901"/>
      <c r="H74" s="901"/>
      <c r="I74" s="901"/>
      <c r="J74" s="901"/>
      <c r="K74" s="901"/>
      <c r="L74" s="901"/>
      <c r="M74" s="901"/>
      <c r="N74" s="901"/>
      <c r="O74" s="901"/>
      <c r="P74" s="902"/>
      <c r="Q74" s="903">
        <v>4088</v>
      </c>
      <c r="R74" s="857"/>
      <c r="S74" s="857"/>
      <c r="T74" s="857"/>
      <c r="U74" s="857"/>
      <c r="V74" s="857">
        <v>3726</v>
      </c>
      <c r="W74" s="857"/>
      <c r="X74" s="857"/>
      <c r="Y74" s="857"/>
      <c r="Z74" s="857"/>
      <c r="AA74" s="857">
        <v>362</v>
      </c>
      <c r="AB74" s="857"/>
      <c r="AC74" s="857"/>
      <c r="AD74" s="857"/>
      <c r="AE74" s="857"/>
      <c r="AF74" s="857">
        <v>197</v>
      </c>
      <c r="AG74" s="857"/>
      <c r="AH74" s="857"/>
      <c r="AI74" s="857"/>
      <c r="AJ74" s="857"/>
      <c r="AK74" s="857">
        <v>270</v>
      </c>
      <c r="AL74" s="857"/>
      <c r="AM74" s="857"/>
      <c r="AN74" s="857"/>
      <c r="AO74" s="857"/>
      <c r="AP74" s="857">
        <v>6715</v>
      </c>
      <c r="AQ74" s="857"/>
      <c r="AR74" s="857"/>
      <c r="AS74" s="857"/>
      <c r="AT74" s="857"/>
      <c r="AU74" s="857">
        <v>2085</v>
      </c>
      <c r="AV74" s="857"/>
      <c r="AW74" s="857"/>
      <c r="AX74" s="857"/>
      <c r="AY74" s="857"/>
      <c r="AZ74" s="859"/>
      <c r="BA74" s="859"/>
      <c r="BB74" s="859"/>
      <c r="BC74" s="859"/>
      <c r="BD74" s="860"/>
      <c r="BE74" s="244"/>
      <c r="BF74" s="244"/>
      <c r="BG74" s="244"/>
      <c r="BH74" s="244"/>
      <c r="BI74" s="244"/>
      <c r="BJ74" s="244"/>
      <c r="BK74" s="244"/>
      <c r="BL74" s="244"/>
      <c r="BM74" s="244"/>
      <c r="BN74" s="244"/>
      <c r="BO74" s="244"/>
      <c r="BP74" s="244"/>
      <c r="BQ74" s="241">
        <v>68</v>
      </c>
      <c r="BR74" s="246"/>
      <c r="BS74" s="886"/>
      <c r="BT74" s="887"/>
      <c r="BU74" s="887"/>
      <c r="BV74" s="887"/>
      <c r="BW74" s="887"/>
      <c r="BX74" s="887"/>
      <c r="BY74" s="887"/>
      <c r="BZ74" s="887"/>
      <c r="CA74" s="887"/>
      <c r="CB74" s="887"/>
      <c r="CC74" s="887"/>
      <c r="CD74" s="887"/>
      <c r="CE74" s="887"/>
      <c r="CF74" s="887"/>
      <c r="CG74" s="892"/>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33"/>
    </row>
    <row r="75" spans="1:131" ht="26.25" customHeight="1" x14ac:dyDescent="0.15">
      <c r="A75" s="241">
        <v>8</v>
      </c>
      <c r="B75" s="900" t="s">
        <v>595</v>
      </c>
      <c r="C75" s="901"/>
      <c r="D75" s="901"/>
      <c r="E75" s="901"/>
      <c r="F75" s="901"/>
      <c r="G75" s="901"/>
      <c r="H75" s="901"/>
      <c r="I75" s="901"/>
      <c r="J75" s="901"/>
      <c r="K75" s="901"/>
      <c r="L75" s="901"/>
      <c r="M75" s="901"/>
      <c r="N75" s="901"/>
      <c r="O75" s="901"/>
      <c r="P75" s="902"/>
      <c r="Q75" s="906">
        <v>1481</v>
      </c>
      <c r="R75" s="905"/>
      <c r="S75" s="905"/>
      <c r="T75" s="905"/>
      <c r="U75" s="861"/>
      <c r="V75" s="904">
        <v>2587</v>
      </c>
      <c r="W75" s="905"/>
      <c r="X75" s="905"/>
      <c r="Y75" s="905"/>
      <c r="Z75" s="861"/>
      <c r="AA75" s="857">
        <f>Q75-V75</f>
        <v>-1106</v>
      </c>
      <c r="AB75" s="857"/>
      <c r="AC75" s="857"/>
      <c r="AD75" s="857"/>
      <c r="AE75" s="857"/>
      <c r="AF75" s="904">
        <v>166</v>
      </c>
      <c r="AG75" s="905"/>
      <c r="AH75" s="905"/>
      <c r="AI75" s="905"/>
      <c r="AJ75" s="861"/>
      <c r="AK75" s="904" t="s">
        <v>587</v>
      </c>
      <c r="AL75" s="905"/>
      <c r="AM75" s="905"/>
      <c r="AN75" s="905"/>
      <c r="AO75" s="861"/>
      <c r="AP75" s="904">
        <v>9313</v>
      </c>
      <c r="AQ75" s="905"/>
      <c r="AR75" s="905"/>
      <c r="AS75" s="905"/>
      <c r="AT75" s="861"/>
      <c r="AU75" s="904" t="s">
        <v>587</v>
      </c>
      <c r="AV75" s="905"/>
      <c r="AW75" s="905"/>
      <c r="AX75" s="905"/>
      <c r="AY75" s="861"/>
      <c r="AZ75" s="859"/>
      <c r="BA75" s="859"/>
      <c r="BB75" s="859"/>
      <c r="BC75" s="859"/>
      <c r="BD75" s="860"/>
      <c r="BE75" s="244"/>
      <c r="BF75" s="244"/>
      <c r="BG75" s="244"/>
      <c r="BH75" s="244"/>
      <c r="BI75" s="244"/>
      <c r="BJ75" s="244"/>
      <c r="BK75" s="244"/>
      <c r="BL75" s="244"/>
      <c r="BM75" s="244"/>
      <c r="BN75" s="244"/>
      <c r="BO75" s="244"/>
      <c r="BP75" s="244"/>
      <c r="BQ75" s="241">
        <v>69</v>
      </c>
      <c r="BR75" s="246"/>
      <c r="BS75" s="886"/>
      <c r="BT75" s="887"/>
      <c r="BU75" s="887"/>
      <c r="BV75" s="887"/>
      <c r="BW75" s="887"/>
      <c r="BX75" s="887"/>
      <c r="BY75" s="887"/>
      <c r="BZ75" s="887"/>
      <c r="CA75" s="887"/>
      <c r="CB75" s="887"/>
      <c r="CC75" s="887"/>
      <c r="CD75" s="887"/>
      <c r="CE75" s="887"/>
      <c r="CF75" s="887"/>
      <c r="CG75" s="892"/>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33"/>
    </row>
    <row r="76" spans="1:131" ht="26.25" customHeight="1" x14ac:dyDescent="0.15">
      <c r="A76" s="241">
        <v>9</v>
      </c>
      <c r="B76" s="900" t="s">
        <v>596</v>
      </c>
      <c r="C76" s="901"/>
      <c r="D76" s="901"/>
      <c r="E76" s="901"/>
      <c r="F76" s="901"/>
      <c r="G76" s="901"/>
      <c r="H76" s="901"/>
      <c r="I76" s="901"/>
      <c r="J76" s="901"/>
      <c r="K76" s="901"/>
      <c r="L76" s="901"/>
      <c r="M76" s="901"/>
      <c r="N76" s="901"/>
      <c r="O76" s="901"/>
      <c r="P76" s="902"/>
      <c r="Q76" s="906">
        <v>313</v>
      </c>
      <c r="R76" s="905"/>
      <c r="S76" s="905"/>
      <c r="T76" s="905"/>
      <c r="U76" s="861"/>
      <c r="V76" s="904">
        <v>278</v>
      </c>
      <c r="W76" s="905"/>
      <c r="X76" s="905"/>
      <c r="Y76" s="905"/>
      <c r="Z76" s="861"/>
      <c r="AA76" s="857">
        <f>Q76-V76</f>
        <v>35</v>
      </c>
      <c r="AB76" s="857"/>
      <c r="AC76" s="857"/>
      <c r="AD76" s="857"/>
      <c r="AE76" s="857"/>
      <c r="AF76" s="904">
        <v>35</v>
      </c>
      <c r="AG76" s="905"/>
      <c r="AH76" s="905"/>
      <c r="AI76" s="905"/>
      <c r="AJ76" s="861"/>
      <c r="AK76" s="904" t="s">
        <v>587</v>
      </c>
      <c r="AL76" s="905"/>
      <c r="AM76" s="905"/>
      <c r="AN76" s="905"/>
      <c r="AO76" s="861"/>
      <c r="AP76" s="904" t="s">
        <v>587</v>
      </c>
      <c r="AQ76" s="905"/>
      <c r="AR76" s="905"/>
      <c r="AS76" s="905"/>
      <c r="AT76" s="861"/>
      <c r="AU76" s="904" t="s">
        <v>587</v>
      </c>
      <c r="AV76" s="905"/>
      <c r="AW76" s="905"/>
      <c r="AX76" s="905"/>
      <c r="AY76" s="861"/>
      <c r="AZ76" s="859"/>
      <c r="BA76" s="859"/>
      <c r="BB76" s="859"/>
      <c r="BC76" s="859"/>
      <c r="BD76" s="860"/>
      <c r="BE76" s="244"/>
      <c r="BF76" s="244"/>
      <c r="BG76" s="244"/>
      <c r="BH76" s="244"/>
      <c r="BI76" s="244"/>
      <c r="BJ76" s="244"/>
      <c r="BK76" s="244"/>
      <c r="BL76" s="244"/>
      <c r="BM76" s="244"/>
      <c r="BN76" s="244"/>
      <c r="BO76" s="244"/>
      <c r="BP76" s="244"/>
      <c r="BQ76" s="241">
        <v>70</v>
      </c>
      <c r="BR76" s="246"/>
      <c r="BS76" s="886"/>
      <c r="BT76" s="887"/>
      <c r="BU76" s="887"/>
      <c r="BV76" s="887"/>
      <c r="BW76" s="887"/>
      <c r="BX76" s="887"/>
      <c r="BY76" s="887"/>
      <c r="BZ76" s="887"/>
      <c r="CA76" s="887"/>
      <c r="CB76" s="887"/>
      <c r="CC76" s="887"/>
      <c r="CD76" s="887"/>
      <c r="CE76" s="887"/>
      <c r="CF76" s="887"/>
      <c r="CG76" s="892"/>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33"/>
    </row>
    <row r="77" spans="1:131" ht="26.25" customHeight="1" x14ac:dyDescent="0.15">
      <c r="A77" s="241">
        <v>10</v>
      </c>
      <c r="B77" s="900" t="s">
        <v>597</v>
      </c>
      <c r="C77" s="901"/>
      <c r="D77" s="901"/>
      <c r="E77" s="901"/>
      <c r="F77" s="901"/>
      <c r="G77" s="901"/>
      <c r="H77" s="901"/>
      <c r="I77" s="901"/>
      <c r="J77" s="901"/>
      <c r="K77" s="901"/>
      <c r="L77" s="901"/>
      <c r="M77" s="901"/>
      <c r="N77" s="901"/>
      <c r="O77" s="901"/>
      <c r="P77" s="902"/>
      <c r="Q77" s="906">
        <v>147699</v>
      </c>
      <c r="R77" s="905"/>
      <c r="S77" s="905"/>
      <c r="T77" s="905"/>
      <c r="U77" s="861"/>
      <c r="V77" s="904">
        <v>142954</v>
      </c>
      <c r="W77" s="905"/>
      <c r="X77" s="905"/>
      <c r="Y77" s="905"/>
      <c r="Z77" s="861"/>
      <c r="AA77" s="857">
        <f>Q77-V77</f>
        <v>4745</v>
      </c>
      <c r="AB77" s="857"/>
      <c r="AC77" s="857"/>
      <c r="AD77" s="857"/>
      <c r="AE77" s="857"/>
      <c r="AF77" s="904">
        <v>4745</v>
      </c>
      <c r="AG77" s="905"/>
      <c r="AH77" s="905"/>
      <c r="AI77" s="905"/>
      <c r="AJ77" s="861"/>
      <c r="AK77" s="904">
        <v>700</v>
      </c>
      <c r="AL77" s="905"/>
      <c r="AM77" s="905"/>
      <c r="AN77" s="905"/>
      <c r="AO77" s="861"/>
      <c r="AP77" s="904" t="s">
        <v>587</v>
      </c>
      <c r="AQ77" s="905"/>
      <c r="AR77" s="905"/>
      <c r="AS77" s="905"/>
      <c r="AT77" s="861"/>
      <c r="AU77" s="904" t="s">
        <v>587</v>
      </c>
      <c r="AV77" s="905"/>
      <c r="AW77" s="905"/>
      <c r="AX77" s="905"/>
      <c r="AY77" s="861"/>
      <c r="AZ77" s="859"/>
      <c r="BA77" s="859"/>
      <c r="BB77" s="859"/>
      <c r="BC77" s="859"/>
      <c r="BD77" s="860"/>
      <c r="BE77" s="244"/>
      <c r="BF77" s="244"/>
      <c r="BG77" s="244"/>
      <c r="BH77" s="244"/>
      <c r="BI77" s="244"/>
      <c r="BJ77" s="244"/>
      <c r="BK77" s="244"/>
      <c r="BL77" s="244"/>
      <c r="BM77" s="244"/>
      <c r="BN77" s="244"/>
      <c r="BO77" s="244"/>
      <c r="BP77" s="244"/>
      <c r="BQ77" s="241">
        <v>71</v>
      </c>
      <c r="BR77" s="246"/>
      <c r="BS77" s="886"/>
      <c r="BT77" s="887"/>
      <c r="BU77" s="887"/>
      <c r="BV77" s="887"/>
      <c r="BW77" s="887"/>
      <c r="BX77" s="887"/>
      <c r="BY77" s="887"/>
      <c r="BZ77" s="887"/>
      <c r="CA77" s="887"/>
      <c r="CB77" s="887"/>
      <c r="CC77" s="887"/>
      <c r="CD77" s="887"/>
      <c r="CE77" s="887"/>
      <c r="CF77" s="887"/>
      <c r="CG77" s="892"/>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33"/>
    </row>
    <row r="78" spans="1:131" ht="26.25" customHeight="1" x14ac:dyDescent="0.15">
      <c r="A78" s="241">
        <v>11</v>
      </c>
      <c r="B78" s="900"/>
      <c r="C78" s="901"/>
      <c r="D78" s="901"/>
      <c r="E78" s="901"/>
      <c r="F78" s="901"/>
      <c r="G78" s="901"/>
      <c r="H78" s="901"/>
      <c r="I78" s="901"/>
      <c r="J78" s="901"/>
      <c r="K78" s="901"/>
      <c r="L78" s="901"/>
      <c r="M78" s="901"/>
      <c r="N78" s="901"/>
      <c r="O78" s="901"/>
      <c r="P78" s="902"/>
      <c r="Q78" s="903"/>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859"/>
      <c r="BA78" s="859"/>
      <c r="BB78" s="859"/>
      <c r="BC78" s="859"/>
      <c r="BD78" s="860"/>
      <c r="BE78" s="244"/>
      <c r="BF78" s="244"/>
      <c r="BG78" s="244"/>
      <c r="BH78" s="244"/>
      <c r="BI78" s="244"/>
      <c r="BJ78" s="233"/>
      <c r="BK78" s="233"/>
      <c r="BL78" s="233"/>
      <c r="BM78" s="233"/>
      <c r="BN78" s="233"/>
      <c r="BO78" s="244"/>
      <c r="BP78" s="244"/>
      <c r="BQ78" s="241">
        <v>72</v>
      </c>
      <c r="BR78" s="246"/>
      <c r="BS78" s="886"/>
      <c r="BT78" s="887"/>
      <c r="BU78" s="887"/>
      <c r="BV78" s="887"/>
      <c r="BW78" s="887"/>
      <c r="BX78" s="887"/>
      <c r="BY78" s="887"/>
      <c r="BZ78" s="887"/>
      <c r="CA78" s="887"/>
      <c r="CB78" s="887"/>
      <c r="CC78" s="887"/>
      <c r="CD78" s="887"/>
      <c r="CE78" s="887"/>
      <c r="CF78" s="887"/>
      <c r="CG78" s="892"/>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33"/>
    </row>
    <row r="79" spans="1:131" ht="26.25" customHeight="1" x14ac:dyDescent="0.15">
      <c r="A79" s="241">
        <v>12</v>
      </c>
      <c r="B79" s="900"/>
      <c r="C79" s="901"/>
      <c r="D79" s="901"/>
      <c r="E79" s="901"/>
      <c r="F79" s="901"/>
      <c r="G79" s="901"/>
      <c r="H79" s="901"/>
      <c r="I79" s="901"/>
      <c r="J79" s="901"/>
      <c r="K79" s="901"/>
      <c r="L79" s="901"/>
      <c r="M79" s="901"/>
      <c r="N79" s="901"/>
      <c r="O79" s="901"/>
      <c r="P79" s="902"/>
      <c r="Q79" s="903"/>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59"/>
      <c r="BA79" s="859"/>
      <c r="BB79" s="859"/>
      <c r="BC79" s="859"/>
      <c r="BD79" s="860"/>
      <c r="BE79" s="244"/>
      <c r="BF79" s="244"/>
      <c r="BG79" s="244"/>
      <c r="BH79" s="244"/>
      <c r="BI79" s="244"/>
      <c r="BJ79" s="233"/>
      <c r="BK79" s="233"/>
      <c r="BL79" s="233"/>
      <c r="BM79" s="233"/>
      <c r="BN79" s="233"/>
      <c r="BO79" s="244"/>
      <c r="BP79" s="244"/>
      <c r="BQ79" s="241">
        <v>73</v>
      </c>
      <c r="BR79" s="246"/>
      <c r="BS79" s="886"/>
      <c r="BT79" s="887"/>
      <c r="BU79" s="887"/>
      <c r="BV79" s="887"/>
      <c r="BW79" s="887"/>
      <c r="BX79" s="887"/>
      <c r="BY79" s="887"/>
      <c r="BZ79" s="887"/>
      <c r="CA79" s="887"/>
      <c r="CB79" s="887"/>
      <c r="CC79" s="887"/>
      <c r="CD79" s="887"/>
      <c r="CE79" s="887"/>
      <c r="CF79" s="887"/>
      <c r="CG79" s="892"/>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33"/>
    </row>
    <row r="80" spans="1:131" ht="26.25" customHeight="1" x14ac:dyDescent="0.15">
      <c r="A80" s="241">
        <v>13</v>
      </c>
      <c r="B80" s="900"/>
      <c r="C80" s="901"/>
      <c r="D80" s="901"/>
      <c r="E80" s="901"/>
      <c r="F80" s="901"/>
      <c r="G80" s="901"/>
      <c r="H80" s="901"/>
      <c r="I80" s="901"/>
      <c r="J80" s="901"/>
      <c r="K80" s="901"/>
      <c r="L80" s="901"/>
      <c r="M80" s="901"/>
      <c r="N80" s="901"/>
      <c r="O80" s="901"/>
      <c r="P80" s="902"/>
      <c r="Q80" s="903"/>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59"/>
      <c r="BA80" s="859"/>
      <c r="BB80" s="859"/>
      <c r="BC80" s="859"/>
      <c r="BD80" s="860"/>
      <c r="BE80" s="244"/>
      <c r="BF80" s="244"/>
      <c r="BG80" s="244"/>
      <c r="BH80" s="244"/>
      <c r="BI80" s="244"/>
      <c r="BJ80" s="244"/>
      <c r="BK80" s="244"/>
      <c r="BL80" s="244"/>
      <c r="BM80" s="244"/>
      <c r="BN80" s="244"/>
      <c r="BO80" s="244"/>
      <c r="BP80" s="244"/>
      <c r="BQ80" s="241">
        <v>74</v>
      </c>
      <c r="BR80" s="246"/>
      <c r="BS80" s="886"/>
      <c r="BT80" s="887"/>
      <c r="BU80" s="887"/>
      <c r="BV80" s="887"/>
      <c r="BW80" s="887"/>
      <c r="BX80" s="887"/>
      <c r="BY80" s="887"/>
      <c r="BZ80" s="887"/>
      <c r="CA80" s="887"/>
      <c r="CB80" s="887"/>
      <c r="CC80" s="887"/>
      <c r="CD80" s="887"/>
      <c r="CE80" s="887"/>
      <c r="CF80" s="887"/>
      <c r="CG80" s="892"/>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33"/>
    </row>
    <row r="81" spans="1:131" ht="26.25" customHeight="1" x14ac:dyDescent="0.15">
      <c r="A81" s="241">
        <v>14</v>
      </c>
      <c r="B81" s="900"/>
      <c r="C81" s="901"/>
      <c r="D81" s="901"/>
      <c r="E81" s="901"/>
      <c r="F81" s="901"/>
      <c r="G81" s="901"/>
      <c r="H81" s="901"/>
      <c r="I81" s="901"/>
      <c r="J81" s="901"/>
      <c r="K81" s="901"/>
      <c r="L81" s="901"/>
      <c r="M81" s="901"/>
      <c r="N81" s="901"/>
      <c r="O81" s="901"/>
      <c r="P81" s="902"/>
      <c r="Q81" s="903"/>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59"/>
      <c r="BA81" s="859"/>
      <c r="BB81" s="859"/>
      <c r="BC81" s="859"/>
      <c r="BD81" s="860"/>
      <c r="BE81" s="244"/>
      <c r="BF81" s="244"/>
      <c r="BG81" s="244"/>
      <c r="BH81" s="244"/>
      <c r="BI81" s="244"/>
      <c r="BJ81" s="244"/>
      <c r="BK81" s="244"/>
      <c r="BL81" s="244"/>
      <c r="BM81" s="244"/>
      <c r="BN81" s="244"/>
      <c r="BO81" s="244"/>
      <c r="BP81" s="244"/>
      <c r="BQ81" s="241">
        <v>75</v>
      </c>
      <c r="BR81" s="246"/>
      <c r="BS81" s="886"/>
      <c r="BT81" s="887"/>
      <c r="BU81" s="887"/>
      <c r="BV81" s="887"/>
      <c r="BW81" s="887"/>
      <c r="BX81" s="887"/>
      <c r="BY81" s="887"/>
      <c r="BZ81" s="887"/>
      <c r="CA81" s="887"/>
      <c r="CB81" s="887"/>
      <c r="CC81" s="887"/>
      <c r="CD81" s="887"/>
      <c r="CE81" s="887"/>
      <c r="CF81" s="887"/>
      <c r="CG81" s="892"/>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33"/>
    </row>
    <row r="82" spans="1:131" ht="26.25" customHeight="1" x14ac:dyDescent="0.15">
      <c r="A82" s="241">
        <v>15</v>
      </c>
      <c r="B82" s="900"/>
      <c r="C82" s="901"/>
      <c r="D82" s="901"/>
      <c r="E82" s="901"/>
      <c r="F82" s="901"/>
      <c r="G82" s="901"/>
      <c r="H82" s="901"/>
      <c r="I82" s="901"/>
      <c r="J82" s="901"/>
      <c r="K82" s="901"/>
      <c r="L82" s="901"/>
      <c r="M82" s="901"/>
      <c r="N82" s="901"/>
      <c r="O82" s="901"/>
      <c r="P82" s="902"/>
      <c r="Q82" s="903"/>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59"/>
      <c r="BA82" s="859"/>
      <c r="BB82" s="859"/>
      <c r="BC82" s="859"/>
      <c r="BD82" s="860"/>
      <c r="BE82" s="244"/>
      <c r="BF82" s="244"/>
      <c r="BG82" s="244"/>
      <c r="BH82" s="244"/>
      <c r="BI82" s="244"/>
      <c r="BJ82" s="244"/>
      <c r="BK82" s="244"/>
      <c r="BL82" s="244"/>
      <c r="BM82" s="244"/>
      <c r="BN82" s="244"/>
      <c r="BO82" s="244"/>
      <c r="BP82" s="244"/>
      <c r="BQ82" s="241">
        <v>76</v>
      </c>
      <c r="BR82" s="246"/>
      <c r="BS82" s="886"/>
      <c r="BT82" s="887"/>
      <c r="BU82" s="887"/>
      <c r="BV82" s="887"/>
      <c r="BW82" s="887"/>
      <c r="BX82" s="887"/>
      <c r="BY82" s="887"/>
      <c r="BZ82" s="887"/>
      <c r="CA82" s="887"/>
      <c r="CB82" s="887"/>
      <c r="CC82" s="887"/>
      <c r="CD82" s="887"/>
      <c r="CE82" s="887"/>
      <c r="CF82" s="887"/>
      <c r="CG82" s="892"/>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33"/>
    </row>
    <row r="83" spans="1:131" ht="26.25" customHeight="1" x14ac:dyDescent="0.15">
      <c r="A83" s="241">
        <v>16</v>
      </c>
      <c r="B83" s="900"/>
      <c r="C83" s="901"/>
      <c r="D83" s="901"/>
      <c r="E83" s="901"/>
      <c r="F83" s="901"/>
      <c r="G83" s="901"/>
      <c r="H83" s="901"/>
      <c r="I83" s="901"/>
      <c r="J83" s="901"/>
      <c r="K83" s="901"/>
      <c r="L83" s="901"/>
      <c r="M83" s="901"/>
      <c r="N83" s="901"/>
      <c r="O83" s="901"/>
      <c r="P83" s="902"/>
      <c r="Q83" s="903"/>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59"/>
      <c r="BA83" s="859"/>
      <c r="BB83" s="859"/>
      <c r="BC83" s="859"/>
      <c r="BD83" s="860"/>
      <c r="BE83" s="244"/>
      <c r="BF83" s="244"/>
      <c r="BG83" s="244"/>
      <c r="BH83" s="244"/>
      <c r="BI83" s="244"/>
      <c r="BJ83" s="244"/>
      <c r="BK83" s="244"/>
      <c r="BL83" s="244"/>
      <c r="BM83" s="244"/>
      <c r="BN83" s="244"/>
      <c r="BO83" s="244"/>
      <c r="BP83" s="244"/>
      <c r="BQ83" s="241">
        <v>77</v>
      </c>
      <c r="BR83" s="246"/>
      <c r="BS83" s="886"/>
      <c r="BT83" s="887"/>
      <c r="BU83" s="887"/>
      <c r="BV83" s="887"/>
      <c r="BW83" s="887"/>
      <c r="BX83" s="887"/>
      <c r="BY83" s="887"/>
      <c r="BZ83" s="887"/>
      <c r="CA83" s="887"/>
      <c r="CB83" s="887"/>
      <c r="CC83" s="887"/>
      <c r="CD83" s="887"/>
      <c r="CE83" s="887"/>
      <c r="CF83" s="887"/>
      <c r="CG83" s="892"/>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33"/>
    </row>
    <row r="84" spans="1:131" ht="26.25" customHeight="1" x14ac:dyDescent="0.15">
      <c r="A84" s="241">
        <v>17</v>
      </c>
      <c r="B84" s="900"/>
      <c r="C84" s="901"/>
      <c r="D84" s="901"/>
      <c r="E84" s="901"/>
      <c r="F84" s="901"/>
      <c r="G84" s="901"/>
      <c r="H84" s="901"/>
      <c r="I84" s="901"/>
      <c r="J84" s="901"/>
      <c r="K84" s="901"/>
      <c r="L84" s="901"/>
      <c r="M84" s="901"/>
      <c r="N84" s="901"/>
      <c r="O84" s="901"/>
      <c r="P84" s="902"/>
      <c r="Q84" s="903"/>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59"/>
      <c r="BA84" s="859"/>
      <c r="BB84" s="859"/>
      <c r="BC84" s="859"/>
      <c r="BD84" s="860"/>
      <c r="BE84" s="244"/>
      <c r="BF84" s="244"/>
      <c r="BG84" s="244"/>
      <c r="BH84" s="244"/>
      <c r="BI84" s="244"/>
      <c r="BJ84" s="244"/>
      <c r="BK84" s="244"/>
      <c r="BL84" s="244"/>
      <c r="BM84" s="244"/>
      <c r="BN84" s="244"/>
      <c r="BO84" s="244"/>
      <c r="BP84" s="244"/>
      <c r="BQ84" s="241">
        <v>78</v>
      </c>
      <c r="BR84" s="246"/>
      <c r="BS84" s="886"/>
      <c r="BT84" s="887"/>
      <c r="BU84" s="887"/>
      <c r="BV84" s="887"/>
      <c r="BW84" s="887"/>
      <c r="BX84" s="887"/>
      <c r="BY84" s="887"/>
      <c r="BZ84" s="887"/>
      <c r="CA84" s="887"/>
      <c r="CB84" s="887"/>
      <c r="CC84" s="887"/>
      <c r="CD84" s="887"/>
      <c r="CE84" s="887"/>
      <c r="CF84" s="887"/>
      <c r="CG84" s="892"/>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33"/>
    </row>
    <row r="85" spans="1:131" ht="26.25" customHeight="1" x14ac:dyDescent="0.15">
      <c r="A85" s="241">
        <v>18</v>
      </c>
      <c r="B85" s="900"/>
      <c r="C85" s="901"/>
      <c r="D85" s="901"/>
      <c r="E85" s="901"/>
      <c r="F85" s="901"/>
      <c r="G85" s="901"/>
      <c r="H85" s="901"/>
      <c r="I85" s="901"/>
      <c r="J85" s="901"/>
      <c r="K85" s="901"/>
      <c r="L85" s="901"/>
      <c r="M85" s="901"/>
      <c r="N85" s="901"/>
      <c r="O85" s="901"/>
      <c r="P85" s="902"/>
      <c r="Q85" s="903"/>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59"/>
      <c r="BA85" s="859"/>
      <c r="BB85" s="859"/>
      <c r="BC85" s="859"/>
      <c r="BD85" s="860"/>
      <c r="BE85" s="244"/>
      <c r="BF85" s="244"/>
      <c r="BG85" s="244"/>
      <c r="BH85" s="244"/>
      <c r="BI85" s="244"/>
      <c r="BJ85" s="244"/>
      <c r="BK85" s="244"/>
      <c r="BL85" s="244"/>
      <c r="BM85" s="244"/>
      <c r="BN85" s="244"/>
      <c r="BO85" s="244"/>
      <c r="BP85" s="244"/>
      <c r="BQ85" s="241">
        <v>79</v>
      </c>
      <c r="BR85" s="246"/>
      <c r="BS85" s="886"/>
      <c r="BT85" s="887"/>
      <c r="BU85" s="887"/>
      <c r="BV85" s="887"/>
      <c r="BW85" s="887"/>
      <c r="BX85" s="887"/>
      <c r="BY85" s="887"/>
      <c r="BZ85" s="887"/>
      <c r="CA85" s="887"/>
      <c r="CB85" s="887"/>
      <c r="CC85" s="887"/>
      <c r="CD85" s="887"/>
      <c r="CE85" s="887"/>
      <c r="CF85" s="887"/>
      <c r="CG85" s="892"/>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33"/>
    </row>
    <row r="86" spans="1:131" ht="26.25" customHeight="1" x14ac:dyDescent="0.15">
      <c r="A86" s="241">
        <v>19</v>
      </c>
      <c r="B86" s="900"/>
      <c r="C86" s="901"/>
      <c r="D86" s="901"/>
      <c r="E86" s="901"/>
      <c r="F86" s="901"/>
      <c r="G86" s="901"/>
      <c r="H86" s="901"/>
      <c r="I86" s="901"/>
      <c r="J86" s="901"/>
      <c r="K86" s="901"/>
      <c r="L86" s="901"/>
      <c r="M86" s="901"/>
      <c r="N86" s="901"/>
      <c r="O86" s="901"/>
      <c r="P86" s="902"/>
      <c r="Q86" s="903"/>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59"/>
      <c r="BA86" s="859"/>
      <c r="BB86" s="859"/>
      <c r="BC86" s="859"/>
      <c r="BD86" s="860"/>
      <c r="BE86" s="244"/>
      <c r="BF86" s="244"/>
      <c r="BG86" s="244"/>
      <c r="BH86" s="244"/>
      <c r="BI86" s="244"/>
      <c r="BJ86" s="244"/>
      <c r="BK86" s="244"/>
      <c r="BL86" s="244"/>
      <c r="BM86" s="244"/>
      <c r="BN86" s="244"/>
      <c r="BO86" s="244"/>
      <c r="BP86" s="244"/>
      <c r="BQ86" s="241">
        <v>80</v>
      </c>
      <c r="BR86" s="246"/>
      <c r="BS86" s="886"/>
      <c r="BT86" s="887"/>
      <c r="BU86" s="887"/>
      <c r="BV86" s="887"/>
      <c r="BW86" s="887"/>
      <c r="BX86" s="887"/>
      <c r="BY86" s="887"/>
      <c r="BZ86" s="887"/>
      <c r="CA86" s="887"/>
      <c r="CB86" s="887"/>
      <c r="CC86" s="887"/>
      <c r="CD86" s="887"/>
      <c r="CE86" s="887"/>
      <c r="CF86" s="887"/>
      <c r="CG86" s="892"/>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33"/>
    </row>
    <row r="87" spans="1:131" ht="26.25" customHeight="1" x14ac:dyDescent="0.15">
      <c r="A87" s="247">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44"/>
      <c r="BF87" s="244"/>
      <c r="BG87" s="244"/>
      <c r="BH87" s="244"/>
      <c r="BI87" s="244"/>
      <c r="BJ87" s="244"/>
      <c r="BK87" s="244"/>
      <c r="BL87" s="244"/>
      <c r="BM87" s="244"/>
      <c r="BN87" s="244"/>
      <c r="BO87" s="244"/>
      <c r="BP87" s="244"/>
      <c r="BQ87" s="241">
        <v>81</v>
      </c>
      <c r="BR87" s="246"/>
      <c r="BS87" s="886"/>
      <c r="BT87" s="887"/>
      <c r="BU87" s="887"/>
      <c r="BV87" s="887"/>
      <c r="BW87" s="887"/>
      <c r="BX87" s="887"/>
      <c r="BY87" s="887"/>
      <c r="BZ87" s="887"/>
      <c r="CA87" s="887"/>
      <c r="CB87" s="887"/>
      <c r="CC87" s="887"/>
      <c r="CD87" s="887"/>
      <c r="CE87" s="887"/>
      <c r="CF87" s="887"/>
      <c r="CG87" s="892"/>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33"/>
    </row>
    <row r="88" spans="1:131" ht="26.25" customHeight="1" thickBot="1" x14ac:dyDescent="0.2">
      <c r="A88" s="243" t="s">
        <v>402</v>
      </c>
      <c r="B88" s="817" t="s">
        <v>432</v>
      </c>
      <c r="C88" s="818"/>
      <c r="D88" s="818"/>
      <c r="E88" s="818"/>
      <c r="F88" s="818"/>
      <c r="G88" s="818"/>
      <c r="H88" s="818"/>
      <c r="I88" s="818"/>
      <c r="J88" s="818"/>
      <c r="K88" s="818"/>
      <c r="L88" s="818"/>
      <c r="M88" s="818"/>
      <c r="N88" s="818"/>
      <c r="O88" s="818"/>
      <c r="P88" s="819"/>
      <c r="Q88" s="867"/>
      <c r="R88" s="868"/>
      <c r="S88" s="868"/>
      <c r="T88" s="868"/>
      <c r="U88" s="868"/>
      <c r="V88" s="868"/>
      <c r="W88" s="868"/>
      <c r="X88" s="868"/>
      <c r="Y88" s="868"/>
      <c r="Z88" s="868"/>
      <c r="AA88" s="868"/>
      <c r="AB88" s="868"/>
      <c r="AC88" s="868"/>
      <c r="AD88" s="868"/>
      <c r="AE88" s="868"/>
      <c r="AF88" s="871">
        <f>AF68+AF69+AF70+AF71+AF72+AF73+AF74+AF75+AF76+AF77</f>
        <v>5381</v>
      </c>
      <c r="AG88" s="871"/>
      <c r="AH88" s="871"/>
      <c r="AI88" s="871"/>
      <c r="AJ88" s="871"/>
      <c r="AK88" s="868"/>
      <c r="AL88" s="868"/>
      <c r="AM88" s="868"/>
      <c r="AN88" s="868"/>
      <c r="AO88" s="868"/>
      <c r="AP88" s="871">
        <f>AP73+AP74+AP75</f>
        <v>18675</v>
      </c>
      <c r="AQ88" s="871"/>
      <c r="AR88" s="871"/>
      <c r="AS88" s="871"/>
      <c r="AT88" s="871"/>
      <c r="AU88" s="871">
        <f>AU73+AU74</f>
        <v>4377</v>
      </c>
      <c r="AV88" s="871"/>
      <c r="AW88" s="871"/>
      <c r="AX88" s="871"/>
      <c r="AY88" s="871"/>
      <c r="AZ88" s="876"/>
      <c r="BA88" s="876"/>
      <c r="BB88" s="876"/>
      <c r="BC88" s="876"/>
      <c r="BD88" s="877"/>
      <c r="BE88" s="244"/>
      <c r="BF88" s="244"/>
      <c r="BG88" s="244"/>
      <c r="BH88" s="244"/>
      <c r="BI88" s="244"/>
      <c r="BJ88" s="244"/>
      <c r="BK88" s="244"/>
      <c r="BL88" s="244"/>
      <c r="BM88" s="244"/>
      <c r="BN88" s="244"/>
      <c r="BO88" s="244"/>
      <c r="BP88" s="244"/>
      <c r="BQ88" s="241">
        <v>82</v>
      </c>
      <c r="BR88" s="246"/>
      <c r="BS88" s="886"/>
      <c r="BT88" s="887"/>
      <c r="BU88" s="887"/>
      <c r="BV88" s="887"/>
      <c r="BW88" s="887"/>
      <c r="BX88" s="887"/>
      <c r="BY88" s="887"/>
      <c r="BZ88" s="887"/>
      <c r="CA88" s="887"/>
      <c r="CB88" s="887"/>
      <c r="CC88" s="887"/>
      <c r="CD88" s="887"/>
      <c r="CE88" s="887"/>
      <c r="CF88" s="887"/>
      <c r="CG88" s="892"/>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6"/>
      <c r="BT89" s="887"/>
      <c r="BU89" s="887"/>
      <c r="BV89" s="887"/>
      <c r="BW89" s="887"/>
      <c r="BX89" s="887"/>
      <c r="BY89" s="887"/>
      <c r="BZ89" s="887"/>
      <c r="CA89" s="887"/>
      <c r="CB89" s="887"/>
      <c r="CC89" s="887"/>
      <c r="CD89" s="887"/>
      <c r="CE89" s="887"/>
      <c r="CF89" s="887"/>
      <c r="CG89" s="892"/>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6"/>
      <c r="BT90" s="887"/>
      <c r="BU90" s="887"/>
      <c r="BV90" s="887"/>
      <c r="BW90" s="887"/>
      <c r="BX90" s="887"/>
      <c r="BY90" s="887"/>
      <c r="BZ90" s="887"/>
      <c r="CA90" s="887"/>
      <c r="CB90" s="887"/>
      <c r="CC90" s="887"/>
      <c r="CD90" s="887"/>
      <c r="CE90" s="887"/>
      <c r="CF90" s="887"/>
      <c r="CG90" s="892"/>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6"/>
      <c r="BT91" s="887"/>
      <c r="BU91" s="887"/>
      <c r="BV91" s="887"/>
      <c r="BW91" s="887"/>
      <c r="BX91" s="887"/>
      <c r="BY91" s="887"/>
      <c r="BZ91" s="887"/>
      <c r="CA91" s="887"/>
      <c r="CB91" s="887"/>
      <c r="CC91" s="887"/>
      <c r="CD91" s="887"/>
      <c r="CE91" s="887"/>
      <c r="CF91" s="887"/>
      <c r="CG91" s="892"/>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6"/>
      <c r="BT92" s="887"/>
      <c r="BU92" s="887"/>
      <c r="BV92" s="887"/>
      <c r="BW92" s="887"/>
      <c r="BX92" s="887"/>
      <c r="BY92" s="887"/>
      <c r="BZ92" s="887"/>
      <c r="CA92" s="887"/>
      <c r="CB92" s="887"/>
      <c r="CC92" s="887"/>
      <c r="CD92" s="887"/>
      <c r="CE92" s="887"/>
      <c r="CF92" s="887"/>
      <c r="CG92" s="892"/>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6"/>
      <c r="BT93" s="887"/>
      <c r="BU93" s="887"/>
      <c r="BV93" s="887"/>
      <c r="BW93" s="887"/>
      <c r="BX93" s="887"/>
      <c r="BY93" s="887"/>
      <c r="BZ93" s="887"/>
      <c r="CA93" s="887"/>
      <c r="CB93" s="887"/>
      <c r="CC93" s="887"/>
      <c r="CD93" s="887"/>
      <c r="CE93" s="887"/>
      <c r="CF93" s="887"/>
      <c r="CG93" s="892"/>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6"/>
      <c r="BT94" s="887"/>
      <c r="BU94" s="887"/>
      <c r="BV94" s="887"/>
      <c r="BW94" s="887"/>
      <c r="BX94" s="887"/>
      <c r="BY94" s="887"/>
      <c r="BZ94" s="887"/>
      <c r="CA94" s="887"/>
      <c r="CB94" s="887"/>
      <c r="CC94" s="887"/>
      <c r="CD94" s="887"/>
      <c r="CE94" s="887"/>
      <c r="CF94" s="887"/>
      <c r="CG94" s="892"/>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6"/>
      <c r="BT95" s="887"/>
      <c r="BU95" s="887"/>
      <c r="BV95" s="887"/>
      <c r="BW95" s="887"/>
      <c r="BX95" s="887"/>
      <c r="BY95" s="887"/>
      <c r="BZ95" s="887"/>
      <c r="CA95" s="887"/>
      <c r="CB95" s="887"/>
      <c r="CC95" s="887"/>
      <c r="CD95" s="887"/>
      <c r="CE95" s="887"/>
      <c r="CF95" s="887"/>
      <c r="CG95" s="892"/>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6"/>
      <c r="BT96" s="887"/>
      <c r="BU96" s="887"/>
      <c r="BV96" s="887"/>
      <c r="BW96" s="887"/>
      <c r="BX96" s="887"/>
      <c r="BY96" s="887"/>
      <c r="BZ96" s="887"/>
      <c r="CA96" s="887"/>
      <c r="CB96" s="887"/>
      <c r="CC96" s="887"/>
      <c r="CD96" s="887"/>
      <c r="CE96" s="887"/>
      <c r="CF96" s="887"/>
      <c r="CG96" s="892"/>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6"/>
      <c r="BT97" s="887"/>
      <c r="BU97" s="887"/>
      <c r="BV97" s="887"/>
      <c r="BW97" s="887"/>
      <c r="BX97" s="887"/>
      <c r="BY97" s="887"/>
      <c r="BZ97" s="887"/>
      <c r="CA97" s="887"/>
      <c r="CB97" s="887"/>
      <c r="CC97" s="887"/>
      <c r="CD97" s="887"/>
      <c r="CE97" s="887"/>
      <c r="CF97" s="887"/>
      <c r="CG97" s="892"/>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6"/>
      <c r="BT98" s="887"/>
      <c r="BU98" s="887"/>
      <c r="BV98" s="887"/>
      <c r="BW98" s="887"/>
      <c r="BX98" s="887"/>
      <c r="BY98" s="887"/>
      <c r="BZ98" s="887"/>
      <c r="CA98" s="887"/>
      <c r="CB98" s="887"/>
      <c r="CC98" s="887"/>
      <c r="CD98" s="887"/>
      <c r="CE98" s="887"/>
      <c r="CF98" s="887"/>
      <c r="CG98" s="892"/>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6"/>
      <c r="BT99" s="887"/>
      <c r="BU99" s="887"/>
      <c r="BV99" s="887"/>
      <c r="BW99" s="887"/>
      <c r="BX99" s="887"/>
      <c r="BY99" s="887"/>
      <c r="BZ99" s="887"/>
      <c r="CA99" s="887"/>
      <c r="CB99" s="887"/>
      <c r="CC99" s="887"/>
      <c r="CD99" s="887"/>
      <c r="CE99" s="887"/>
      <c r="CF99" s="887"/>
      <c r="CG99" s="892"/>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6"/>
      <c r="BT100" s="887"/>
      <c r="BU100" s="887"/>
      <c r="BV100" s="887"/>
      <c r="BW100" s="887"/>
      <c r="BX100" s="887"/>
      <c r="BY100" s="887"/>
      <c r="BZ100" s="887"/>
      <c r="CA100" s="887"/>
      <c r="CB100" s="887"/>
      <c r="CC100" s="887"/>
      <c r="CD100" s="887"/>
      <c r="CE100" s="887"/>
      <c r="CF100" s="887"/>
      <c r="CG100" s="892"/>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6"/>
      <c r="BT101" s="887"/>
      <c r="BU101" s="887"/>
      <c r="BV101" s="887"/>
      <c r="BW101" s="887"/>
      <c r="BX101" s="887"/>
      <c r="BY101" s="887"/>
      <c r="BZ101" s="887"/>
      <c r="CA101" s="887"/>
      <c r="CB101" s="887"/>
      <c r="CC101" s="887"/>
      <c r="CD101" s="887"/>
      <c r="CE101" s="887"/>
      <c r="CF101" s="887"/>
      <c r="CG101" s="892"/>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402</v>
      </c>
      <c r="BR102" s="817" t="s">
        <v>433</v>
      </c>
      <c r="BS102" s="818"/>
      <c r="BT102" s="818"/>
      <c r="BU102" s="818"/>
      <c r="BV102" s="818"/>
      <c r="BW102" s="818"/>
      <c r="BX102" s="818"/>
      <c r="BY102" s="818"/>
      <c r="BZ102" s="818"/>
      <c r="CA102" s="818"/>
      <c r="CB102" s="818"/>
      <c r="CC102" s="818"/>
      <c r="CD102" s="818"/>
      <c r="CE102" s="818"/>
      <c r="CF102" s="818"/>
      <c r="CG102" s="819"/>
      <c r="CH102" s="914"/>
      <c r="CI102" s="915"/>
      <c r="CJ102" s="915"/>
      <c r="CK102" s="915"/>
      <c r="CL102" s="916"/>
      <c r="CM102" s="914"/>
      <c r="CN102" s="915"/>
      <c r="CO102" s="915"/>
      <c r="CP102" s="915"/>
      <c r="CQ102" s="916"/>
      <c r="CR102" s="917">
        <f>CR7+CR8+CR9+CR10</f>
        <v>6557</v>
      </c>
      <c r="CS102" s="879"/>
      <c r="CT102" s="879"/>
      <c r="CU102" s="879"/>
      <c r="CV102" s="918"/>
      <c r="CW102" s="917">
        <f>CW9+CW10</f>
        <v>978</v>
      </c>
      <c r="CX102" s="879"/>
      <c r="CY102" s="879"/>
      <c r="CZ102" s="879"/>
      <c r="DA102" s="918"/>
      <c r="DB102" s="917">
        <f>DB9+DB10</f>
        <v>10002</v>
      </c>
      <c r="DC102" s="879"/>
      <c r="DD102" s="879"/>
      <c r="DE102" s="879"/>
      <c r="DF102" s="918"/>
      <c r="DG102" s="917"/>
      <c r="DH102" s="879"/>
      <c r="DI102" s="879"/>
      <c r="DJ102" s="879"/>
      <c r="DK102" s="918"/>
      <c r="DL102" s="917"/>
      <c r="DM102" s="879"/>
      <c r="DN102" s="879"/>
      <c r="DO102" s="879"/>
      <c r="DP102" s="918"/>
      <c r="DQ102" s="917"/>
      <c r="DR102" s="879"/>
      <c r="DS102" s="879"/>
      <c r="DT102" s="879"/>
      <c r="DU102" s="918"/>
      <c r="DV102" s="817"/>
      <c r="DW102" s="818"/>
      <c r="DX102" s="818"/>
      <c r="DY102" s="818"/>
      <c r="DZ102" s="941"/>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2" t="s">
        <v>434</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3" t="s">
        <v>435</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4" t="s">
        <v>438</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439</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33" customFormat="1" ht="26.25" customHeight="1" x14ac:dyDescent="0.15">
      <c r="A109" s="939" t="s">
        <v>440</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441</v>
      </c>
      <c r="AB109" s="920"/>
      <c r="AC109" s="920"/>
      <c r="AD109" s="920"/>
      <c r="AE109" s="921"/>
      <c r="AF109" s="919" t="s">
        <v>442</v>
      </c>
      <c r="AG109" s="920"/>
      <c r="AH109" s="920"/>
      <c r="AI109" s="920"/>
      <c r="AJ109" s="921"/>
      <c r="AK109" s="919" t="s">
        <v>312</v>
      </c>
      <c r="AL109" s="920"/>
      <c r="AM109" s="920"/>
      <c r="AN109" s="920"/>
      <c r="AO109" s="921"/>
      <c r="AP109" s="919" t="s">
        <v>443</v>
      </c>
      <c r="AQ109" s="920"/>
      <c r="AR109" s="920"/>
      <c r="AS109" s="920"/>
      <c r="AT109" s="922"/>
      <c r="AU109" s="939" t="s">
        <v>440</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441</v>
      </c>
      <c r="BR109" s="920"/>
      <c r="BS109" s="920"/>
      <c r="BT109" s="920"/>
      <c r="BU109" s="921"/>
      <c r="BV109" s="919" t="s">
        <v>442</v>
      </c>
      <c r="BW109" s="920"/>
      <c r="BX109" s="920"/>
      <c r="BY109" s="920"/>
      <c r="BZ109" s="921"/>
      <c r="CA109" s="919" t="s">
        <v>312</v>
      </c>
      <c r="CB109" s="920"/>
      <c r="CC109" s="920"/>
      <c r="CD109" s="920"/>
      <c r="CE109" s="921"/>
      <c r="CF109" s="940" t="s">
        <v>443</v>
      </c>
      <c r="CG109" s="940"/>
      <c r="CH109" s="940"/>
      <c r="CI109" s="940"/>
      <c r="CJ109" s="940"/>
      <c r="CK109" s="919" t="s">
        <v>444</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441</v>
      </c>
      <c r="DH109" s="920"/>
      <c r="DI109" s="920"/>
      <c r="DJ109" s="920"/>
      <c r="DK109" s="921"/>
      <c r="DL109" s="919" t="s">
        <v>442</v>
      </c>
      <c r="DM109" s="920"/>
      <c r="DN109" s="920"/>
      <c r="DO109" s="920"/>
      <c r="DP109" s="921"/>
      <c r="DQ109" s="919" t="s">
        <v>312</v>
      </c>
      <c r="DR109" s="920"/>
      <c r="DS109" s="920"/>
      <c r="DT109" s="920"/>
      <c r="DU109" s="921"/>
      <c r="DV109" s="919" t="s">
        <v>443</v>
      </c>
      <c r="DW109" s="920"/>
      <c r="DX109" s="920"/>
      <c r="DY109" s="920"/>
      <c r="DZ109" s="922"/>
    </row>
    <row r="110" spans="1:131" s="233" customFormat="1" ht="26.25" customHeight="1" x14ac:dyDescent="0.15">
      <c r="A110" s="923" t="s">
        <v>445</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12062129</v>
      </c>
      <c r="AB110" s="927"/>
      <c r="AC110" s="927"/>
      <c r="AD110" s="927"/>
      <c r="AE110" s="928"/>
      <c r="AF110" s="929">
        <v>11786698</v>
      </c>
      <c r="AG110" s="927"/>
      <c r="AH110" s="927"/>
      <c r="AI110" s="927"/>
      <c r="AJ110" s="928"/>
      <c r="AK110" s="929">
        <v>11623673</v>
      </c>
      <c r="AL110" s="927"/>
      <c r="AM110" s="927"/>
      <c r="AN110" s="927"/>
      <c r="AO110" s="928"/>
      <c r="AP110" s="930">
        <v>17.100000000000001</v>
      </c>
      <c r="AQ110" s="931"/>
      <c r="AR110" s="931"/>
      <c r="AS110" s="931"/>
      <c r="AT110" s="932"/>
      <c r="AU110" s="933" t="s">
        <v>75</v>
      </c>
      <c r="AV110" s="934"/>
      <c r="AW110" s="934"/>
      <c r="AX110" s="934"/>
      <c r="AY110" s="934"/>
      <c r="AZ110" s="956" t="s">
        <v>446</v>
      </c>
      <c r="BA110" s="924"/>
      <c r="BB110" s="924"/>
      <c r="BC110" s="924"/>
      <c r="BD110" s="924"/>
      <c r="BE110" s="924"/>
      <c r="BF110" s="924"/>
      <c r="BG110" s="924"/>
      <c r="BH110" s="924"/>
      <c r="BI110" s="924"/>
      <c r="BJ110" s="924"/>
      <c r="BK110" s="924"/>
      <c r="BL110" s="924"/>
      <c r="BM110" s="924"/>
      <c r="BN110" s="924"/>
      <c r="BO110" s="924"/>
      <c r="BP110" s="925"/>
      <c r="BQ110" s="957">
        <v>133436440</v>
      </c>
      <c r="BR110" s="958"/>
      <c r="BS110" s="958"/>
      <c r="BT110" s="958"/>
      <c r="BU110" s="958"/>
      <c r="BV110" s="958">
        <v>136122588</v>
      </c>
      <c r="BW110" s="958"/>
      <c r="BX110" s="958"/>
      <c r="BY110" s="958"/>
      <c r="BZ110" s="958"/>
      <c r="CA110" s="958">
        <v>137113675</v>
      </c>
      <c r="CB110" s="958"/>
      <c r="CC110" s="958"/>
      <c r="CD110" s="958"/>
      <c r="CE110" s="958"/>
      <c r="CF110" s="971">
        <v>202.1</v>
      </c>
      <c r="CG110" s="972"/>
      <c r="CH110" s="972"/>
      <c r="CI110" s="972"/>
      <c r="CJ110" s="972"/>
      <c r="CK110" s="973" t="s">
        <v>447</v>
      </c>
      <c r="CL110" s="974"/>
      <c r="CM110" s="956" t="s">
        <v>448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57" t="s">
        <v>404</v>
      </c>
      <c r="DH110" s="958"/>
      <c r="DI110" s="958"/>
      <c r="DJ110" s="958"/>
      <c r="DK110" s="958"/>
      <c r="DL110" s="958" t="s">
        <v>404</v>
      </c>
      <c r="DM110" s="958"/>
      <c r="DN110" s="958"/>
      <c r="DO110" s="958"/>
      <c r="DP110" s="958"/>
      <c r="DQ110" s="958" t="s">
        <v>184</v>
      </c>
      <c r="DR110" s="958"/>
      <c r="DS110" s="958"/>
      <c r="DT110" s="958"/>
      <c r="DU110" s="958"/>
      <c r="DV110" s="959" t="s">
        <v>404</v>
      </c>
      <c r="DW110" s="959"/>
      <c r="DX110" s="959"/>
      <c r="DY110" s="959"/>
      <c r="DZ110" s="960"/>
    </row>
    <row r="111" spans="1:131" s="233" customFormat="1" ht="26.25" customHeight="1" x14ac:dyDescent="0.15">
      <c r="A111" s="961" t="s">
        <v>449</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404</v>
      </c>
      <c r="AB111" s="965"/>
      <c r="AC111" s="965"/>
      <c r="AD111" s="965"/>
      <c r="AE111" s="966"/>
      <c r="AF111" s="967" t="s">
        <v>184</v>
      </c>
      <c r="AG111" s="965"/>
      <c r="AH111" s="965"/>
      <c r="AI111" s="965"/>
      <c r="AJ111" s="966"/>
      <c r="AK111" s="967" t="s">
        <v>404</v>
      </c>
      <c r="AL111" s="965"/>
      <c r="AM111" s="965"/>
      <c r="AN111" s="965"/>
      <c r="AO111" s="966"/>
      <c r="AP111" s="968" t="s">
        <v>404</v>
      </c>
      <c r="AQ111" s="969"/>
      <c r="AR111" s="969"/>
      <c r="AS111" s="969"/>
      <c r="AT111" s="970"/>
      <c r="AU111" s="935"/>
      <c r="AV111" s="936"/>
      <c r="AW111" s="936"/>
      <c r="AX111" s="936"/>
      <c r="AY111" s="936"/>
      <c r="AZ111" s="949" t="s">
        <v>450</v>
      </c>
      <c r="BA111" s="950"/>
      <c r="BB111" s="950"/>
      <c r="BC111" s="950"/>
      <c r="BD111" s="950"/>
      <c r="BE111" s="950"/>
      <c r="BF111" s="950"/>
      <c r="BG111" s="950"/>
      <c r="BH111" s="950"/>
      <c r="BI111" s="950"/>
      <c r="BJ111" s="950"/>
      <c r="BK111" s="950"/>
      <c r="BL111" s="950"/>
      <c r="BM111" s="950"/>
      <c r="BN111" s="950"/>
      <c r="BO111" s="950"/>
      <c r="BP111" s="951"/>
      <c r="BQ111" s="952">
        <v>668947</v>
      </c>
      <c r="BR111" s="953"/>
      <c r="BS111" s="953"/>
      <c r="BT111" s="953"/>
      <c r="BU111" s="953"/>
      <c r="BV111" s="953">
        <v>470507</v>
      </c>
      <c r="BW111" s="953"/>
      <c r="BX111" s="953"/>
      <c r="BY111" s="953"/>
      <c r="BZ111" s="953"/>
      <c r="CA111" s="953">
        <v>296865</v>
      </c>
      <c r="CB111" s="953"/>
      <c r="CC111" s="953"/>
      <c r="CD111" s="953"/>
      <c r="CE111" s="953"/>
      <c r="CF111" s="947">
        <v>0.4</v>
      </c>
      <c r="CG111" s="948"/>
      <c r="CH111" s="948"/>
      <c r="CI111" s="948"/>
      <c r="CJ111" s="948"/>
      <c r="CK111" s="975"/>
      <c r="CL111" s="976"/>
      <c r="CM111" s="949" t="s">
        <v>451</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404</v>
      </c>
      <c r="DH111" s="953"/>
      <c r="DI111" s="953"/>
      <c r="DJ111" s="953"/>
      <c r="DK111" s="953"/>
      <c r="DL111" s="953" t="s">
        <v>404</v>
      </c>
      <c r="DM111" s="953"/>
      <c r="DN111" s="953"/>
      <c r="DO111" s="953"/>
      <c r="DP111" s="953"/>
      <c r="DQ111" s="953" t="s">
        <v>452</v>
      </c>
      <c r="DR111" s="953"/>
      <c r="DS111" s="953"/>
      <c r="DT111" s="953"/>
      <c r="DU111" s="953"/>
      <c r="DV111" s="954" t="s">
        <v>404</v>
      </c>
      <c r="DW111" s="954"/>
      <c r="DX111" s="954"/>
      <c r="DY111" s="954"/>
      <c r="DZ111" s="955"/>
    </row>
    <row r="112" spans="1:131" s="233" customFormat="1" ht="26.25" customHeight="1" x14ac:dyDescent="0.15">
      <c r="A112" s="979" t="s">
        <v>453</v>
      </c>
      <c r="B112" s="980"/>
      <c r="C112" s="950" t="s">
        <v>454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85" t="s">
        <v>452</v>
      </c>
      <c r="AB112" s="986"/>
      <c r="AC112" s="986"/>
      <c r="AD112" s="986"/>
      <c r="AE112" s="987"/>
      <c r="AF112" s="988" t="s">
        <v>452</v>
      </c>
      <c r="AG112" s="986"/>
      <c r="AH112" s="986"/>
      <c r="AI112" s="986"/>
      <c r="AJ112" s="987"/>
      <c r="AK112" s="988" t="s">
        <v>452</v>
      </c>
      <c r="AL112" s="986"/>
      <c r="AM112" s="986"/>
      <c r="AN112" s="986"/>
      <c r="AO112" s="987"/>
      <c r="AP112" s="989" t="s">
        <v>452</v>
      </c>
      <c r="AQ112" s="990"/>
      <c r="AR112" s="990"/>
      <c r="AS112" s="990"/>
      <c r="AT112" s="991"/>
      <c r="AU112" s="935"/>
      <c r="AV112" s="936"/>
      <c r="AW112" s="936"/>
      <c r="AX112" s="936"/>
      <c r="AY112" s="936"/>
      <c r="AZ112" s="949" t="s">
        <v>455</v>
      </c>
      <c r="BA112" s="950"/>
      <c r="BB112" s="950"/>
      <c r="BC112" s="950"/>
      <c r="BD112" s="950"/>
      <c r="BE112" s="950"/>
      <c r="BF112" s="950"/>
      <c r="BG112" s="950"/>
      <c r="BH112" s="950"/>
      <c r="BI112" s="950"/>
      <c r="BJ112" s="950"/>
      <c r="BK112" s="950"/>
      <c r="BL112" s="950"/>
      <c r="BM112" s="950"/>
      <c r="BN112" s="950"/>
      <c r="BO112" s="950"/>
      <c r="BP112" s="951"/>
      <c r="BQ112" s="952">
        <v>7241830</v>
      </c>
      <c r="BR112" s="953"/>
      <c r="BS112" s="953"/>
      <c r="BT112" s="953"/>
      <c r="BU112" s="953"/>
      <c r="BV112" s="953">
        <v>6912042</v>
      </c>
      <c r="BW112" s="953"/>
      <c r="BX112" s="953"/>
      <c r="BY112" s="953"/>
      <c r="BZ112" s="953"/>
      <c r="CA112" s="953">
        <v>7004294</v>
      </c>
      <c r="CB112" s="953"/>
      <c r="CC112" s="953"/>
      <c r="CD112" s="953"/>
      <c r="CE112" s="953"/>
      <c r="CF112" s="947">
        <v>10.3</v>
      </c>
      <c r="CG112" s="948"/>
      <c r="CH112" s="948"/>
      <c r="CI112" s="948"/>
      <c r="CJ112" s="948"/>
      <c r="CK112" s="975"/>
      <c r="CL112" s="976"/>
      <c r="CM112" s="949" t="s">
        <v>456</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452</v>
      </c>
      <c r="DH112" s="953"/>
      <c r="DI112" s="953"/>
      <c r="DJ112" s="953"/>
      <c r="DK112" s="953"/>
      <c r="DL112" s="953" t="s">
        <v>452</v>
      </c>
      <c r="DM112" s="953"/>
      <c r="DN112" s="953"/>
      <c r="DO112" s="953"/>
      <c r="DP112" s="953"/>
      <c r="DQ112" s="953" t="s">
        <v>452</v>
      </c>
      <c r="DR112" s="953"/>
      <c r="DS112" s="953"/>
      <c r="DT112" s="953"/>
      <c r="DU112" s="953"/>
      <c r="DV112" s="954" t="s">
        <v>452</v>
      </c>
      <c r="DW112" s="954"/>
      <c r="DX112" s="954"/>
      <c r="DY112" s="954"/>
      <c r="DZ112" s="955"/>
    </row>
    <row r="113" spans="1:130" s="233" customFormat="1" ht="26.25" customHeight="1" x14ac:dyDescent="0.15">
      <c r="A113" s="981"/>
      <c r="B113" s="982"/>
      <c r="C113" s="950" t="s">
        <v>457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64">
        <v>651314</v>
      </c>
      <c r="AB113" s="965"/>
      <c r="AC113" s="965"/>
      <c r="AD113" s="965"/>
      <c r="AE113" s="966"/>
      <c r="AF113" s="967">
        <v>595468</v>
      </c>
      <c r="AG113" s="965"/>
      <c r="AH113" s="965"/>
      <c r="AI113" s="965"/>
      <c r="AJ113" s="966"/>
      <c r="AK113" s="967">
        <v>610197</v>
      </c>
      <c r="AL113" s="965"/>
      <c r="AM113" s="965"/>
      <c r="AN113" s="965"/>
      <c r="AO113" s="966"/>
      <c r="AP113" s="968">
        <v>0.9</v>
      </c>
      <c r="AQ113" s="969"/>
      <c r="AR113" s="969"/>
      <c r="AS113" s="969"/>
      <c r="AT113" s="970"/>
      <c r="AU113" s="935"/>
      <c r="AV113" s="936"/>
      <c r="AW113" s="936"/>
      <c r="AX113" s="936"/>
      <c r="AY113" s="936"/>
      <c r="AZ113" s="949" t="s">
        <v>458</v>
      </c>
      <c r="BA113" s="950"/>
      <c r="BB113" s="950"/>
      <c r="BC113" s="950"/>
      <c r="BD113" s="950"/>
      <c r="BE113" s="950"/>
      <c r="BF113" s="950"/>
      <c r="BG113" s="950"/>
      <c r="BH113" s="950"/>
      <c r="BI113" s="950"/>
      <c r="BJ113" s="950"/>
      <c r="BK113" s="950"/>
      <c r="BL113" s="950"/>
      <c r="BM113" s="950"/>
      <c r="BN113" s="950"/>
      <c r="BO113" s="950"/>
      <c r="BP113" s="951"/>
      <c r="BQ113" s="952">
        <v>4815206</v>
      </c>
      <c r="BR113" s="953"/>
      <c r="BS113" s="953"/>
      <c r="BT113" s="953"/>
      <c r="BU113" s="953"/>
      <c r="BV113" s="953">
        <v>4713699</v>
      </c>
      <c r="BW113" s="953"/>
      <c r="BX113" s="953"/>
      <c r="BY113" s="953"/>
      <c r="BZ113" s="953"/>
      <c r="CA113" s="953">
        <v>4377182</v>
      </c>
      <c r="CB113" s="953"/>
      <c r="CC113" s="953"/>
      <c r="CD113" s="953"/>
      <c r="CE113" s="953"/>
      <c r="CF113" s="947">
        <v>6.5</v>
      </c>
      <c r="CG113" s="948"/>
      <c r="CH113" s="948"/>
      <c r="CI113" s="948"/>
      <c r="CJ113" s="948"/>
      <c r="CK113" s="975"/>
      <c r="CL113" s="976"/>
      <c r="CM113" s="949" t="s">
        <v>459</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85" t="s">
        <v>452</v>
      </c>
      <c r="DH113" s="986"/>
      <c r="DI113" s="986"/>
      <c r="DJ113" s="986"/>
      <c r="DK113" s="987"/>
      <c r="DL113" s="988" t="s">
        <v>452</v>
      </c>
      <c r="DM113" s="986"/>
      <c r="DN113" s="986"/>
      <c r="DO113" s="986"/>
      <c r="DP113" s="987"/>
      <c r="DQ113" s="988" t="s">
        <v>452</v>
      </c>
      <c r="DR113" s="986"/>
      <c r="DS113" s="986"/>
      <c r="DT113" s="986"/>
      <c r="DU113" s="987"/>
      <c r="DV113" s="989" t="s">
        <v>404</v>
      </c>
      <c r="DW113" s="990"/>
      <c r="DX113" s="990"/>
      <c r="DY113" s="990"/>
      <c r="DZ113" s="991"/>
    </row>
    <row r="114" spans="1:130" s="233" customFormat="1" ht="26.25" customHeight="1" x14ac:dyDescent="0.15">
      <c r="A114" s="981"/>
      <c r="B114" s="982"/>
      <c r="C114" s="950" t="s">
        <v>460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85">
        <v>696505</v>
      </c>
      <c r="AB114" s="986"/>
      <c r="AC114" s="986"/>
      <c r="AD114" s="986"/>
      <c r="AE114" s="987"/>
      <c r="AF114" s="988">
        <v>375967</v>
      </c>
      <c r="AG114" s="986"/>
      <c r="AH114" s="986"/>
      <c r="AI114" s="986"/>
      <c r="AJ114" s="987"/>
      <c r="AK114" s="988">
        <v>278715</v>
      </c>
      <c r="AL114" s="986"/>
      <c r="AM114" s="986"/>
      <c r="AN114" s="986"/>
      <c r="AO114" s="987"/>
      <c r="AP114" s="989">
        <v>0.4</v>
      </c>
      <c r="AQ114" s="990"/>
      <c r="AR114" s="990"/>
      <c r="AS114" s="990"/>
      <c r="AT114" s="991"/>
      <c r="AU114" s="935"/>
      <c r="AV114" s="936"/>
      <c r="AW114" s="936"/>
      <c r="AX114" s="936"/>
      <c r="AY114" s="936"/>
      <c r="AZ114" s="949" t="s">
        <v>461</v>
      </c>
      <c r="BA114" s="950"/>
      <c r="BB114" s="950"/>
      <c r="BC114" s="950"/>
      <c r="BD114" s="950"/>
      <c r="BE114" s="950"/>
      <c r="BF114" s="950"/>
      <c r="BG114" s="950"/>
      <c r="BH114" s="950"/>
      <c r="BI114" s="950"/>
      <c r="BJ114" s="950"/>
      <c r="BK114" s="950"/>
      <c r="BL114" s="950"/>
      <c r="BM114" s="950"/>
      <c r="BN114" s="950"/>
      <c r="BO114" s="950"/>
      <c r="BP114" s="951"/>
      <c r="BQ114" s="952">
        <v>14853349</v>
      </c>
      <c r="BR114" s="953"/>
      <c r="BS114" s="953"/>
      <c r="BT114" s="953"/>
      <c r="BU114" s="953"/>
      <c r="BV114" s="953">
        <v>14214074</v>
      </c>
      <c r="BW114" s="953"/>
      <c r="BX114" s="953"/>
      <c r="BY114" s="953"/>
      <c r="BZ114" s="953"/>
      <c r="CA114" s="953">
        <v>13543063</v>
      </c>
      <c r="CB114" s="953"/>
      <c r="CC114" s="953"/>
      <c r="CD114" s="953"/>
      <c r="CE114" s="953"/>
      <c r="CF114" s="947">
        <v>20</v>
      </c>
      <c r="CG114" s="948"/>
      <c r="CH114" s="948"/>
      <c r="CI114" s="948"/>
      <c r="CJ114" s="948"/>
      <c r="CK114" s="975"/>
      <c r="CL114" s="976"/>
      <c r="CM114" s="949" t="s">
        <v>462</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85" t="s">
        <v>452</v>
      </c>
      <c r="DH114" s="986"/>
      <c r="DI114" s="986"/>
      <c r="DJ114" s="986"/>
      <c r="DK114" s="987"/>
      <c r="DL114" s="988" t="s">
        <v>452</v>
      </c>
      <c r="DM114" s="986"/>
      <c r="DN114" s="986"/>
      <c r="DO114" s="986"/>
      <c r="DP114" s="987"/>
      <c r="DQ114" s="988" t="s">
        <v>452</v>
      </c>
      <c r="DR114" s="986"/>
      <c r="DS114" s="986"/>
      <c r="DT114" s="986"/>
      <c r="DU114" s="987"/>
      <c r="DV114" s="989" t="s">
        <v>452</v>
      </c>
      <c r="DW114" s="990"/>
      <c r="DX114" s="990"/>
      <c r="DY114" s="990"/>
      <c r="DZ114" s="991"/>
    </row>
    <row r="115" spans="1:130" s="233" customFormat="1" ht="26.25" customHeight="1" x14ac:dyDescent="0.15">
      <c r="A115" s="981"/>
      <c r="B115" s="982"/>
      <c r="C115" s="950" t="s">
        <v>463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64">
        <v>238424</v>
      </c>
      <c r="AB115" s="965"/>
      <c r="AC115" s="965"/>
      <c r="AD115" s="965"/>
      <c r="AE115" s="966"/>
      <c r="AF115" s="967">
        <v>210641</v>
      </c>
      <c r="AG115" s="965"/>
      <c r="AH115" s="965"/>
      <c r="AI115" s="965"/>
      <c r="AJ115" s="966"/>
      <c r="AK115" s="967">
        <v>181678</v>
      </c>
      <c r="AL115" s="965"/>
      <c r="AM115" s="965"/>
      <c r="AN115" s="965"/>
      <c r="AO115" s="966"/>
      <c r="AP115" s="968">
        <v>0.3</v>
      </c>
      <c r="AQ115" s="969"/>
      <c r="AR115" s="969"/>
      <c r="AS115" s="969"/>
      <c r="AT115" s="970"/>
      <c r="AU115" s="935"/>
      <c r="AV115" s="936"/>
      <c r="AW115" s="936"/>
      <c r="AX115" s="936"/>
      <c r="AY115" s="936"/>
      <c r="AZ115" s="949" t="s">
        <v>464</v>
      </c>
      <c r="BA115" s="950"/>
      <c r="BB115" s="950"/>
      <c r="BC115" s="950"/>
      <c r="BD115" s="950"/>
      <c r="BE115" s="950"/>
      <c r="BF115" s="950"/>
      <c r="BG115" s="950"/>
      <c r="BH115" s="950"/>
      <c r="BI115" s="950"/>
      <c r="BJ115" s="950"/>
      <c r="BK115" s="950"/>
      <c r="BL115" s="950"/>
      <c r="BM115" s="950"/>
      <c r="BN115" s="950"/>
      <c r="BO115" s="950"/>
      <c r="BP115" s="951"/>
      <c r="BQ115" s="952">
        <v>3219</v>
      </c>
      <c r="BR115" s="953"/>
      <c r="BS115" s="953"/>
      <c r="BT115" s="953"/>
      <c r="BU115" s="953"/>
      <c r="BV115" s="953">
        <v>2025</v>
      </c>
      <c r="BW115" s="953"/>
      <c r="BX115" s="953"/>
      <c r="BY115" s="953"/>
      <c r="BZ115" s="953"/>
      <c r="CA115" s="953">
        <v>344</v>
      </c>
      <c r="CB115" s="953"/>
      <c r="CC115" s="953"/>
      <c r="CD115" s="953"/>
      <c r="CE115" s="953"/>
      <c r="CF115" s="947">
        <v>0</v>
      </c>
      <c r="CG115" s="948"/>
      <c r="CH115" s="948"/>
      <c r="CI115" s="948"/>
      <c r="CJ115" s="948"/>
      <c r="CK115" s="975"/>
      <c r="CL115" s="976"/>
      <c r="CM115" s="949" t="s">
        <v>465</v>
      </c>
      <c r="CN115" s="950"/>
      <c r="CO115" s="950"/>
      <c r="CP115" s="950"/>
      <c r="CQ115" s="950"/>
      <c r="CR115" s="950"/>
      <c r="CS115" s="950"/>
      <c r="CT115" s="950"/>
      <c r="CU115" s="950"/>
      <c r="CV115" s="950"/>
      <c r="CW115" s="950"/>
      <c r="CX115" s="950"/>
      <c r="CY115" s="950"/>
      <c r="CZ115" s="950"/>
      <c r="DA115" s="950"/>
      <c r="DB115" s="950"/>
      <c r="DC115" s="950"/>
      <c r="DD115" s="950"/>
      <c r="DE115" s="950"/>
      <c r="DF115" s="951"/>
      <c r="DG115" s="985" t="s">
        <v>452</v>
      </c>
      <c r="DH115" s="986"/>
      <c r="DI115" s="986"/>
      <c r="DJ115" s="986"/>
      <c r="DK115" s="987"/>
      <c r="DL115" s="988" t="s">
        <v>452</v>
      </c>
      <c r="DM115" s="986"/>
      <c r="DN115" s="986"/>
      <c r="DO115" s="986"/>
      <c r="DP115" s="987"/>
      <c r="DQ115" s="988" t="s">
        <v>404</v>
      </c>
      <c r="DR115" s="986"/>
      <c r="DS115" s="986"/>
      <c r="DT115" s="986"/>
      <c r="DU115" s="987"/>
      <c r="DV115" s="989" t="s">
        <v>452</v>
      </c>
      <c r="DW115" s="990"/>
      <c r="DX115" s="990"/>
      <c r="DY115" s="990"/>
      <c r="DZ115" s="991"/>
    </row>
    <row r="116" spans="1:130" s="233" customFormat="1" ht="26.25" customHeight="1" x14ac:dyDescent="0.15">
      <c r="A116" s="983"/>
      <c r="B116" s="984"/>
      <c r="C116" s="992" t="s">
        <v>466</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v>21</v>
      </c>
      <c r="AB116" s="986"/>
      <c r="AC116" s="986"/>
      <c r="AD116" s="986"/>
      <c r="AE116" s="987"/>
      <c r="AF116" s="988">
        <v>26</v>
      </c>
      <c r="AG116" s="986"/>
      <c r="AH116" s="986"/>
      <c r="AI116" s="986"/>
      <c r="AJ116" s="987"/>
      <c r="AK116" s="988">
        <v>4</v>
      </c>
      <c r="AL116" s="986"/>
      <c r="AM116" s="986"/>
      <c r="AN116" s="986"/>
      <c r="AO116" s="987"/>
      <c r="AP116" s="989">
        <v>0</v>
      </c>
      <c r="AQ116" s="990"/>
      <c r="AR116" s="990"/>
      <c r="AS116" s="990"/>
      <c r="AT116" s="991"/>
      <c r="AU116" s="935"/>
      <c r="AV116" s="936"/>
      <c r="AW116" s="936"/>
      <c r="AX116" s="936"/>
      <c r="AY116" s="936"/>
      <c r="AZ116" s="994" t="s">
        <v>467</v>
      </c>
      <c r="BA116" s="995"/>
      <c r="BB116" s="995"/>
      <c r="BC116" s="995"/>
      <c r="BD116" s="995"/>
      <c r="BE116" s="995"/>
      <c r="BF116" s="995"/>
      <c r="BG116" s="995"/>
      <c r="BH116" s="995"/>
      <c r="BI116" s="995"/>
      <c r="BJ116" s="995"/>
      <c r="BK116" s="995"/>
      <c r="BL116" s="995"/>
      <c r="BM116" s="995"/>
      <c r="BN116" s="995"/>
      <c r="BO116" s="995"/>
      <c r="BP116" s="996"/>
      <c r="BQ116" s="952" t="s">
        <v>452</v>
      </c>
      <c r="BR116" s="953"/>
      <c r="BS116" s="953"/>
      <c r="BT116" s="953"/>
      <c r="BU116" s="953"/>
      <c r="BV116" s="953" t="s">
        <v>452</v>
      </c>
      <c r="BW116" s="953"/>
      <c r="BX116" s="953"/>
      <c r="BY116" s="953"/>
      <c r="BZ116" s="953"/>
      <c r="CA116" s="953" t="s">
        <v>404</v>
      </c>
      <c r="CB116" s="953"/>
      <c r="CC116" s="953"/>
      <c r="CD116" s="953"/>
      <c r="CE116" s="953"/>
      <c r="CF116" s="947" t="s">
        <v>404</v>
      </c>
      <c r="CG116" s="948"/>
      <c r="CH116" s="948"/>
      <c r="CI116" s="948"/>
      <c r="CJ116" s="948"/>
      <c r="CK116" s="975"/>
      <c r="CL116" s="976"/>
      <c r="CM116" s="949" t="s">
        <v>468</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85" t="s">
        <v>452</v>
      </c>
      <c r="DH116" s="986"/>
      <c r="DI116" s="986"/>
      <c r="DJ116" s="986"/>
      <c r="DK116" s="987"/>
      <c r="DL116" s="988" t="s">
        <v>452</v>
      </c>
      <c r="DM116" s="986"/>
      <c r="DN116" s="986"/>
      <c r="DO116" s="986"/>
      <c r="DP116" s="987"/>
      <c r="DQ116" s="988" t="s">
        <v>452</v>
      </c>
      <c r="DR116" s="986"/>
      <c r="DS116" s="986"/>
      <c r="DT116" s="986"/>
      <c r="DU116" s="987"/>
      <c r="DV116" s="989" t="s">
        <v>452</v>
      </c>
      <c r="DW116" s="990"/>
      <c r="DX116" s="990"/>
      <c r="DY116" s="990"/>
      <c r="DZ116" s="991"/>
    </row>
    <row r="117" spans="1:130" s="233" customFormat="1" ht="26.25" customHeight="1" x14ac:dyDescent="0.15">
      <c r="A117" s="939" t="s">
        <v>192</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04" t="s">
        <v>469</v>
      </c>
      <c r="Z117" s="921"/>
      <c r="AA117" s="1005">
        <v>13648393</v>
      </c>
      <c r="AB117" s="1006"/>
      <c r="AC117" s="1006"/>
      <c r="AD117" s="1006"/>
      <c r="AE117" s="1007"/>
      <c r="AF117" s="1008">
        <v>12968800</v>
      </c>
      <c r="AG117" s="1006"/>
      <c r="AH117" s="1006"/>
      <c r="AI117" s="1006"/>
      <c r="AJ117" s="1007"/>
      <c r="AK117" s="1008">
        <v>12694267</v>
      </c>
      <c r="AL117" s="1006"/>
      <c r="AM117" s="1006"/>
      <c r="AN117" s="1006"/>
      <c r="AO117" s="1007"/>
      <c r="AP117" s="1009"/>
      <c r="AQ117" s="1010"/>
      <c r="AR117" s="1010"/>
      <c r="AS117" s="1010"/>
      <c r="AT117" s="1011"/>
      <c r="AU117" s="935"/>
      <c r="AV117" s="936"/>
      <c r="AW117" s="936"/>
      <c r="AX117" s="936"/>
      <c r="AY117" s="936"/>
      <c r="AZ117" s="1001" t="s">
        <v>470</v>
      </c>
      <c r="BA117" s="1002"/>
      <c r="BB117" s="1002"/>
      <c r="BC117" s="1002"/>
      <c r="BD117" s="1002"/>
      <c r="BE117" s="1002"/>
      <c r="BF117" s="1002"/>
      <c r="BG117" s="1002"/>
      <c r="BH117" s="1002"/>
      <c r="BI117" s="1002"/>
      <c r="BJ117" s="1002"/>
      <c r="BK117" s="1002"/>
      <c r="BL117" s="1002"/>
      <c r="BM117" s="1002"/>
      <c r="BN117" s="1002"/>
      <c r="BO117" s="1002"/>
      <c r="BP117" s="1003"/>
      <c r="BQ117" s="952" t="s">
        <v>404</v>
      </c>
      <c r="BR117" s="953"/>
      <c r="BS117" s="953"/>
      <c r="BT117" s="953"/>
      <c r="BU117" s="953"/>
      <c r="BV117" s="953" t="s">
        <v>184</v>
      </c>
      <c r="BW117" s="953"/>
      <c r="BX117" s="953"/>
      <c r="BY117" s="953"/>
      <c r="BZ117" s="953"/>
      <c r="CA117" s="953" t="s">
        <v>471</v>
      </c>
      <c r="CB117" s="953"/>
      <c r="CC117" s="953"/>
      <c r="CD117" s="953"/>
      <c r="CE117" s="953"/>
      <c r="CF117" s="947" t="s">
        <v>399</v>
      </c>
      <c r="CG117" s="948"/>
      <c r="CH117" s="948"/>
      <c r="CI117" s="948"/>
      <c r="CJ117" s="948"/>
      <c r="CK117" s="975"/>
      <c r="CL117" s="976"/>
      <c r="CM117" s="949" t="s">
        <v>472</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85" t="s">
        <v>184</v>
      </c>
      <c r="DH117" s="986"/>
      <c r="DI117" s="986"/>
      <c r="DJ117" s="986"/>
      <c r="DK117" s="987"/>
      <c r="DL117" s="988" t="s">
        <v>184</v>
      </c>
      <c r="DM117" s="986"/>
      <c r="DN117" s="986"/>
      <c r="DO117" s="986"/>
      <c r="DP117" s="987"/>
      <c r="DQ117" s="988" t="s">
        <v>184</v>
      </c>
      <c r="DR117" s="986"/>
      <c r="DS117" s="986"/>
      <c r="DT117" s="986"/>
      <c r="DU117" s="987"/>
      <c r="DV117" s="989" t="s">
        <v>399</v>
      </c>
      <c r="DW117" s="990"/>
      <c r="DX117" s="990"/>
      <c r="DY117" s="990"/>
      <c r="DZ117" s="991"/>
    </row>
    <row r="118" spans="1:130" s="233" customFormat="1" ht="26.25" customHeight="1" x14ac:dyDescent="0.15">
      <c r="A118" s="939" t="s">
        <v>444</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441</v>
      </c>
      <c r="AB118" s="920"/>
      <c r="AC118" s="920"/>
      <c r="AD118" s="920"/>
      <c r="AE118" s="921"/>
      <c r="AF118" s="919" t="s">
        <v>442</v>
      </c>
      <c r="AG118" s="920"/>
      <c r="AH118" s="920"/>
      <c r="AI118" s="920"/>
      <c r="AJ118" s="921"/>
      <c r="AK118" s="919" t="s">
        <v>312</v>
      </c>
      <c r="AL118" s="920"/>
      <c r="AM118" s="920"/>
      <c r="AN118" s="920"/>
      <c r="AO118" s="921"/>
      <c r="AP118" s="997" t="s">
        <v>443</v>
      </c>
      <c r="AQ118" s="998"/>
      <c r="AR118" s="998"/>
      <c r="AS118" s="998"/>
      <c r="AT118" s="999"/>
      <c r="AU118" s="935"/>
      <c r="AV118" s="936"/>
      <c r="AW118" s="936"/>
      <c r="AX118" s="936"/>
      <c r="AY118" s="936"/>
      <c r="AZ118" s="1000" t="s">
        <v>473</v>
      </c>
      <c r="BA118" s="992"/>
      <c r="BB118" s="992"/>
      <c r="BC118" s="992"/>
      <c r="BD118" s="992"/>
      <c r="BE118" s="992"/>
      <c r="BF118" s="992"/>
      <c r="BG118" s="992"/>
      <c r="BH118" s="992"/>
      <c r="BI118" s="992"/>
      <c r="BJ118" s="992"/>
      <c r="BK118" s="992"/>
      <c r="BL118" s="992"/>
      <c r="BM118" s="992"/>
      <c r="BN118" s="992"/>
      <c r="BO118" s="992"/>
      <c r="BP118" s="993"/>
      <c r="BQ118" s="1026" t="s">
        <v>404</v>
      </c>
      <c r="BR118" s="1027"/>
      <c r="BS118" s="1027"/>
      <c r="BT118" s="1027"/>
      <c r="BU118" s="1027"/>
      <c r="BV118" s="1027" t="s">
        <v>184</v>
      </c>
      <c r="BW118" s="1027"/>
      <c r="BX118" s="1027"/>
      <c r="BY118" s="1027"/>
      <c r="BZ118" s="1027"/>
      <c r="CA118" s="1027" t="s">
        <v>404</v>
      </c>
      <c r="CB118" s="1027"/>
      <c r="CC118" s="1027"/>
      <c r="CD118" s="1027"/>
      <c r="CE118" s="1027"/>
      <c r="CF118" s="947" t="s">
        <v>404</v>
      </c>
      <c r="CG118" s="948"/>
      <c r="CH118" s="948"/>
      <c r="CI118" s="948"/>
      <c r="CJ118" s="948"/>
      <c r="CK118" s="975"/>
      <c r="CL118" s="976"/>
      <c r="CM118" s="949" t="s">
        <v>474</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85" t="s">
        <v>184</v>
      </c>
      <c r="DH118" s="986"/>
      <c r="DI118" s="986"/>
      <c r="DJ118" s="986"/>
      <c r="DK118" s="987"/>
      <c r="DL118" s="988" t="s">
        <v>404</v>
      </c>
      <c r="DM118" s="986"/>
      <c r="DN118" s="986"/>
      <c r="DO118" s="986"/>
      <c r="DP118" s="987"/>
      <c r="DQ118" s="988" t="s">
        <v>184</v>
      </c>
      <c r="DR118" s="986"/>
      <c r="DS118" s="986"/>
      <c r="DT118" s="986"/>
      <c r="DU118" s="987"/>
      <c r="DV118" s="989" t="s">
        <v>399</v>
      </c>
      <c r="DW118" s="990"/>
      <c r="DX118" s="990"/>
      <c r="DY118" s="990"/>
      <c r="DZ118" s="991"/>
    </row>
    <row r="119" spans="1:130" s="233" customFormat="1" ht="26.25" customHeight="1" x14ac:dyDescent="0.15">
      <c r="A119" s="1084" t="s">
        <v>447</v>
      </c>
      <c r="B119" s="974"/>
      <c r="C119" s="956" t="s">
        <v>448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926" t="s">
        <v>399</v>
      </c>
      <c r="AB119" s="927"/>
      <c r="AC119" s="927"/>
      <c r="AD119" s="927"/>
      <c r="AE119" s="928"/>
      <c r="AF119" s="929" t="s">
        <v>184</v>
      </c>
      <c r="AG119" s="927"/>
      <c r="AH119" s="927"/>
      <c r="AI119" s="927"/>
      <c r="AJ119" s="928"/>
      <c r="AK119" s="929" t="s">
        <v>404</v>
      </c>
      <c r="AL119" s="927"/>
      <c r="AM119" s="927"/>
      <c r="AN119" s="927"/>
      <c r="AO119" s="928"/>
      <c r="AP119" s="930" t="s">
        <v>404</v>
      </c>
      <c r="AQ119" s="931"/>
      <c r="AR119" s="931"/>
      <c r="AS119" s="931"/>
      <c r="AT119" s="932"/>
      <c r="AU119" s="937"/>
      <c r="AV119" s="938"/>
      <c r="AW119" s="938"/>
      <c r="AX119" s="938"/>
      <c r="AY119" s="938"/>
      <c r="AZ119" s="254" t="s">
        <v>192</v>
      </c>
      <c r="BA119" s="254"/>
      <c r="BB119" s="254"/>
      <c r="BC119" s="254"/>
      <c r="BD119" s="254"/>
      <c r="BE119" s="254"/>
      <c r="BF119" s="254"/>
      <c r="BG119" s="254"/>
      <c r="BH119" s="254"/>
      <c r="BI119" s="254"/>
      <c r="BJ119" s="254"/>
      <c r="BK119" s="254"/>
      <c r="BL119" s="254"/>
      <c r="BM119" s="254"/>
      <c r="BN119" s="254"/>
      <c r="BO119" s="1004" t="s">
        <v>475</v>
      </c>
      <c r="BP119" s="1032"/>
      <c r="BQ119" s="1026">
        <v>161018991</v>
      </c>
      <c r="BR119" s="1027"/>
      <c r="BS119" s="1027"/>
      <c r="BT119" s="1027"/>
      <c r="BU119" s="1027"/>
      <c r="BV119" s="1027">
        <v>162434935</v>
      </c>
      <c r="BW119" s="1027"/>
      <c r="BX119" s="1027"/>
      <c r="BY119" s="1027"/>
      <c r="BZ119" s="1027"/>
      <c r="CA119" s="1027">
        <v>162335423</v>
      </c>
      <c r="CB119" s="1027"/>
      <c r="CC119" s="1027"/>
      <c r="CD119" s="1027"/>
      <c r="CE119" s="1027"/>
      <c r="CF119" s="1028"/>
      <c r="CG119" s="1029"/>
      <c r="CH119" s="1029"/>
      <c r="CI119" s="1029"/>
      <c r="CJ119" s="1030"/>
      <c r="CK119" s="977"/>
      <c r="CL119" s="978"/>
      <c r="CM119" s="1000" t="s">
        <v>476</v>
      </c>
      <c r="CN119" s="992"/>
      <c r="CO119" s="992"/>
      <c r="CP119" s="992"/>
      <c r="CQ119" s="992"/>
      <c r="CR119" s="992"/>
      <c r="CS119" s="992"/>
      <c r="CT119" s="992"/>
      <c r="CU119" s="992"/>
      <c r="CV119" s="992"/>
      <c r="CW119" s="992"/>
      <c r="CX119" s="992"/>
      <c r="CY119" s="992"/>
      <c r="CZ119" s="992"/>
      <c r="DA119" s="992"/>
      <c r="DB119" s="992"/>
      <c r="DC119" s="992"/>
      <c r="DD119" s="992"/>
      <c r="DE119" s="992"/>
      <c r="DF119" s="993"/>
      <c r="DG119" s="1031">
        <v>668947</v>
      </c>
      <c r="DH119" s="1013"/>
      <c r="DI119" s="1013"/>
      <c r="DJ119" s="1013"/>
      <c r="DK119" s="1014"/>
      <c r="DL119" s="1012">
        <v>470507</v>
      </c>
      <c r="DM119" s="1013"/>
      <c r="DN119" s="1013"/>
      <c r="DO119" s="1013"/>
      <c r="DP119" s="1014"/>
      <c r="DQ119" s="1012">
        <v>296865</v>
      </c>
      <c r="DR119" s="1013"/>
      <c r="DS119" s="1013"/>
      <c r="DT119" s="1013"/>
      <c r="DU119" s="1014"/>
      <c r="DV119" s="1015">
        <v>0.4</v>
      </c>
      <c r="DW119" s="1016"/>
      <c r="DX119" s="1016"/>
      <c r="DY119" s="1016"/>
      <c r="DZ119" s="1017"/>
    </row>
    <row r="120" spans="1:130" s="233" customFormat="1" ht="26.25" customHeight="1" x14ac:dyDescent="0.15">
      <c r="A120" s="1085"/>
      <c r="B120" s="976"/>
      <c r="C120" s="949" t="s">
        <v>451</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85" t="s">
        <v>184</v>
      </c>
      <c r="AB120" s="986"/>
      <c r="AC120" s="986"/>
      <c r="AD120" s="986"/>
      <c r="AE120" s="987"/>
      <c r="AF120" s="988" t="s">
        <v>184</v>
      </c>
      <c r="AG120" s="986"/>
      <c r="AH120" s="986"/>
      <c r="AI120" s="986"/>
      <c r="AJ120" s="987"/>
      <c r="AK120" s="988" t="s">
        <v>184</v>
      </c>
      <c r="AL120" s="986"/>
      <c r="AM120" s="986"/>
      <c r="AN120" s="986"/>
      <c r="AO120" s="987"/>
      <c r="AP120" s="989" t="s">
        <v>184</v>
      </c>
      <c r="AQ120" s="990"/>
      <c r="AR120" s="990"/>
      <c r="AS120" s="990"/>
      <c r="AT120" s="991"/>
      <c r="AU120" s="1018" t="s">
        <v>477</v>
      </c>
      <c r="AV120" s="1019"/>
      <c r="AW120" s="1019"/>
      <c r="AX120" s="1019"/>
      <c r="AY120" s="1020"/>
      <c r="AZ120" s="956" t="s">
        <v>478</v>
      </c>
      <c r="BA120" s="924"/>
      <c r="BB120" s="924"/>
      <c r="BC120" s="924"/>
      <c r="BD120" s="924"/>
      <c r="BE120" s="924"/>
      <c r="BF120" s="924"/>
      <c r="BG120" s="924"/>
      <c r="BH120" s="924"/>
      <c r="BI120" s="924"/>
      <c r="BJ120" s="924"/>
      <c r="BK120" s="924"/>
      <c r="BL120" s="924"/>
      <c r="BM120" s="924"/>
      <c r="BN120" s="924"/>
      <c r="BO120" s="924"/>
      <c r="BP120" s="925"/>
      <c r="BQ120" s="957">
        <v>21020694</v>
      </c>
      <c r="BR120" s="958"/>
      <c r="BS120" s="958"/>
      <c r="BT120" s="958"/>
      <c r="BU120" s="958"/>
      <c r="BV120" s="958">
        <v>18870698</v>
      </c>
      <c r="BW120" s="958"/>
      <c r="BX120" s="958"/>
      <c r="BY120" s="958"/>
      <c r="BZ120" s="958"/>
      <c r="CA120" s="958">
        <v>24550778</v>
      </c>
      <c r="CB120" s="958"/>
      <c r="CC120" s="958"/>
      <c r="CD120" s="958"/>
      <c r="CE120" s="958"/>
      <c r="CF120" s="971">
        <v>36.200000000000003</v>
      </c>
      <c r="CG120" s="972"/>
      <c r="CH120" s="972"/>
      <c r="CI120" s="972"/>
      <c r="CJ120" s="972"/>
      <c r="CK120" s="1033" t="s">
        <v>479</v>
      </c>
      <c r="CL120" s="1034"/>
      <c r="CM120" s="1034"/>
      <c r="CN120" s="1034"/>
      <c r="CO120" s="1035"/>
      <c r="CP120" s="1041" t="s">
        <v>420</v>
      </c>
      <c r="CQ120" s="1042"/>
      <c r="CR120" s="1042"/>
      <c r="CS120" s="1042"/>
      <c r="CT120" s="1042"/>
      <c r="CU120" s="1042"/>
      <c r="CV120" s="1042"/>
      <c r="CW120" s="1042"/>
      <c r="CX120" s="1042"/>
      <c r="CY120" s="1042"/>
      <c r="CZ120" s="1042"/>
      <c r="DA120" s="1042"/>
      <c r="DB120" s="1042"/>
      <c r="DC120" s="1042"/>
      <c r="DD120" s="1042"/>
      <c r="DE120" s="1042"/>
      <c r="DF120" s="1043"/>
      <c r="DG120" s="957">
        <v>7241830</v>
      </c>
      <c r="DH120" s="958"/>
      <c r="DI120" s="958"/>
      <c r="DJ120" s="958"/>
      <c r="DK120" s="958"/>
      <c r="DL120" s="958">
        <v>6912042</v>
      </c>
      <c r="DM120" s="958"/>
      <c r="DN120" s="958"/>
      <c r="DO120" s="958"/>
      <c r="DP120" s="958"/>
      <c r="DQ120" s="958">
        <v>7004294</v>
      </c>
      <c r="DR120" s="958"/>
      <c r="DS120" s="958"/>
      <c r="DT120" s="958"/>
      <c r="DU120" s="958"/>
      <c r="DV120" s="959">
        <v>10.3</v>
      </c>
      <c r="DW120" s="959"/>
      <c r="DX120" s="959"/>
      <c r="DY120" s="959"/>
      <c r="DZ120" s="960"/>
    </row>
    <row r="121" spans="1:130" s="233" customFormat="1" ht="26.25" customHeight="1" x14ac:dyDescent="0.15">
      <c r="A121" s="1085"/>
      <c r="B121" s="976"/>
      <c r="C121" s="1001" t="s">
        <v>480</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85" t="s">
        <v>404</v>
      </c>
      <c r="AB121" s="986"/>
      <c r="AC121" s="986"/>
      <c r="AD121" s="986"/>
      <c r="AE121" s="987"/>
      <c r="AF121" s="988" t="s">
        <v>184</v>
      </c>
      <c r="AG121" s="986"/>
      <c r="AH121" s="986"/>
      <c r="AI121" s="986"/>
      <c r="AJ121" s="987"/>
      <c r="AK121" s="988" t="s">
        <v>184</v>
      </c>
      <c r="AL121" s="986"/>
      <c r="AM121" s="986"/>
      <c r="AN121" s="986"/>
      <c r="AO121" s="987"/>
      <c r="AP121" s="989" t="s">
        <v>184</v>
      </c>
      <c r="AQ121" s="990"/>
      <c r="AR121" s="990"/>
      <c r="AS121" s="990"/>
      <c r="AT121" s="991"/>
      <c r="AU121" s="1021"/>
      <c r="AV121" s="1022"/>
      <c r="AW121" s="1022"/>
      <c r="AX121" s="1022"/>
      <c r="AY121" s="1023"/>
      <c r="AZ121" s="949" t="s">
        <v>481</v>
      </c>
      <c r="BA121" s="950"/>
      <c r="BB121" s="950"/>
      <c r="BC121" s="950"/>
      <c r="BD121" s="950"/>
      <c r="BE121" s="950"/>
      <c r="BF121" s="950"/>
      <c r="BG121" s="950"/>
      <c r="BH121" s="950"/>
      <c r="BI121" s="950"/>
      <c r="BJ121" s="950"/>
      <c r="BK121" s="950"/>
      <c r="BL121" s="950"/>
      <c r="BM121" s="950"/>
      <c r="BN121" s="950"/>
      <c r="BO121" s="950"/>
      <c r="BP121" s="951"/>
      <c r="BQ121" s="952">
        <v>19784808</v>
      </c>
      <c r="BR121" s="953"/>
      <c r="BS121" s="953"/>
      <c r="BT121" s="953"/>
      <c r="BU121" s="953"/>
      <c r="BV121" s="953">
        <v>19613458</v>
      </c>
      <c r="BW121" s="953"/>
      <c r="BX121" s="953"/>
      <c r="BY121" s="953"/>
      <c r="BZ121" s="953"/>
      <c r="CA121" s="953">
        <v>19892811</v>
      </c>
      <c r="CB121" s="953"/>
      <c r="CC121" s="953"/>
      <c r="CD121" s="953"/>
      <c r="CE121" s="953"/>
      <c r="CF121" s="947">
        <v>29.3</v>
      </c>
      <c r="CG121" s="948"/>
      <c r="CH121" s="948"/>
      <c r="CI121" s="948"/>
      <c r="CJ121" s="948"/>
      <c r="CK121" s="1036"/>
      <c r="CL121" s="1037"/>
      <c r="CM121" s="1037"/>
      <c r="CN121" s="1037"/>
      <c r="CO121" s="1038"/>
      <c r="CP121" s="1046" t="s">
        <v>482</v>
      </c>
      <c r="CQ121" s="1047"/>
      <c r="CR121" s="1047"/>
      <c r="CS121" s="1047"/>
      <c r="CT121" s="1047"/>
      <c r="CU121" s="1047"/>
      <c r="CV121" s="1047"/>
      <c r="CW121" s="1047"/>
      <c r="CX121" s="1047"/>
      <c r="CY121" s="1047"/>
      <c r="CZ121" s="1047"/>
      <c r="DA121" s="1047"/>
      <c r="DB121" s="1047"/>
      <c r="DC121" s="1047"/>
      <c r="DD121" s="1047"/>
      <c r="DE121" s="1047"/>
      <c r="DF121" s="1048"/>
      <c r="DG121" s="952" t="s">
        <v>184</v>
      </c>
      <c r="DH121" s="953"/>
      <c r="DI121" s="953"/>
      <c r="DJ121" s="953"/>
      <c r="DK121" s="953"/>
      <c r="DL121" s="953" t="s">
        <v>184</v>
      </c>
      <c r="DM121" s="953"/>
      <c r="DN121" s="953"/>
      <c r="DO121" s="953"/>
      <c r="DP121" s="953"/>
      <c r="DQ121" s="953" t="s">
        <v>404</v>
      </c>
      <c r="DR121" s="953"/>
      <c r="DS121" s="953"/>
      <c r="DT121" s="953"/>
      <c r="DU121" s="953"/>
      <c r="DV121" s="954" t="s">
        <v>184</v>
      </c>
      <c r="DW121" s="954"/>
      <c r="DX121" s="954"/>
      <c r="DY121" s="954"/>
      <c r="DZ121" s="955"/>
    </row>
    <row r="122" spans="1:130" s="233" customFormat="1" ht="26.25" customHeight="1" x14ac:dyDescent="0.15">
      <c r="A122" s="1085"/>
      <c r="B122" s="976"/>
      <c r="C122" s="949" t="s">
        <v>462</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85" t="s">
        <v>184</v>
      </c>
      <c r="AB122" s="986"/>
      <c r="AC122" s="986"/>
      <c r="AD122" s="986"/>
      <c r="AE122" s="987"/>
      <c r="AF122" s="988" t="s">
        <v>184</v>
      </c>
      <c r="AG122" s="986"/>
      <c r="AH122" s="986"/>
      <c r="AI122" s="986"/>
      <c r="AJ122" s="987"/>
      <c r="AK122" s="988" t="s">
        <v>184</v>
      </c>
      <c r="AL122" s="986"/>
      <c r="AM122" s="986"/>
      <c r="AN122" s="986"/>
      <c r="AO122" s="987"/>
      <c r="AP122" s="989" t="s">
        <v>184</v>
      </c>
      <c r="AQ122" s="990"/>
      <c r="AR122" s="990"/>
      <c r="AS122" s="990"/>
      <c r="AT122" s="991"/>
      <c r="AU122" s="1021"/>
      <c r="AV122" s="1022"/>
      <c r="AW122" s="1022"/>
      <c r="AX122" s="1022"/>
      <c r="AY122" s="1023"/>
      <c r="AZ122" s="1000" t="s">
        <v>483</v>
      </c>
      <c r="BA122" s="992"/>
      <c r="BB122" s="992"/>
      <c r="BC122" s="992"/>
      <c r="BD122" s="992"/>
      <c r="BE122" s="992"/>
      <c r="BF122" s="992"/>
      <c r="BG122" s="992"/>
      <c r="BH122" s="992"/>
      <c r="BI122" s="992"/>
      <c r="BJ122" s="992"/>
      <c r="BK122" s="992"/>
      <c r="BL122" s="992"/>
      <c r="BM122" s="992"/>
      <c r="BN122" s="992"/>
      <c r="BO122" s="992"/>
      <c r="BP122" s="993"/>
      <c r="BQ122" s="1026">
        <v>79149449</v>
      </c>
      <c r="BR122" s="1027"/>
      <c r="BS122" s="1027"/>
      <c r="BT122" s="1027"/>
      <c r="BU122" s="1027"/>
      <c r="BV122" s="1027">
        <v>81429964</v>
      </c>
      <c r="BW122" s="1027"/>
      <c r="BX122" s="1027"/>
      <c r="BY122" s="1027"/>
      <c r="BZ122" s="1027"/>
      <c r="CA122" s="1027">
        <v>82302057</v>
      </c>
      <c r="CB122" s="1027"/>
      <c r="CC122" s="1027"/>
      <c r="CD122" s="1027"/>
      <c r="CE122" s="1027"/>
      <c r="CF122" s="1044">
        <v>121.3</v>
      </c>
      <c r="CG122" s="1045"/>
      <c r="CH122" s="1045"/>
      <c r="CI122" s="1045"/>
      <c r="CJ122" s="1045"/>
      <c r="CK122" s="1036"/>
      <c r="CL122" s="1037"/>
      <c r="CM122" s="1037"/>
      <c r="CN122" s="1037"/>
      <c r="CO122" s="1038"/>
      <c r="CP122" s="1046" t="s">
        <v>417</v>
      </c>
      <c r="CQ122" s="1047"/>
      <c r="CR122" s="1047"/>
      <c r="CS122" s="1047"/>
      <c r="CT122" s="1047"/>
      <c r="CU122" s="1047"/>
      <c r="CV122" s="1047"/>
      <c r="CW122" s="1047"/>
      <c r="CX122" s="1047"/>
      <c r="CY122" s="1047"/>
      <c r="CZ122" s="1047"/>
      <c r="DA122" s="1047"/>
      <c r="DB122" s="1047"/>
      <c r="DC122" s="1047"/>
      <c r="DD122" s="1047"/>
      <c r="DE122" s="1047"/>
      <c r="DF122" s="1048"/>
      <c r="DG122" s="952" t="s">
        <v>184</v>
      </c>
      <c r="DH122" s="953"/>
      <c r="DI122" s="953"/>
      <c r="DJ122" s="953"/>
      <c r="DK122" s="953"/>
      <c r="DL122" s="953" t="s">
        <v>404</v>
      </c>
      <c r="DM122" s="953"/>
      <c r="DN122" s="953"/>
      <c r="DO122" s="953"/>
      <c r="DP122" s="953"/>
      <c r="DQ122" s="953" t="s">
        <v>404</v>
      </c>
      <c r="DR122" s="953"/>
      <c r="DS122" s="953"/>
      <c r="DT122" s="953"/>
      <c r="DU122" s="953"/>
      <c r="DV122" s="954" t="s">
        <v>404</v>
      </c>
      <c r="DW122" s="954"/>
      <c r="DX122" s="954"/>
      <c r="DY122" s="954"/>
      <c r="DZ122" s="955"/>
    </row>
    <row r="123" spans="1:130" s="233" customFormat="1" ht="26.25" customHeight="1" x14ac:dyDescent="0.15">
      <c r="A123" s="1085"/>
      <c r="B123" s="976"/>
      <c r="C123" s="949" t="s">
        <v>468</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85" t="s">
        <v>184</v>
      </c>
      <c r="AB123" s="986"/>
      <c r="AC123" s="986"/>
      <c r="AD123" s="986"/>
      <c r="AE123" s="987"/>
      <c r="AF123" s="988" t="s">
        <v>399</v>
      </c>
      <c r="AG123" s="986"/>
      <c r="AH123" s="986"/>
      <c r="AI123" s="986"/>
      <c r="AJ123" s="987"/>
      <c r="AK123" s="988" t="s">
        <v>184</v>
      </c>
      <c r="AL123" s="986"/>
      <c r="AM123" s="986"/>
      <c r="AN123" s="986"/>
      <c r="AO123" s="987"/>
      <c r="AP123" s="989" t="s">
        <v>404</v>
      </c>
      <c r="AQ123" s="990"/>
      <c r="AR123" s="990"/>
      <c r="AS123" s="990"/>
      <c r="AT123" s="991"/>
      <c r="AU123" s="1024"/>
      <c r="AV123" s="1025"/>
      <c r="AW123" s="1025"/>
      <c r="AX123" s="1025"/>
      <c r="AY123" s="1025"/>
      <c r="AZ123" s="254" t="s">
        <v>192</v>
      </c>
      <c r="BA123" s="254"/>
      <c r="BB123" s="254"/>
      <c r="BC123" s="254"/>
      <c r="BD123" s="254"/>
      <c r="BE123" s="254"/>
      <c r="BF123" s="254"/>
      <c r="BG123" s="254"/>
      <c r="BH123" s="254"/>
      <c r="BI123" s="254"/>
      <c r="BJ123" s="254"/>
      <c r="BK123" s="254"/>
      <c r="BL123" s="254"/>
      <c r="BM123" s="254"/>
      <c r="BN123" s="254"/>
      <c r="BO123" s="1004" t="s">
        <v>484</v>
      </c>
      <c r="BP123" s="1032"/>
      <c r="BQ123" s="1091">
        <v>119954951</v>
      </c>
      <c r="BR123" s="1058"/>
      <c r="BS123" s="1058"/>
      <c r="BT123" s="1058"/>
      <c r="BU123" s="1058"/>
      <c r="BV123" s="1058">
        <v>119914120</v>
      </c>
      <c r="BW123" s="1058"/>
      <c r="BX123" s="1058"/>
      <c r="BY123" s="1058"/>
      <c r="BZ123" s="1058"/>
      <c r="CA123" s="1058">
        <v>126745646</v>
      </c>
      <c r="CB123" s="1058"/>
      <c r="CC123" s="1058"/>
      <c r="CD123" s="1058"/>
      <c r="CE123" s="1058"/>
      <c r="CF123" s="1028"/>
      <c r="CG123" s="1029"/>
      <c r="CH123" s="1029"/>
      <c r="CI123" s="1029"/>
      <c r="CJ123" s="1030"/>
      <c r="CK123" s="1036"/>
      <c r="CL123" s="1037"/>
      <c r="CM123" s="1037"/>
      <c r="CN123" s="1037"/>
      <c r="CO123" s="1038"/>
      <c r="CP123" s="1046" t="s">
        <v>485</v>
      </c>
      <c r="CQ123" s="1047"/>
      <c r="CR123" s="1047"/>
      <c r="CS123" s="1047"/>
      <c r="CT123" s="1047"/>
      <c r="CU123" s="1047"/>
      <c r="CV123" s="1047"/>
      <c r="CW123" s="1047"/>
      <c r="CX123" s="1047"/>
      <c r="CY123" s="1047"/>
      <c r="CZ123" s="1047"/>
      <c r="DA123" s="1047"/>
      <c r="DB123" s="1047"/>
      <c r="DC123" s="1047"/>
      <c r="DD123" s="1047"/>
      <c r="DE123" s="1047"/>
      <c r="DF123" s="1048"/>
      <c r="DG123" s="985" t="s">
        <v>184</v>
      </c>
      <c r="DH123" s="986"/>
      <c r="DI123" s="986"/>
      <c r="DJ123" s="986"/>
      <c r="DK123" s="987"/>
      <c r="DL123" s="988" t="s">
        <v>184</v>
      </c>
      <c r="DM123" s="986"/>
      <c r="DN123" s="986"/>
      <c r="DO123" s="986"/>
      <c r="DP123" s="987"/>
      <c r="DQ123" s="988" t="s">
        <v>184</v>
      </c>
      <c r="DR123" s="986"/>
      <c r="DS123" s="986"/>
      <c r="DT123" s="986"/>
      <c r="DU123" s="987"/>
      <c r="DV123" s="989" t="s">
        <v>184</v>
      </c>
      <c r="DW123" s="990"/>
      <c r="DX123" s="990"/>
      <c r="DY123" s="990"/>
      <c r="DZ123" s="991"/>
    </row>
    <row r="124" spans="1:130" s="233" customFormat="1" ht="26.25" customHeight="1" thickBot="1" x14ac:dyDescent="0.2">
      <c r="A124" s="1085"/>
      <c r="B124" s="976"/>
      <c r="C124" s="949" t="s">
        <v>472</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85" t="s">
        <v>404</v>
      </c>
      <c r="AB124" s="986"/>
      <c r="AC124" s="986"/>
      <c r="AD124" s="986"/>
      <c r="AE124" s="987"/>
      <c r="AF124" s="988" t="s">
        <v>184</v>
      </c>
      <c r="AG124" s="986"/>
      <c r="AH124" s="986"/>
      <c r="AI124" s="986"/>
      <c r="AJ124" s="987"/>
      <c r="AK124" s="988" t="s">
        <v>184</v>
      </c>
      <c r="AL124" s="986"/>
      <c r="AM124" s="986"/>
      <c r="AN124" s="986"/>
      <c r="AO124" s="987"/>
      <c r="AP124" s="989" t="s">
        <v>184</v>
      </c>
      <c r="AQ124" s="990"/>
      <c r="AR124" s="990"/>
      <c r="AS124" s="990"/>
      <c r="AT124" s="991"/>
      <c r="AU124" s="1087" t="s">
        <v>486</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64.900000000000006</v>
      </c>
      <c r="BR124" s="1054"/>
      <c r="BS124" s="1054"/>
      <c r="BT124" s="1054"/>
      <c r="BU124" s="1054"/>
      <c r="BV124" s="1054">
        <v>65</v>
      </c>
      <c r="BW124" s="1054"/>
      <c r="BX124" s="1054"/>
      <c r="BY124" s="1054"/>
      <c r="BZ124" s="1054"/>
      <c r="CA124" s="1054">
        <v>52.4</v>
      </c>
      <c r="CB124" s="1054"/>
      <c r="CC124" s="1054"/>
      <c r="CD124" s="1054"/>
      <c r="CE124" s="1054"/>
      <c r="CF124" s="1055"/>
      <c r="CG124" s="1056"/>
      <c r="CH124" s="1056"/>
      <c r="CI124" s="1056"/>
      <c r="CJ124" s="1057"/>
      <c r="CK124" s="1039"/>
      <c r="CL124" s="1039"/>
      <c r="CM124" s="1039"/>
      <c r="CN124" s="1039"/>
      <c r="CO124" s="1040"/>
      <c r="CP124" s="1046" t="s">
        <v>487</v>
      </c>
      <c r="CQ124" s="1047"/>
      <c r="CR124" s="1047"/>
      <c r="CS124" s="1047"/>
      <c r="CT124" s="1047"/>
      <c r="CU124" s="1047"/>
      <c r="CV124" s="1047"/>
      <c r="CW124" s="1047"/>
      <c r="CX124" s="1047"/>
      <c r="CY124" s="1047"/>
      <c r="CZ124" s="1047"/>
      <c r="DA124" s="1047"/>
      <c r="DB124" s="1047"/>
      <c r="DC124" s="1047"/>
      <c r="DD124" s="1047"/>
      <c r="DE124" s="1047"/>
      <c r="DF124" s="1048"/>
      <c r="DG124" s="1031" t="s">
        <v>184</v>
      </c>
      <c r="DH124" s="1013"/>
      <c r="DI124" s="1013"/>
      <c r="DJ124" s="1013"/>
      <c r="DK124" s="1014"/>
      <c r="DL124" s="1012" t="s">
        <v>471</v>
      </c>
      <c r="DM124" s="1013"/>
      <c r="DN124" s="1013"/>
      <c r="DO124" s="1013"/>
      <c r="DP124" s="1014"/>
      <c r="DQ124" s="1012" t="s">
        <v>471</v>
      </c>
      <c r="DR124" s="1013"/>
      <c r="DS124" s="1013"/>
      <c r="DT124" s="1013"/>
      <c r="DU124" s="1014"/>
      <c r="DV124" s="1015" t="s">
        <v>184</v>
      </c>
      <c r="DW124" s="1016"/>
      <c r="DX124" s="1016"/>
      <c r="DY124" s="1016"/>
      <c r="DZ124" s="1017"/>
    </row>
    <row r="125" spans="1:130" s="233" customFormat="1" ht="26.25" customHeight="1" x14ac:dyDescent="0.15">
      <c r="A125" s="1085"/>
      <c r="B125" s="976"/>
      <c r="C125" s="949" t="s">
        <v>474</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85" t="s">
        <v>184</v>
      </c>
      <c r="AB125" s="986"/>
      <c r="AC125" s="986"/>
      <c r="AD125" s="986"/>
      <c r="AE125" s="987"/>
      <c r="AF125" s="988" t="s">
        <v>184</v>
      </c>
      <c r="AG125" s="986"/>
      <c r="AH125" s="986"/>
      <c r="AI125" s="986"/>
      <c r="AJ125" s="987"/>
      <c r="AK125" s="988" t="s">
        <v>471</v>
      </c>
      <c r="AL125" s="986"/>
      <c r="AM125" s="986"/>
      <c r="AN125" s="986"/>
      <c r="AO125" s="987"/>
      <c r="AP125" s="989" t="s">
        <v>184</v>
      </c>
      <c r="AQ125" s="990"/>
      <c r="AR125" s="990"/>
      <c r="AS125" s="990"/>
      <c r="AT125" s="9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49" t="s">
        <v>488</v>
      </c>
      <c r="CL125" s="1034"/>
      <c r="CM125" s="1034"/>
      <c r="CN125" s="1034"/>
      <c r="CO125" s="1035"/>
      <c r="CP125" s="956" t="s">
        <v>489</v>
      </c>
      <c r="CQ125" s="924"/>
      <c r="CR125" s="924"/>
      <c r="CS125" s="924"/>
      <c r="CT125" s="924"/>
      <c r="CU125" s="924"/>
      <c r="CV125" s="924"/>
      <c r="CW125" s="924"/>
      <c r="CX125" s="924"/>
      <c r="CY125" s="924"/>
      <c r="CZ125" s="924"/>
      <c r="DA125" s="924"/>
      <c r="DB125" s="924"/>
      <c r="DC125" s="924"/>
      <c r="DD125" s="924"/>
      <c r="DE125" s="924"/>
      <c r="DF125" s="925"/>
      <c r="DG125" s="957" t="s">
        <v>399</v>
      </c>
      <c r="DH125" s="958"/>
      <c r="DI125" s="958"/>
      <c r="DJ125" s="958"/>
      <c r="DK125" s="958"/>
      <c r="DL125" s="958" t="s">
        <v>471</v>
      </c>
      <c r="DM125" s="958"/>
      <c r="DN125" s="958"/>
      <c r="DO125" s="958"/>
      <c r="DP125" s="958"/>
      <c r="DQ125" s="958" t="s">
        <v>471</v>
      </c>
      <c r="DR125" s="958"/>
      <c r="DS125" s="958"/>
      <c r="DT125" s="958"/>
      <c r="DU125" s="958"/>
      <c r="DV125" s="959" t="s">
        <v>184</v>
      </c>
      <c r="DW125" s="959"/>
      <c r="DX125" s="959"/>
      <c r="DY125" s="959"/>
      <c r="DZ125" s="960"/>
    </row>
    <row r="126" spans="1:130" s="233" customFormat="1" ht="26.25" customHeight="1" thickBot="1" x14ac:dyDescent="0.2">
      <c r="A126" s="1085"/>
      <c r="B126" s="976"/>
      <c r="C126" s="949" t="s">
        <v>476</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85">
        <v>238424</v>
      </c>
      <c r="AB126" s="986"/>
      <c r="AC126" s="986"/>
      <c r="AD126" s="986"/>
      <c r="AE126" s="987"/>
      <c r="AF126" s="988">
        <v>210641</v>
      </c>
      <c r="AG126" s="986"/>
      <c r="AH126" s="986"/>
      <c r="AI126" s="986"/>
      <c r="AJ126" s="987"/>
      <c r="AK126" s="988">
        <v>181678</v>
      </c>
      <c r="AL126" s="986"/>
      <c r="AM126" s="986"/>
      <c r="AN126" s="986"/>
      <c r="AO126" s="987"/>
      <c r="AP126" s="989">
        <v>0.3</v>
      </c>
      <c r="AQ126" s="990"/>
      <c r="AR126" s="990"/>
      <c r="AS126" s="990"/>
      <c r="AT126" s="9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0"/>
      <c r="CL126" s="1037"/>
      <c r="CM126" s="1037"/>
      <c r="CN126" s="1037"/>
      <c r="CO126" s="1038"/>
      <c r="CP126" s="949" t="s">
        <v>490</v>
      </c>
      <c r="CQ126" s="950"/>
      <c r="CR126" s="950"/>
      <c r="CS126" s="950"/>
      <c r="CT126" s="950"/>
      <c r="CU126" s="950"/>
      <c r="CV126" s="950"/>
      <c r="CW126" s="950"/>
      <c r="CX126" s="950"/>
      <c r="CY126" s="950"/>
      <c r="CZ126" s="950"/>
      <c r="DA126" s="950"/>
      <c r="DB126" s="950"/>
      <c r="DC126" s="950"/>
      <c r="DD126" s="950"/>
      <c r="DE126" s="950"/>
      <c r="DF126" s="951"/>
      <c r="DG126" s="952" t="s">
        <v>184</v>
      </c>
      <c r="DH126" s="953"/>
      <c r="DI126" s="953"/>
      <c r="DJ126" s="953"/>
      <c r="DK126" s="953"/>
      <c r="DL126" s="953" t="s">
        <v>184</v>
      </c>
      <c r="DM126" s="953"/>
      <c r="DN126" s="953"/>
      <c r="DO126" s="953"/>
      <c r="DP126" s="953"/>
      <c r="DQ126" s="953" t="s">
        <v>184</v>
      </c>
      <c r="DR126" s="953"/>
      <c r="DS126" s="953"/>
      <c r="DT126" s="953"/>
      <c r="DU126" s="953"/>
      <c r="DV126" s="954" t="s">
        <v>184</v>
      </c>
      <c r="DW126" s="954"/>
      <c r="DX126" s="954"/>
      <c r="DY126" s="954"/>
      <c r="DZ126" s="955"/>
    </row>
    <row r="127" spans="1:130" s="233" customFormat="1" ht="26.25" customHeight="1" x14ac:dyDescent="0.15">
      <c r="A127" s="1086"/>
      <c r="B127" s="978"/>
      <c r="C127" s="1000" t="s">
        <v>491</v>
      </c>
      <c r="D127" s="992"/>
      <c r="E127" s="992"/>
      <c r="F127" s="992"/>
      <c r="G127" s="992"/>
      <c r="H127" s="992"/>
      <c r="I127" s="992"/>
      <c r="J127" s="992"/>
      <c r="K127" s="992"/>
      <c r="L127" s="992"/>
      <c r="M127" s="992"/>
      <c r="N127" s="992"/>
      <c r="O127" s="992"/>
      <c r="P127" s="992"/>
      <c r="Q127" s="992"/>
      <c r="R127" s="992"/>
      <c r="S127" s="992"/>
      <c r="T127" s="992"/>
      <c r="U127" s="992"/>
      <c r="V127" s="992"/>
      <c r="W127" s="992"/>
      <c r="X127" s="992"/>
      <c r="Y127" s="992"/>
      <c r="Z127" s="993"/>
      <c r="AA127" s="985" t="s">
        <v>184</v>
      </c>
      <c r="AB127" s="986"/>
      <c r="AC127" s="986"/>
      <c r="AD127" s="986"/>
      <c r="AE127" s="987"/>
      <c r="AF127" s="988" t="s">
        <v>184</v>
      </c>
      <c r="AG127" s="986"/>
      <c r="AH127" s="986"/>
      <c r="AI127" s="986"/>
      <c r="AJ127" s="987"/>
      <c r="AK127" s="988" t="s">
        <v>471</v>
      </c>
      <c r="AL127" s="986"/>
      <c r="AM127" s="986"/>
      <c r="AN127" s="986"/>
      <c r="AO127" s="987"/>
      <c r="AP127" s="989" t="s">
        <v>184</v>
      </c>
      <c r="AQ127" s="990"/>
      <c r="AR127" s="990"/>
      <c r="AS127" s="990"/>
      <c r="AT127" s="991"/>
      <c r="AU127" s="235"/>
      <c r="AV127" s="235"/>
      <c r="AW127" s="235"/>
      <c r="AX127" s="1059" t="s">
        <v>492</v>
      </c>
      <c r="AY127" s="1060"/>
      <c r="AZ127" s="1060"/>
      <c r="BA127" s="1060"/>
      <c r="BB127" s="1060"/>
      <c r="BC127" s="1060"/>
      <c r="BD127" s="1060"/>
      <c r="BE127" s="1061"/>
      <c r="BF127" s="1062" t="s">
        <v>493</v>
      </c>
      <c r="BG127" s="1060"/>
      <c r="BH127" s="1060"/>
      <c r="BI127" s="1060"/>
      <c r="BJ127" s="1060"/>
      <c r="BK127" s="1060"/>
      <c r="BL127" s="1061"/>
      <c r="BM127" s="1062" t="s">
        <v>494</v>
      </c>
      <c r="BN127" s="1060"/>
      <c r="BO127" s="1060"/>
      <c r="BP127" s="1060"/>
      <c r="BQ127" s="1060"/>
      <c r="BR127" s="1060"/>
      <c r="BS127" s="1061"/>
      <c r="BT127" s="1062" t="s">
        <v>495</v>
      </c>
      <c r="BU127" s="1060"/>
      <c r="BV127" s="1060"/>
      <c r="BW127" s="1060"/>
      <c r="BX127" s="1060"/>
      <c r="BY127" s="1060"/>
      <c r="BZ127" s="1083"/>
      <c r="CA127" s="235"/>
      <c r="CB127" s="235"/>
      <c r="CC127" s="235"/>
      <c r="CD127" s="258"/>
      <c r="CE127" s="258"/>
      <c r="CF127" s="258"/>
      <c r="CG127" s="235"/>
      <c r="CH127" s="235"/>
      <c r="CI127" s="235"/>
      <c r="CJ127" s="257"/>
      <c r="CK127" s="1050"/>
      <c r="CL127" s="1037"/>
      <c r="CM127" s="1037"/>
      <c r="CN127" s="1037"/>
      <c r="CO127" s="1038"/>
      <c r="CP127" s="949" t="s">
        <v>496</v>
      </c>
      <c r="CQ127" s="950"/>
      <c r="CR127" s="950"/>
      <c r="CS127" s="950"/>
      <c r="CT127" s="950"/>
      <c r="CU127" s="950"/>
      <c r="CV127" s="950"/>
      <c r="CW127" s="950"/>
      <c r="CX127" s="950"/>
      <c r="CY127" s="950"/>
      <c r="CZ127" s="950"/>
      <c r="DA127" s="950"/>
      <c r="DB127" s="950"/>
      <c r="DC127" s="950"/>
      <c r="DD127" s="950"/>
      <c r="DE127" s="950"/>
      <c r="DF127" s="951"/>
      <c r="DG127" s="952" t="s">
        <v>184</v>
      </c>
      <c r="DH127" s="953"/>
      <c r="DI127" s="953"/>
      <c r="DJ127" s="953"/>
      <c r="DK127" s="953"/>
      <c r="DL127" s="953" t="s">
        <v>184</v>
      </c>
      <c r="DM127" s="953"/>
      <c r="DN127" s="953"/>
      <c r="DO127" s="953"/>
      <c r="DP127" s="953"/>
      <c r="DQ127" s="953" t="s">
        <v>184</v>
      </c>
      <c r="DR127" s="953"/>
      <c r="DS127" s="953"/>
      <c r="DT127" s="953"/>
      <c r="DU127" s="953"/>
      <c r="DV127" s="954" t="s">
        <v>184</v>
      </c>
      <c r="DW127" s="954"/>
      <c r="DX127" s="954"/>
      <c r="DY127" s="954"/>
      <c r="DZ127" s="955"/>
    </row>
    <row r="128" spans="1:130" s="233" customFormat="1" ht="26.25" customHeight="1" thickBot="1" x14ac:dyDescent="0.2">
      <c r="A128" s="1069" t="s">
        <v>497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498</v>
      </c>
      <c r="X128" s="1071"/>
      <c r="Y128" s="1071"/>
      <c r="Z128" s="1072"/>
      <c r="AA128" s="1073">
        <v>1464174</v>
      </c>
      <c r="AB128" s="1074"/>
      <c r="AC128" s="1074"/>
      <c r="AD128" s="1074"/>
      <c r="AE128" s="1075"/>
      <c r="AF128" s="1076">
        <v>1117820</v>
      </c>
      <c r="AG128" s="1074"/>
      <c r="AH128" s="1074"/>
      <c r="AI128" s="1074"/>
      <c r="AJ128" s="1075"/>
      <c r="AK128" s="1076">
        <v>1254826</v>
      </c>
      <c r="AL128" s="1074"/>
      <c r="AM128" s="1074"/>
      <c r="AN128" s="1074"/>
      <c r="AO128" s="1075"/>
      <c r="AP128" s="1077"/>
      <c r="AQ128" s="1078"/>
      <c r="AR128" s="1078"/>
      <c r="AS128" s="1078"/>
      <c r="AT128" s="1079"/>
      <c r="AU128" s="235"/>
      <c r="AV128" s="235"/>
      <c r="AW128" s="235"/>
      <c r="AX128" s="923" t="s">
        <v>499</v>
      </c>
      <c r="AY128" s="924"/>
      <c r="AZ128" s="924"/>
      <c r="BA128" s="924"/>
      <c r="BB128" s="924"/>
      <c r="BC128" s="924"/>
      <c r="BD128" s="924"/>
      <c r="BE128" s="925"/>
      <c r="BF128" s="1080" t="s">
        <v>184</v>
      </c>
      <c r="BG128" s="1081"/>
      <c r="BH128" s="1081"/>
      <c r="BI128" s="1081"/>
      <c r="BJ128" s="1081"/>
      <c r="BK128" s="1081"/>
      <c r="BL128" s="1082"/>
      <c r="BM128" s="1080">
        <v>11.25</v>
      </c>
      <c r="BN128" s="1081"/>
      <c r="BO128" s="1081"/>
      <c r="BP128" s="1081"/>
      <c r="BQ128" s="1081"/>
      <c r="BR128" s="1081"/>
      <c r="BS128" s="1082"/>
      <c r="BT128" s="1080">
        <v>20</v>
      </c>
      <c r="BU128" s="1081"/>
      <c r="BV128" s="1081"/>
      <c r="BW128" s="1081"/>
      <c r="BX128" s="1081"/>
      <c r="BY128" s="1081"/>
      <c r="BZ128" s="1103"/>
      <c r="CA128" s="258"/>
      <c r="CB128" s="258"/>
      <c r="CC128" s="258"/>
      <c r="CD128" s="258"/>
      <c r="CE128" s="258"/>
      <c r="CF128" s="258"/>
      <c r="CG128" s="235"/>
      <c r="CH128" s="235"/>
      <c r="CI128" s="235"/>
      <c r="CJ128" s="257"/>
      <c r="CK128" s="1051"/>
      <c r="CL128" s="1052"/>
      <c r="CM128" s="1052"/>
      <c r="CN128" s="1052"/>
      <c r="CO128" s="1053"/>
      <c r="CP128" s="1063" t="s">
        <v>500</v>
      </c>
      <c r="CQ128" s="754"/>
      <c r="CR128" s="754"/>
      <c r="CS128" s="754"/>
      <c r="CT128" s="754"/>
      <c r="CU128" s="754"/>
      <c r="CV128" s="754"/>
      <c r="CW128" s="754"/>
      <c r="CX128" s="754"/>
      <c r="CY128" s="754"/>
      <c r="CZ128" s="754"/>
      <c r="DA128" s="754"/>
      <c r="DB128" s="754"/>
      <c r="DC128" s="754"/>
      <c r="DD128" s="754"/>
      <c r="DE128" s="754"/>
      <c r="DF128" s="1064"/>
      <c r="DG128" s="1065">
        <v>3219</v>
      </c>
      <c r="DH128" s="1066"/>
      <c r="DI128" s="1066"/>
      <c r="DJ128" s="1066"/>
      <c r="DK128" s="1066"/>
      <c r="DL128" s="1066">
        <v>2025</v>
      </c>
      <c r="DM128" s="1066"/>
      <c r="DN128" s="1066"/>
      <c r="DO128" s="1066"/>
      <c r="DP128" s="1066"/>
      <c r="DQ128" s="1066">
        <v>344</v>
      </c>
      <c r="DR128" s="1066"/>
      <c r="DS128" s="1066"/>
      <c r="DT128" s="1066"/>
      <c r="DU128" s="1066"/>
      <c r="DV128" s="1067">
        <v>0</v>
      </c>
      <c r="DW128" s="1067"/>
      <c r="DX128" s="1067"/>
      <c r="DY128" s="1067"/>
      <c r="DZ128" s="1068"/>
    </row>
    <row r="129" spans="1:131" s="233" customFormat="1" ht="26.25" customHeight="1" x14ac:dyDescent="0.15">
      <c r="A129" s="961" t="s">
        <v>110</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7" t="s">
        <v>501</v>
      </c>
      <c r="X129" s="1098"/>
      <c r="Y129" s="1098"/>
      <c r="Z129" s="1099"/>
      <c r="AA129" s="985">
        <v>69564119</v>
      </c>
      <c r="AB129" s="986"/>
      <c r="AC129" s="986"/>
      <c r="AD129" s="986"/>
      <c r="AE129" s="987"/>
      <c r="AF129" s="988">
        <v>71550572</v>
      </c>
      <c r="AG129" s="986"/>
      <c r="AH129" s="986"/>
      <c r="AI129" s="986"/>
      <c r="AJ129" s="987"/>
      <c r="AK129" s="988">
        <v>74090639</v>
      </c>
      <c r="AL129" s="986"/>
      <c r="AM129" s="986"/>
      <c r="AN129" s="986"/>
      <c r="AO129" s="987"/>
      <c r="AP129" s="1100"/>
      <c r="AQ129" s="1101"/>
      <c r="AR129" s="1101"/>
      <c r="AS129" s="1101"/>
      <c r="AT129" s="1102"/>
      <c r="AU129" s="236"/>
      <c r="AV129" s="236"/>
      <c r="AW129" s="236"/>
      <c r="AX129" s="1092" t="s">
        <v>502</v>
      </c>
      <c r="AY129" s="950"/>
      <c r="AZ129" s="950"/>
      <c r="BA129" s="950"/>
      <c r="BB129" s="950"/>
      <c r="BC129" s="950"/>
      <c r="BD129" s="950"/>
      <c r="BE129" s="951"/>
      <c r="BF129" s="1093" t="s">
        <v>404</v>
      </c>
      <c r="BG129" s="1094"/>
      <c r="BH129" s="1094"/>
      <c r="BI129" s="1094"/>
      <c r="BJ129" s="1094"/>
      <c r="BK129" s="1094"/>
      <c r="BL129" s="1095"/>
      <c r="BM129" s="1093">
        <v>16.25</v>
      </c>
      <c r="BN129" s="1094"/>
      <c r="BO129" s="1094"/>
      <c r="BP129" s="1094"/>
      <c r="BQ129" s="1094"/>
      <c r="BR129" s="1094"/>
      <c r="BS129" s="1095"/>
      <c r="BT129" s="1093">
        <v>30</v>
      </c>
      <c r="BU129" s="1094"/>
      <c r="BV129" s="1094"/>
      <c r="BW129" s="1094"/>
      <c r="BX129" s="1094"/>
      <c r="BY129" s="1094"/>
      <c r="BZ129" s="1096"/>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1" t="s">
        <v>503</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7" t="s">
        <v>504</v>
      </c>
      <c r="X130" s="1098"/>
      <c r="Y130" s="1098"/>
      <c r="Z130" s="1099"/>
      <c r="AA130" s="985">
        <v>6293669</v>
      </c>
      <c r="AB130" s="986"/>
      <c r="AC130" s="986"/>
      <c r="AD130" s="986"/>
      <c r="AE130" s="987"/>
      <c r="AF130" s="988">
        <v>6202286</v>
      </c>
      <c r="AG130" s="986"/>
      <c r="AH130" s="986"/>
      <c r="AI130" s="986"/>
      <c r="AJ130" s="987"/>
      <c r="AK130" s="988">
        <v>6261341</v>
      </c>
      <c r="AL130" s="986"/>
      <c r="AM130" s="986"/>
      <c r="AN130" s="986"/>
      <c r="AO130" s="987"/>
      <c r="AP130" s="1100"/>
      <c r="AQ130" s="1101"/>
      <c r="AR130" s="1101"/>
      <c r="AS130" s="1101"/>
      <c r="AT130" s="1102"/>
      <c r="AU130" s="236"/>
      <c r="AV130" s="236"/>
      <c r="AW130" s="236"/>
      <c r="AX130" s="1092" t="s">
        <v>505</v>
      </c>
      <c r="AY130" s="950"/>
      <c r="AZ130" s="950"/>
      <c r="BA130" s="950"/>
      <c r="BB130" s="950"/>
      <c r="BC130" s="950"/>
      <c r="BD130" s="950"/>
      <c r="BE130" s="951"/>
      <c r="BF130" s="1128">
        <v>8.5</v>
      </c>
      <c r="BG130" s="1129"/>
      <c r="BH130" s="1129"/>
      <c r="BI130" s="1129"/>
      <c r="BJ130" s="1129"/>
      <c r="BK130" s="1129"/>
      <c r="BL130" s="1130"/>
      <c r="BM130" s="1128">
        <v>25</v>
      </c>
      <c r="BN130" s="1129"/>
      <c r="BO130" s="1129"/>
      <c r="BP130" s="1129"/>
      <c r="BQ130" s="1129"/>
      <c r="BR130" s="1129"/>
      <c r="BS130" s="1130"/>
      <c r="BT130" s="1128">
        <v>35</v>
      </c>
      <c r="BU130" s="1129"/>
      <c r="BV130" s="1129"/>
      <c r="BW130" s="1129"/>
      <c r="BX130" s="1129"/>
      <c r="BY130" s="1129"/>
      <c r="BZ130" s="113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2"/>
      <c r="B131" s="1133"/>
      <c r="C131" s="1133"/>
      <c r="D131" s="1133"/>
      <c r="E131" s="1133"/>
      <c r="F131" s="1133"/>
      <c r="G131" s="1133"/>
      <c r="H131" s="1133"/>
      <c r="I131" s="1133"/>
      <c r="J131" s="1133"/>
      <c r="K131" s="1133"/>
      <c r="L131" s="1133"/>
      <c r="M131" s="1133"/>
      <c r="N131" s="1133"/>
      <c r="O131" s="1133"/>
      <c r="P131" s="1133"/>
      <c r="Q131" s="1133"/>
      <c r="R131" s="1133"/>
      <c r="S131" s="1133"/>
      <c r="T131" s="1133"/>
      <c r="U131" s="1133"/>
      <c r="V131" s="1133"/>
      <c r="W131" s="1134" t="s">
        <v>506</v>
      </c>
      <c r="X131" s="1135"/>
      <c r="Y131" s="1135"/>
      <c r="Z131" s="1136"/>
      <c r="AA131" s="1031">
        <v>63270450</v>
      </c>
      <c r="AB131" s="1013"/>
      <c r="AC131" s="1013"/>
      <c r="AD131" s="1013"/>
      <c r="AE131" s="1014"/>
      <c r="AF131" s="1012">
        <v>65348286</v>
      </c>
      <c r="AG131" s="1013"/>
      <c r="AH131" s="1013"/>
      <c r="AI131" s="1013"/>
      <c r="AJ131" s="1014"/>
      <c r="AK131" s="1012">
        <v>67829298</v>
      </c>
      <c r="AL131" s="1013"/>
      <c r="AM131" s="1013"/>
      <c r="AN131" s="1013"/>
      <c r="AO131" s="1014"/>
      <c r="AP131" s="1137"/>
      <c r="AQ131" s="1138"/>
      <c r="AR131" s="1138"/>
      <c r="AS131" s="1138"/>
      <c r="AT131" s="1139"/>
      <c r="AU131" s="236"/>
      <c r="AV131" s="236"/>
      <c r="AW131" s="236"/>
      <c r="AX131" s="1110" t="s">
        <v>507</v>
      </c>
      <c r="AY131" s="754"/>
      <c r="AZ131" s="754"/>
      <c r="BA131" s="754"/>
      <c r="BB131" s="754"/>
      <c r="BC131" s="754"/>
      <c r="BD131" s="754"/>
      <c r="BE131" s="1064"/>
      <c r="BF131" s="1111">
        <v>52.4</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7" t="s">
        <v>508</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509</v>
      </c>
      <c r="W132" s="1121"/>
      <c r="X132" s="1121"/>
      <c r="Y132" s="1121"/>
      <c r="Z132" s="1122"/>
      <c r="AA132" s="1123">
        <v>9.3101123829999999</v>
      </c>
      <c r="AB132" s="1124"/>
      <c r="AC132" s="1124"/>
      <c r="AD132" s="1124"/>
      <c r="AE132" s="1125"/>
      <c r="AF132" s="1126">
        <v>8.643981879</v>
      </c>
      <c r="AG132" s="1124"/>
      <c r="AH132" s="1124"/>
      <c r="AI132" s="1124"/>
      <c r="AJ132" s="1125"/>
      <c r="AK132" s="1126">
        <v>7.6340167929999998</v>
      </c>
      <c r="AL132" s="1124"/>
      <c r="AM132" s="1124"/>
      <c r="AN132" s="1124"/>
      <c r="AO132" s="1125"/>
      <c r="AP132" s="1028"/>
      <c r="AQ132" s="1029"/>
      <c r="AR132" s="1029"/>
      <c r="AS132" s="1029"/>
      <c r="AT132" s="1127"/>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510</v>
      </c>
      <c r="W133" s="1104"/>
      <c r="X133" s="1104"/>
      <c r="Y133" s="1104"/>
      <c r="Z133" s="1105"/>
      <c r="AA133" s="1106">
        <v>10.4</v>
      </c>
      <c r="AB133" s="1107"/>
      <c r="AC133" s="1107"/>
      <c r="AD133" s="1107"/>
      <c r="AE133" s="1108"/>
      <c r="AF133" s="1106">
        <v>9.5</v>
      </c>
      <c r="AG133" s="1107"/>
      <c r="AH133" s="1107"/>
      <c r="AI133" s="1107"/>
      <c r="AJ133" s="1108"/>
      <c r="AK133" s="1106">
        <v>8.5</v>
      </c>
      <c r="AL133" s="1107"/>
      <c r="AM133" s="1107"/>
      <c r="AN133" s="1107"/>
      <c r="AO133" s="1108"/>
      <c r="AP133" s="1055"/>
      <c r="AQ133" s="1056"/>
      <c r="AR133" s="1056"/>
      <c r="AS133" s="1056"/>
      <c r="AT133" s="1109"/>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wvgrAsg1SA4PcZ3PEqxWsIVu8kT7or1s2GTNJaXFPSGugWHUDn6LRgfTKvlHVGaelathlXhWGIs0AdFKjkwyQ==" saltValue="0W9XWPNRN1zxay/VQCC8G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M55"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LXoXc5vF5WVG/Khx5Qd3SDHV9PijrCIkOZhZg2PhBMhlIfArSPQhgYEMLeXtG70JpFODkDRGRdzMHKBxpTF3DQ==" saltValue="frYaA8YsnBHnpcFGbHag8A=="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S37" zoomScale="80" zoomScaleNormal="8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kgBvHC0D6N0V4I/PSsaoit0gqY5A0kIe59MW9l+ItPRikWrErn1s3NGU8sWUyzEqj/1JpfqrFbl1JUczpH0Ag==" saltValue="cHTCYCK5jC7zJrwJU9fmH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1" t="s">
        <v>514</v>
      </c>
      <c r="AP7" s="275"/>
      <c r="AQ7" s="276" t="s">
        <v>515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2"/>
      <c r="AP8" s="281" t="s">
        <v>516</v>
      </c>
      <c r="AQ8" s="282" t="s">
        <v>517</v>
      </c>
      <c r="AR8" s="283" t="s">
        <v>518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3" t="s">
        <v>519</v>
      </c>
      <c r="AL9" s="1144"/>
      <c r="AM9" s="1144"/>
      <c r="AN9" s="1145"/>
      <c r="AO9" s="284">
        <v>20490157</v>
      </c>
      <c r="AP9" s="284">
        <v>64366</v>
      </c>
      <c r="AQ9" s="285">
        <v>62943</v>
      </c>
      <c r="AR9" s="286">
        <v>2.2999999999999998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3" t="s">
        <v>520</v>
      </c>
      <c r="AL10" s="1144"/>
      <c r="AM10" s="1144"/>
      <c r="AN10" s="1145"/>
      <c r="AO10" s="287">
        <v>243521</v>
      </c>
      <c r="AP10" s="287">
        <v>765</v>
      </c>
      <c r="AQ10" s="288">
        <v>1681</v>
      </c>
      <c r="AR10" s="289">
        <v>-54.5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3" t="s">
        <v>521</v>
      </c>
      <c r="AL11" s="1144"/>
      <c r="AM11" s="1144"/>
      <c r="AN11" s="1145"/>
      <c r="AO11" s="287">
        <v>192162</v>
      </c>
      <c r="AP11" s="287">
        <v>604</v>
      </c>
      <c r="AQ11" s="288">
        <v>656</v>
      </c>
      <c r="AR11" s="289">
        <v>-7.9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3" t="s">
        <v>522</v>
      </c>
      <c r="AL12" s="1144"/>
      <c r="AM12" s="1144"/>
      <c r="AN12" s="1145"/>
      <c r="AO12" s="287" t="s">
        <v>523</v>
      </c>
      <c r="AP12" s="287" t="s">
        <v>523</v>
      </c>
      <c r="AQ12" s="288">
        <v>24</v>
      </c>
      <c r="AR12" s="289" t="s">
        <v>523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3" t="s">
        <v>524</v>
      </c>
      <c r="AL13" s="1144"/>
      <c r="AM13" s="1144"/>
      <c r="AN13" s="1145"/>
      <c r="AO13" s="287">
        <v>1082878</v>
      </c>
      <c r="AP13" s="287">
        <v>3402</v>
      </c>
      <c r="AQ13" s="288">
        <v>1968</v>
      </c>
      <c r="AR13" s="289">
        <v>72.900000000000006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3" t="s">
        <v>525</v>
      </c>
      <c r="AL14" s="1144"/>
      <c r="AM14" s="1144"/>
      <c r="AN14" s="1145"/>
      <c r="AO14" s="287">
        <v>29737</v>
      </c>
      <c r="AP14" s="287">
        <v>93</v>
      </c>
      <c r="AQ14" s="288">
        <v>1222</v>
      </c>
      <c r="AR14" s="289">
        <v>-92.4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6" t="s">
        <v>526</v>
      </c>
      <c r="AL15" s="1147"/>
      <c r="AM15" s="1147"/>
      <c r="AN15" s="1148"/>
      <c r="AO15" s="287">
        <v>-1657641</v>
      </c>
      <c r="AP15" s="287">
        <v>-5207</v>
      </c>
      <c r="AQ15" s="288">
        <v>-3725</v>
      </c>
      <c r="AR15" s="289">
        <v>39.799999999999997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6" t="s">
        <v>192</v>
      </c>
      <c r="AL16" s="1147"/>
      <c r="AM16" s="1147"/>
      <c r="AN16" s="1148"/>
      <c r="AO16" s="287">
        <v>20380814</v>
      </c>
      <c r="AP16" s="287">
        <v>64022</v>
      </c>
      <c r="AQ16" s="288">
        <v>64768</v>
      </c>
      <c r="AR16" s="289">
        <v>-1.2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528</v>
      </c>
      <c r="AP20" s="296" t="s">
        <v>529</v>
      </c>
      <c r="AQ20" s="297" t="s">
        <v>530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49" t="s">
        <v>531</v>
      </c>
      <c r="AL21" s="1150"/>
      <c r="AM21" s="1150"/>
      <c r="AN21" s="1151"/>
      <c r="AO21" s="300">
        <v>6.65</v>
      </c>
      <c r="AP21" s="301">
        <v>6.41</v>
      </c>
      <c r="AQ21" s="302">
        <v>0.24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49" t="s">
        <v>532</v>
      </c>
      <c r="AL22" s="1150"/>
      <c r="AM22" s="1150"/>
      <c r="AN22" s="1151"/>
      <c r="AO22" s="305">
        <v>97.8</v>
      </c>
      <c r="AP22" s="306">
        <v>99.7</v>
      </c>
      <c r="AQ22" s="307">
        <v>-1.9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0" t="s">
        <v>533</v>
      </c>
      <c r="B26" s="1140"/>
      <c r="C26" s="1140"/>
      <c r="D26" s="1140"/>
      <c r="E26" s="1140"/>
      <c r="F26" s="1140"/>
      <c r="G26" s="1140"/>
      <c r="H26" s="1140"/>
      <c r="I26" s="1140"/>
      <c r="J26" s="1140"/>
      <c r="K26" s="1140"/>
      <c r="L26" s="1140"/>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0"/>
      <c r="AM26" s="1140"/>
      <c r="AN26" s="1140"/>
      <c r="AO26" s="1140"/>
      <c r="AP26" s="1140"/>
      <c r="AQ26" s="1140"/>
      <c r="AR26" s="1140"/>
      <c r="AS26" s="1140"/>
      <c r="AT26" s="270"/>
    </row>
    <row r="27" spans="1:46" x14ac:dyDescent="0.15">
      <c r="A27" s="312"/>
      <c r="AO27" s="265"/>
      <c r="AP27" s="265"/>
      <c r="AQ27" s="265"/>
      <c r="AR27" s="265"/>
      <c r="AS27" s="265"/>
      <c r="AT27" s="265"/>
    </row>
    <row r="28" spans="1:46" ht="17.25" x14ac:dyDescent="0.15">
      <c r="A28" s="266" t="s">
        <v>534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1" t="s">
        <v>514</v>
      </c>
      <c r="AP30" s="275"/>
      <c r="AQ30" s="276" t="s">
        <v>515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2"/>
      <c r="AP31" s="281" t="s">
        <v>516</v>
      </c>
      <c r="AQ31" s="282" t="s">
        <v>517</v>
      </c>
      <c r="AR31" s="283" t="s">
        <v>518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7" t="s">
        <v>536</v>
      </c>
      <c r="AL32" s="1158"/>
      <c r="AM32" s="1158"/>
      <c r="AN32" s="1159"/>
      <c r="AO32" s="315">
        <v>11623673</v>
      </c>
      <c r="AP32" s="315">
        <v>36514</v>
      </c>
      <c r="AQ32" s="316">
        <v>36898</v>
      </c>
      <c r="AR32" s="317">
        <v>-1</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7" t="s">
        <v>537</v>
      </c>
      <c r="AL33" s="1158"/>
      <c r="AM33" s="1158"/>
      <c r="AN33" s="1159"/>
      <c r="AO33" s="315" t="s">
        <v>523</v>
      </c>
      <c r="AP33" s="315" t="s">
        <v>523</v>
      </c>
      <c r="AQ33" s="316">
        <v>2</v>
      </c>
      <c r="AR33" s="317" t="s">
        <v>523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7" t="s">
        <v>538</v>
      </c>
      <c r="AL34" s="1158"/>
      <c r="AM34" s="1158"/>
      <c r="AN34" s="1159"/>
      <c r="AO34" s="315" t="s">
        <v>523</v>
      </c>
      <c r="AP34" s="315" t="s">
        <v>523</v>
      </c>
      <c r="AQ34" s="316">
        <v>63</v>
      </c>
      <c r="AR34" s="317" t="s">
        <v>523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7" t="s">
        <v>539</v>
      </c>
      <c r="AL35" s="1158"/>
      <c r="AM35" s="1158"/>
      <c r="AN35" s="1159"/>
      <c r="AO35" s="315">
        <v>610197</v>
      </c>
      <c r="AP35" s="315">
        <v>1917</v>
      </c>
      <c r="AQ35" s="316">
        <v>8350</v>
      </c>
      <c r="AR35" s="317">
        <v>-77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7" t="s">
        <v>540</v>
      </c>
      <c r="AL36" s="1158"/>
      <c r="AM36" s="1158"/>
      <c r="AN36" s="1159"/>
      <c r="AO36" s="315">
        <v>278715</v>
      </c>
      <c r="AP36" s="315">
        <v>876</v>
      </c>
      <c r="AQ36" s="316">
        <v>436</v>
      </c>
      <c r="AR36" s="317">
        <v>100.9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7" t="s">
        <v>541</v>
      </c>
      <c r="AL37" s="1158"/>
      <c r="AM37" s="1158"/>
      <c r="AN37" s="1159"/>
      <c r="AO37" s="315">
        <v>181678</v>
      </c>
      <c r="AP37" s="315">
        <v>571</v>
      </c>
      <c r="AQ37" s="316">
        <v>641</v>
      </c>
      <c r="AR37" s="317">
        <v>-10.9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0" t="s">
        <v>542</v>
      </c>
      <c r="AL38" s="1161"/>
      <c r="AM38" s="1161"/>
      <c r="AN38" s="1162"/>
      <c r="AO38" s="318">
        <v>4</v>
      </c>
      <c r="AP38" s="318">
        <v>0</v>
      </c>
      <c r="AQ38" s="319">
        <v>1</v>
      </c>
      <c r="AR38" s="307">
        <v>-100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0" t="s">
        <v>543</v>
      </c>
      <c r="AL39" s="1161"/>
      <c r="AM39" s="1161"/>
      <c r="AN39" s="1162"/>
      <c r="AO39" s="315">
        <v>-1254826</v>
      </c>
      <c r="AP39" s="315">
        <v>-3942</v>
      </c>
      <c r="AQ39" s="316">
        <v>-7817</v>
      </c>
      <c r="AR39" s="317">
        <v>-49.6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7" t="s">
        <v>544</v>
      </c>
      <c r="AL40" s="1158"/>
      <c r="AM40" s="1158"/>
      <c r="AN40" s="1159"/>
      <c r="AO40" s="315">
        <v>-6261341</v>
      </c>
      <c r="AP40" s="315">
        <v>-19669</v>
      </c>
      <c r="AQ40" s="316">
        <v>-28299</v>
      </c>
      <c r="AR40" s="317">
        <v>-30.5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3" t="s">
        <v>305</v>
      </c>
      <c r="AL41" s="1164"/>
      <c r="AM41" s="1164"/>
      <c r="AN41" s="1165"/>
      <c r="AO41" s="315">
        <v>5178100</v>
      </c>
      <c r="AP41" s="315">
        <v>16266</v>
      </c>
      <c r="AQ41" s="316">
        <v>10277</v>
      </c>
      <c r="AR41" s="317">
        <v>58.3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2" t="s">
        <v>514</v>
      </c>
      <c r="AN49" s="1154" t="s">
        <v>548</v>
      </c>
      <c r="AO49" s="1155"/>
      <c r="AP49" s="1155"/>
      <c r="AQ49" s="1155"/>
      <c r="AR49" s="1156"/>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3"/>
      <c r="AN50" s="331" t="s">
        <v>549</v>
      </c>
      <c r="AO50" s="332" t="s">
        <v>550</v>
      </c>
      <c r="AP50" s="333" t="s">
        <v>551</v>
      </c>
      <c r="AQ50" s="334" t="s">
        <v>552</v>
      </c>
      <c r="AR50" s="335" t="s">
        <v>553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554</v>
      </c>
      <c r="AL51" s="328"/>
      <c r="AM51" s="336">
        <v>21632832</v>
      </c>
      <c r="AN51" s="337">
        <v>66915</v>
      </c>
      <c r="AO51" s="338">
        <v>-8.4</v>
      </c>
      <c r="AP51" s="339">
        <v>48088</v>
      </c>
      <c r="AQ51" s="340">
        <v>3.6</v>
      </c>
      <c r="AR51" s="341">
        <v>-12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555</v>
      </c>
      <c r="AM52" s="344">
        <v>2246830</v>
      </c>
      <c r="AN52" s="345">
        <v>6950</v>
      </c>
      <c r="AO52" s="346">
        <v>24.1</v>
      </c>
      <c r="AP52" s="347">
        <v>25183</v>
      </c>
      <c r="AQ52" s="348">
        <v>-4.3</v>
      </c>
      <c r="AR52" s="349">
        <v>28.4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556</v>
      </c>
      <c r="AL53" s="328"/>
      <c r="AM53" s="336">
        <v>17642587</v>
      </c>
      <c r="AN53" s="337">
        <v>54685</v>
      </c>
      <c r="AO53" s="338">
        <v>-18.3</v>
      </c>
      <c r="AP53" s="339">
        <v>46457</v>
      </c>
      <c r="AQ53" s="340">
        <v>-3.4</v>
      </c>
      <c r="AR53" s="341">
        <v>-14.9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555</v>
      </c>
      <c r="AM54" s="344">
        <v>4018916</v>
      </c>
      <c r="AN54" s="345">
        <v>12457</v>
      </c>
      <c r="AO54" s="346">
        <v>79.2</v>
      </c>
      <c r="AP54" s="347">
        <v>24020</v>
      </c>
      <c r="AQ54" s="348">
        <v>-4.5999999999999996</v>
      </c>
      <c r="AR54" s="349">
        <v>83.8</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557</v>
      </c>
      <c r="AL55" s="328"/>
      <c r="AM55" s="336">
        <v>21712425</v>
      </c>
      <c r="AN55" s="337">
        <v>67428</v>
      </c>
      <c r="AO55" s="338">
        <v>23.3</v>
      </c>
      <c r="AP55" s="339">
        <v>51849</v>
      </c>
      <c r="AQ55" s="340">
        <v>11.6</v>
      </c>
      <c r="AR55" s="341">
        <v>11.7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555</v>
      </c>
      <c r="AM56" s="344">
        <v>3402469</v>
      </c>
      <c r="AN56" s="345">
        <v>10566</v>
      </c>
      <c r="AO56" s="346">
        <v>-15.2</v>
      </c>
      <c r="AP56" s="347">
        <v>26326</v>
      </c>
      <c r="AQ56" s="348">
        <v>9.6</v>
      </c>
      <c r="AR56" s="349">
        <v>-24.8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558</v>
      </c>
      <c r="AL57" s="328"/>
      <c r="AM57" s="336">
        <v>23090401</v>
      </c>
      <c r="AN57" s="337">
        <v>72052</v>
      </c>
      <c r="AO57" s="338">
        <v>6.9</v>
      </c>
      <c r="AP57" s="339">
        <v>52191</v>
      </c>
      <c r="AQ57" s="340">
        <v>0.7</v>
      </c>
      <c r="AR57" s="341">
        <v>6.2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555</v>
      </c>
      <c r="AM58" s="344">
        <v>3229172</v>
      </c>
      <c r="AN58" s="345">
        <v>10076</v>
      </c>
      <c r="AO58" s="346">
        <v>-4.5999999999999996</v>
      </c>
      <c r="AP58" s="347">
        <v>26807</v>
      </c>
      <c r="AQ58" s="348">
        <v>1.8</v>
      </c>
      <c r="AR58" s="349">
        <v>-6.4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559</v>
      </c>
      <c r="AL59" s="328"/>
      <c r="AM59" s="336">
        <v>18682888</v>
      </c>
      <c r="AN59" s="337">
        <v>58689</v>
      </c>
      <c r="AO59" s="338">
        <v>-18.5</v>
      </c>
      <c r="AP59" s="339">
        <v>48105</v>
      </c>
      <c r="AQ59" s="340">
        <v>-7.8</v>
      </c>
      <c r="AR59" s="341">
        <v>-10.7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555</v>
      </c>
      <c r="AM60" s="344">
        <v>4623655</v>
      </c>
      <c r="AN60" s="345">
        <v>14524</v>
      </c>
      <c r="AO60" s="346">
        <v>44.1</v>
      </c>
      <c r="AP60" s="347">
        <v>24072</v>
      </c>
      <c r="AQ60" s="348">
        <v>-10.199999999999999</v>
      </c>
      <c r="AR60" s="349">
        <v>54.3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560</v>
      </c>
      <c r="AL61" s="350"/>
      <c r="AM61" s="351">
        <v>20552227</v>
      </c>
      <c r="AN61" s="352">
        <v>63954</v>
      </c>
      <c r="AO61" s="353">
        <v>-3</v>
      </c>
      <c r="AP61" s="354">
        <v>49338</v>
      </c>
      <c r="AQ61" s="355">
        <v>0.9</v>
      </c>
      <c r="AR61" s="341">
        <v>-3.9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555</v>
      </c>
      <c r="AM62" s="344">
        <v>3504208</v>
      </c>
      <c r="AN62" s="345">
        <v>10915</v>
      </c>
      <c r="AO62" s="346">
        <v>25.5</v>
      </c>
      <c r="AP62" s="347">
        <v>25282</v>
      </c>
      <c r="AQ62" s="348">
        <v>-1.5</v>
      </c>
      <c r="AR62" s="349">
        <v>27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nK+UuKwpUY2x2QypTRljluEHwaakP7nG0zltJcTr9356ONE9r/zVAT3RWJGvOkbyLBVCUc+jpIY3FaIqnz1gdQ==" saltValue="T5yRMRILy0VGAscC3JFo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37" zoomScale="40" zoomScaleNormal="4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562</v>
      </c>
    </row>
    <row r="120" spans="125:125" ht="13.5" hidden="1" customHeight="1" x14ac:dyDescent="0.15"/>
    <row r="121" spans="125:125" ht="13.5" hidden="1" customHeight="1" x14ac:dyDescent="0.15">
      <c r="DU121" s="262"/>
    </row>
  </sheetData>
  <sheetProtection algorithmName="SHA-512" hashValue="Kbh7rDZl9G8KHhZOT7xkSXgB3va1tjvjrXeLlIlbure49As8a7lpY/zSqMMYT86tNrhW5Hg1yDITlcQjtSHMYQ==" saltValue="3CymX/TVpKom4cimKEBUW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563</v>
      </c>
    </row>
  </sheetData>
  <sheetProtection algorithmName="SHA-512" hashValue="e6KudBQNVSgJtN0FGRGzfhSkcNsbMCzObMc5IPwYPcAhhYeNkvT7V0tmqlMrwVSYY1O9HPZbtlwsP+CQ/dQ6AA==" saltValue="vLrTm5lOXTYk+bjdqqWDX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66" t="s">
        <v>3</v>
      </c>
      <c r="D47" s="1166"/>
      <c r="E47" s="1167"/>
      <c r="F47" s="11">
        <v>9.27</v>
      </c>
      <c r="G47" s="12">
        <v>7.88</v>
      </c>
      <c r="H47" s="12">
        <v>7.66</v>
      </c>
      <c r="I47" s="12">
        <v>4.34</v>
      </c>
      <c r="J47" s="13">
        <v>8.77</v>
      </c>
    </row>
    <row r="48" spans="2:10" ht="57.75" customHeight="1" x14ac:dyDescent="0.15">
      <c r="B48" s="14"/>
      <c r="C48" s="1168" t="s">
        <v>4</v>
      </c>
      <c r="D48" s="1168"/>
      <c r="E48" s="1169"/>
      <c r="F48" s="15">
        <v>6.34</v>
      </c>
      <c r="G48" s="16">
        <v>6.49</v>
      </c>
      <c r="H48" s="16">
        <v>5.34</v>
      </c>
      <c r="I48" s="16">
        <v>11.3</v>
      </c>
      <c r="J48" s="17">
        <v>8.74</v>
      </c>
    </row>
    <row r="49" spans="2:10" ht="57.75" customHeight="1" thickBot="1" x14ac:dyDescent="0.2">
      <c r="B49" s="18"/>
      <c r="C49" s="1170" t="s">
        <v>5</v>
      </c>
      <c r="D49" s="1170"/>
      <c r="E49" s="1171"/>
      <c r="F49" s="19">
        <v>0.83</v>
      </c>
      <c r="G49" s="20" t="s">
        <v>569</v>
      </c>
      <c r="H49" s="20" t="s">
        <v>570</v>
      </c>
      <c r="I49" s="20">
        <v>3</v>
      </c>
      <c r="J49" s="21">
        <v>4.2</v>
      </c>
    </row>
    <row r="50" spans="2:10" x14ac:dyDescent="0.15"/>
  </sheetData>
  <sheetProtection algorithmName="SHA-512" hashValue="T8cFttDN9ObuYlvPkEjw7bSbmVkpMoHhSHLb0+4/eJQmkz/uK702PE3k9Hq9PRhO1FU4uJyqu3peYVv+5Sn6bw==" saltValue="/JnoWe17FSSEsI7mu/xW+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那覇市役所</cp:lastModifiedBy>
  <dcterms:modified xsi:type="dcterms:W3CDTF">2023-10-02T09:46:38Z</dcterms:modified>
</cp:coreProperties>
</file>