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総括表（市町村計）" sheetId="1" r:id="rId1"/>
    <sheet name="内訳（納税義務者）" sheetId="2" r:id="rId2"/>
    <sheet name="内訳（地積等１）" sheetId="3" r:id="rId3"/>
    <sheet name="内訳（地積等２）" sheetId="4" r:id="rId4"/>
  </sheets>
  <definedNames>
    <definedName name="_xlnm.Print_Area" localSheetId="0">'総括表（市町村計）'!$A$1:$P$32</definedName>
    <definedName name="_xlnm.Print_Area" localSheetId="2">'内訳（地積等１）'!$A$1:$HT$48</definedName>
    <definedName name="_xlnm.Print_Area" localSheetId="3">'内訳（地積等２）'!$B$1:$AJ$48</definedName>
    <definedName name="_xlnm.Print_Area" localSheetId="1">'内訳（納税義務者）'!$A$1:$K$48</definedName>
  </definedNames>
  <calcPr fullCalcOnLoad="1"/>
</workbook>
</file>

<file path=xl/sharedStrings.xml><?xml version="1.0" encoding="utf-8"?>
<sst xmlns="http://schemas.openxmlformats.org/spreadsheetml/2006/main" count="613" uniqueCount="139">
  <si>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</si>
  <si>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</si>
  <si>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</si>
  <si>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</si>
  <si>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</si>
  <si>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</si>
  <si>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法定免税点
未満のもの
（ハ）　（㎡）</t>
  </si>
  <si>
    <t>法定免税点
以上のもの
（ニ）　（㎡）</t>
  </si>
  <si>
    <t>総額
（ホ）　（千円）</t>
  </si>
  <si>
    <t>法定免税点
未満のもの
（ニ）　（千円）</t>
  </si>
  <si>
    <t>法定免税点
以上のもの
（ト）　（千円）</t>
  </si>
  <si>
    <t>（ト）に係る
課税標準額
（チ）　（千円）</t>
  </si>
  <si>
    <t>非課税地筆数（リ）</t>
  </si>
  <si>
    <t>評価総筆数
（ヌ）</t>
  </si>
  <si>
    <t>法定免税点
未満のもの
（ル）</t>
  </si>
  <si>
    <t>法定免税点
以上のもの
（ヌ）-（ル）</t>
  </si>
  <si>
    <t>平均価格</t>
  </si>
  <si>
    <t>（ホ）/（ロ）
（ワ）　（円/㎡）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</si>
  <si>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</si>
  <si>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</si>
  <si>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</si>
  <si>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</si>
  <si>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</si>
  <si>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</si>
  <si>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</si>
  <si>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</si>
  <si>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</si>
  <si>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</si>
  <si>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</si>
  <si>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</si>
  <si>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</si>
  <si>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</si>
  <si>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</si>
  <si>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</si>
  <si>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</si>
  <si>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</si>
  <si>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</si>
  <si>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</si>
  <si>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</si>
  <si>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</si>
  <si>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</si>
  <si>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</si>
  <si>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</si>
  <si>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</si>
  <si>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</si>
  <si>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（ホ）に係る
課税標準額
（ヘ）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</si>
  <si>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</si>
  <si>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</si>
  <si>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</si>
  <si>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</si>
  <si>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</si>
  <si>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</si>
  <si>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</si>
  <si>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</si>
  <si>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</si>
  <si>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</si>
  <si>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</si>
  <si>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</si>
  <si>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</si>
  <si>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</si>
  <si>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</si>
  <si>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</si>
  <si>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</si>
  <si>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</si>
  <si>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</si>
  <si>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</si>
  <si>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</si>
  <si>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個人</t>
  </si>
  <si>
    <t>合計（個人＋法人）</t>
  </si>
  <si>
    <t>法人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</si>
  <si>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</si>
  <si>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</si>
  <si>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</si>
  <si>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</si>
  <si>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</si>
  <si>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</si>
  <si>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</si>
  <si>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</si>
  <si>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</si>
  <si>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</si>
  <si>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</si>
  <si>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</si>
  <si>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</si>
  <si>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</si>
  <si>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</si>
  <si>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</si>
  <si>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</si>
  <si>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</si>
  <si>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</si>
  <si>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</si>
  <si>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</si>
  <si>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</si>
  <si>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</si>
  <si>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</si>
  <si>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</si>
  <si>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</si>
  <si>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</si>
  <si>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</si>
  <si>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</si>
  <si>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</si>
  <si>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</si>
  <si>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</si>
  <si>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</si>
  <si>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</si>
  <si>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</si>
  <si>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</si>
  <si>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</si>
  <si>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</si>
  <si>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</si>
  <si>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</si>
  <si>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</si>
  <si>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</si>
  <si>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</si>
  <si>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</si>
  <si>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</si>
  <si>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</si>
  <si>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</si>
  <si>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</si>
  <si>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</si>
  <si>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</si>
  <si>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</si>
  <si>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</si>
  <si>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</si>
  <si>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</si>
  <si>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</si>
  <si>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</si>
  <si>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</si>
  <si>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</si>
  <si>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</si>
  <si>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</si>
  <si>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</si>
  <si>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</si>
  <si>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</si>
  <si>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</si>
  <si>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</si>
  <si>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平成20年度土地に関する概要調書報告書</t>
  </si>
  <si>
    <t>Ⅰ　市町村合計（総括表）</t>
  </si>
  <si>
    <t>Ⅱ　納税義務者数に関する調（市町村内訳）</t>
  </si>
  <si>
    <t>Ⅲ　地目別地積・決定価格・課税標準額等（市町村内訳）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</si>
</sst>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0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distributed"/>
    </xf>
    <xf numFmtId="38" fontId="2" fillId="0" borderId="0" xfId="16" applyFont="1" applyAlignment="1">
      <alignment horizontal="right" vertical="distributed"/>
    </xf>
    <xf numFmtId="38" fontId="2" fillId="0" borderId="0" xfId="16" applyFont="1" applyAlignment="1">
      <alignment horizontal="center" vertical="distributed"/>
    </xf>
    <xf numFmtId="38" fontId="2" fillId="0" borderId="0" xfId="16" applyFont="1" applyBorder="1" applyAlignment="1">
      <alignment horizontal="center" vertical="distributed"/>
    </xf>
    <xf numFmtId="38" fontId="5" fillId="0" borderId="0" xfId="16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2" borderId="1" xfId="16" applyFont="1" applyFill="1" applyBorder="1" applyAlignment="1">
      <alignment horizontal="right" vertical="distributed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6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vertical="center"/>
    </xf>
    <xf numFmtId="38" fontId="4" fillId="3" borderId="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4" fillId="0" borderId="8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3" borderId="1" xfId="16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distributed" vertical="center"/>
    </xf>
    <xf numFmtId="38" fontId="4" fillId="3" borderId="1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7" xfId="0" applyNumberFormat="1" applyFont="1" applyFill="1" applyBorder="1" applyAlignment="1">
      <alignment vertical="center"/>
    </xf>
    <xf numFmtId="38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38" fontId="8" fillId="0" borderId="0" xfId="16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distributed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4" borderId="1" xfId="16" applyFont="1" applyFill="1" applyBorder="1" applyAlignment="1">
      <alignment horizontal="center" vertical="distributed" wrapText="1"/>
    </xf>
    <xf numFmtId="38" fontId="2" fillId="4" borderId="1" xfId="16" applyFont="1" applyFill="1" applyBorder="1" applyAlignment="1">
      <alignment horizontal="center" vertical="distributed"/>
    </xf>
    <xf numFmtId="38" fontId="2" fillId="4" borderId="1" xfId="16" applyFont="1" applyFill="1" applyBorder="1" applyAlignment="1">
      <alignment horizontal="right" vertical="distributed"/>
    </xf>
    <xf numFmtId="38" fontId="2" fillId="4" borderId="1" xfId="16" applyFont="1" applyFill="1" applyBorder="1" applyAlignment="1">
      <alignment horizontal="center" vertical="distributed"/>
    </xf>
    <xf numFmtId="38" fontId="2" fillId="4" borderId="9" xfId="16" applyFont="1" applyFill="1" applyBorder="1" applyAlignment="1">
      <alignment horizontal="center" vertical="distributed"/>
    </xf>
    <xf numFmtId="38" fontId="2" fillId="4" borderId="13" xfId="16" applyFont="1" applyFill="1" applyBorder="1" applyAlignment="1">
      <alignment horizontal="center" vertical="distributed"/>
    </xf>
    <xf numFmtId="38" fontId="2" fillId="4" borderId="10" xfId="16" applyFont="1" applyFill="1" applyBorder="1" applyAlignment="1">
      <alignment horizontal="center" vertical="distributed"/>
    </xf>
    <xf numFmtId="38" fontId="2" fillId="4" borderId="14" xfId="16" applyFont="1" applyFill="1" applyBorder="1" applyAlignment="1">
      <alignment horizontal="left" vertical="distributed" wrapText="1"/>
    </xf>
    <xf numFmtId="38" fontId="2" fillId="4" borderId="14" xfId="16" applyFont="1" applyFill="1" applyBorder="1" applyAlignment="1">
      <alignment horizontal="left" vertical="distributed"/>
    </xf>
    <xf numFmtId="38" fontId="7" fillId="0" borderId="0" xfId="16" applyFont="1" applyAlignment="1">
      <alignment horizontal="center" vertical="center"/>
    </xf>
    <xf numFmtId="38" fontId="2" fillId="4" borderId="15" xfId="16" applyFont="1" applyFill="1" applyBorder="1" applyAlignment="1">
      <alignment horizontal="center" vertical="distributed"/>
    </xf>
    <xf numFmtId="38" fontId="2" fillId="4" borderId="16" xfId="16" applyFont="1" applyFill="1" applyBorder="1" applyAlignment="1">
      <alignment horizontal="center" vertical="distributed"/>
    </xf>
    <xf numFmtId="38" fontId="2" fillId="4" borderId="17" xfId="16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distributed"/>
    </xf>
    <xf numFmtId="0" fontId="4" fillId="4" borderId="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textRotation="255"/>
    </xf>
    <xf numFmtId="38" fontId="2" fillId="3" borderId="9" xfId="16" applyFont="1" applyFill="1" applyBorder="1" applyAlignment="1">
      <alignment horizontal="distributed" vertical="distributed"/>
    </xf>
    <xf numFmtId="38" fontId="2" fillId="3" borderId="13" xfId="16" applyFont="1" applyFill="1" applyBorder="1" applyAlignment="1">
      <alignment horizontal="distributed" vertical="distributed"/>
    </xf>
    <xf numFmtId="38" fontId="2" fillId="3" borderId="10" xfId="16" applyFont="1" applyFill="1" applyBorder="1" applyAlignment="1">
      <alignment horizontal="distributed" vertical="distributed"/>
    </xf>
    <xf numFmtId="0" fontId="2" fillId="3" borderId="18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distributed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 textRotation="255"/>
    </xf>
    <xf numFmtId="0" fontId="2" fillId="3" borderId="9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distributed" vertical="distributed"/>
    </xf>
    <xf numFmtId="0" fontId="2" fillId="3" borderId="19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distributed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0"/>
  <sheetViews>
    <sheetView showGridLines="0" tabSelected="1" zoomScale="75" zoomScaleNormal="75" workbookViewId="0" topLeftCell="A1">
      <selection activeCell="N5" sqref="N5"/>
    </sheetView>
  </sheetViews>
  <sheetFormatPr defaultColWidth="8.796875" defaultRowHeight="15"/>
  <cols>
    <col min="1" max="2" width="3.5" style="3" customWidth="1"/>
    <col min="3" max="3" width="22.69921875" style="3" bestFit="1" customWidth="1"/>
    <col min="4" max="6" width="15.59765625" style="3" customWidth="1"/>
    <col min="7" max="9" width="14.59765625" style="3" customWidth="1"/>
    <col min="10" max="16" width="15.59765625" style="3" customWidth="1"/>
    <col min="17" max="16384" width="9" style="3" customWidth="1"/>
  </cols>
  <sheetData>
    <row r="1" spans="1:16" ht="23.25" customHeight="1">
      <c r="A1" s="63" t="s">
        <v>135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3" ht="27" customHeight="1">
      <c r="A2" s="45" t="s">
        <v>136</v>
      </c>
      <c r="B2" s="5"/>
      <c r="C2" s="4"/>
    </row>
    <row r="3" spans="1:3" ht="27" customHeight="1">
      <c r="A3" s="5"/>
      <c r="B3" s="5"/>
      <c r="C3" s="4"/>
    </row>
    <row r="4" spans="1:6" ht="42.75">
      <c r="A4" s="64"/>
      <c r="B4" s="65"/>
      <c r="C4" s="66"/>
      <c r="D4" s="54" t="s">
        <v>4</v>
      </c>
      <c r="E4" s="54" t="s">
        <v>3</v>
      </c>
      <c r="F4" s="54" t="s">
        <v>5</v>
      </c>
    </row>
    <row r="5" spans="1:6" ht="30" customHeight="1">
      <c r="A5" s="72" t="s">
        <v>0</v>
      </c>
      <c r="B5" s="73"/>
      <c r="C5" s="74"/>
      <c r="D5" s="1">
        <f>'内訳（納税義務者）'!C48</f>
        <v>367212</v>
      </c>
      <c r="E5" s="1">
        <f>'内訳（納税義務者）'!D48</f>
        <v>109156</v>
      </c>
      <c r="F5" s="1">
        <f>'内訳（納税義務者）'!E48</f>
        <v>258056</v>
      </c>
    </row>
    <row r="6" spans="1:6" ht="34.5" customHeight="1">
      <c r="A6" s="4"/>
      <c r="B6" s="4"/>
      <c r="C6" s="4"/>
      <c r="D6" s="2"/>
      <c r="E6" s="2"/>
      <c r="F6" s="2"/>
    </row>
    <row r="7" spans="1:16" ht="15.75" customHeight="1">
      <c r="A7" s="61" t="s">
        <v>18</v>
      </c>
      <c r="B7" s="61"/>
      <c r="C7" s="62"/>
      <c r="D7" s="57" t="s">
        <v>46</v>
      </c>
      <c r="E7" s="57"/>
      <c r="F7" s="57"/>
      <c r="G7" s="57"/>
      <c r="H7" s="58" t="s">
        <v>47</v>
      </c>
      <c r="I7" s="59"/>
      <c r="J7" s="59"/>
      <c r="K7" s="60"/>
      <c r="L7" s="58" t="s">
        <v>48</v>
      </c>
      <c r="M7" s="59"/>
      <c r="N7" s="59"/>
      <c r="O7" s="60"/>
      <c r="P7" s="55" t="s">
        <v>16</v>
      </c>
    </row>
    <row r="8" spans="1:16" ht="45" customHeight="1">
      <c r="A8" s="62"/>
      <c r="B8" s="62"/>
      <c r="C8" s="62"/>
      <c r="D8" s="54" t="s">
        <v>1</v>
      </c>
      <c r="E8" s="54" t="s">
        <v>2</v>
      </c>
      <c r="F8" s="54" t="s">
        <v>6</v>
      </c>
      <c r="G8" s="54" t="s">
        <v>7</v>
      </c>
      <c r="H8" s="54" t="s">
        <v>8</v>
      </c>
      <c r="I8" s="54" t="s">
        <v>9</v>
      </c>
      <c r="J8" s="54" t="s">
        <v>10</v>
      </c>
      <c r="K8" s="54" t="s">
        <v>11</v>
      </c>
      <c r="L8" s="54" t="s">
        <v>12</v>
      </c>
      <c r="M8" s="54" t="s">
        <v>13</v>
      </c>
      <c r="N8" s="54" t="s">
        <v>14</v>
      </c>
      <c r="O8" s="54" t="s">
        <v>15</v>
      </c>
      <c r="P8" s="54" t="s">
        <v>17</v>
      </c>
    </row>
    <row r="9" spans="1:16" ht="30" customHeight="1">
      <c r="A9" s="75" t="s">
        <v>39</v>
      </c>
      <c r="B9" s="76" t="s">
        <v>19</v>
      </c>
      <c r="C9" s="76"/>
      <c r="D9" s="1">
        <f>'内訳（地積等１）'!C48</f>
        <v>771687</v>
      </c>
      <c r="E9" s="1">
        <f>'内訳（地積等１）'!D48</f>
        <v>15962630</v>
      </c>
      <c r="F9" s="1">
        <f>E9-G9</f>
        <v>3773111</v>
      </c>
      <c r="G9" s="1">
        <f>'内訳（地積等１）'!E48</f>
        <v>12189519</v>
      </c>
      <c r="H9" s="1">
        <f>'内訳（地積等１）'!F48</f>
        <v>617282</v>
      </c>
      <c r="I9" s="1">
        <f>H9-J9</f>
        <v>142820</v>
      </c>
      <c r="J9" s="1">
        <f>'内訳（地積等１）'!G48</f>
        <v>474462</v>
      </c>
      <c r="K9" s="1">
        <f>'内訳（地積等１）'!H48</f>
        <v>473532</v>
      </c>
      <c r="L9" s="1">
        <f>'内訳（地積等１）'!I48</f>
        <v>2600</v>
      </c>
      <c r="M9" s="1">
        <f>'内訳（地積等１）'!J48</f>
        <v>19980</v>
      </c>
      <c r="N9" s="1">
        <f>M9-O9</f>
        <v>6840</v>
      </c>
      <c r="O9" s="1">
        <f>'内訳（地積等１）'!K48</f>
        <v>13140</v>
      </c>
      <c r="P9" s="1">
        <f aca="true" t="shared" si="0" ref="P9:P30">IF(H9&gt;0,ROUND(H9/E9*1000,1),0)</f>
        <v>38.7</v>
      </c>
    </row>
    <row r="10" spans="1:16" ht="30" customHeight="1">
      <c r="A10" s="77"/>
      <c r="B10" s="76" t="s">
        <v>20</v>
      </c>
      <c r="C10" s="76"/>
      <c r="D10" s="1">
        <f>'内訳（地積等１）'!O48</f>
        <v>114</v>
      </c>
      <c r="E10" s="1">
        <f>'内訳（地積等１）'!P48</f>
        <v>282403</v>
      </c>
      <c r="F10" s="1">
        <f aca="true" t="shared" si="1" ref="F10:F30">E10-G10</f>
        <v>437</v>
      </c>
      <c r="G10" s="1">
        <f>'内訳（地積等１）'!Q48</f>
        <v>281966</v>
      </c>
      <c r="H10" s="1">
        <f>'内訳（地積等１）'!R48</f>
        <v>2353898</v>
      </c>
      <c r="I10" s="1">
        <f aca="true" t="shared" si="2" ref="I10:I30">H10-J10</f>
        <v>3655</v>
      </c>
      <c r="J10" s="1">
        <f>'内訳（地積等１）'!S48</f>
        <v>2350243</v>
      </c>
      <c r="K10" s="1">
        <f>'内訳（地積等１）'!T48</f>
        <v>607945</v>
      </c>
      <c r="L10" s="1">
        <f>'内訳（地積等１）'!U48</f>
        <v>4</v>
      </c>
      <c r="M10" s="1">
        <f>'内訳（地積等１）'!V48</f>
        <v>601</v>
      </c>
      <c r="N10" s="1">
        <f aca="true" t="shared" si="3" ref="N10:N30">M10-O10</f>
        <v>4</v>
      </c>
      <c r="O10" s="1">
        <f>'内訳（地積等１）'!W16</f>
        <v>597</v>
      </c>
      <c r="P10" s="1">
        <f t="shared" si="0"/>
        <v>8335.2</v>
      </c>
    </row>
    <row r="11" spans="1:16" ht="30" customHeight="1">
      <c r="A11" s="75" t="s">
        <v>40</v>
      </c>
      <c r="B11" s="76" t="s">
        <v>21</v>
      </c>
      <c r="C11" s="76"/>
      <c r="D11" s="1">
        <f>'内訳（地積等１）'!AA48</f>
        <v>19901401</v>
      </c>
      <c r="E11" s="1">
        <f>'内訳（地積等１）'!AB48</f>
        <v>466153261</v>
      </c>
      <c r="F11" s="1">
        <f t="shared" si="1"/>
        <v>88233510</v>
      </c>
      <c r="G11" s="1">
        <f>'内訳（地積等１）'!AC48</f>
        <v>377919751</v>
      </c>
      <c r="H11" s="1">
        <f>'内訳（地積等１）'!AD48</f>
        <v>16706483</v>
      </c>
      <c r="I11" s="1">
        <f t="shared" si="2"/>
        <v>3150269</v>
      </c>
      <c r="J11" s="1">
        <f>'内訳（地積等１）'!AE48</f>
        <v>13556214</v>
      </c>
      <c r="K11" s="1">
        <f>'内訳（地積等１）'!AF48</f>
        <v>13508149</v>
      </c>
      <c r="L11" s="1">
        <f>'内訳（地積等１）'!AG48</f>
        <v>31377</v>
      </c>
      <c r="M11" s="1">
        <f>'内訳（地積等１）'!AH48</f>
        <v>398809</v>
      </c>
      <c r="N11" s="1">
        <f t="shared" si="3"/>
        <v>119771</v>
      </c>
      <c r="O11" s="1">
        <f>'内訳（地積等１）'!AI48</f>
        <v>279038</v>
      </c>
      <c r="P11" s="1">
        <f t="shared" si="0"/>
        <v>35.8</v>
      </c>
    </row>
    <row r="12" spans="1:16" ht="30" customHeight="1">
      <c r="A12" s="77"/>
      <c r="B12" s="76" t="s">
        <v>22</v>
      </c>
      <c r="C12" s="76"/>
      <c r="D12" s="1">
        <f>'内訳（地積等１）'!AM48</f>
        <v>1014942</v>
      </c>
      <c r="E12" s="1">
        <f>'内訳（地積等１）'!AN48</f>
        <v>5542173</v>
      </c>
      <c r="F12" s="1">
        <f t="shared" si="1"/>
        <v>378782</v>
      </c>
      <c r="G12" s="1">
        <f>'内訳（地積等１）'!AO48</f>
        <v>5163391</v>
      </c>
      <c r="H12" s="1">
        <f>'内訳（地積等１）'!AP48</f>
        <v>55826963</v>
      </c>
      <c r="I12" s="1">
        <f t="shared" si="2"/>
        <v>1730968</v>
      </c>
      <c r="J12" s="1">
        <f>'内訳（地積等１）'!AQ48</f>
        <v>54095995</v>
      </c>
      <c r="K12" s="1">
        <f>'内訳（地積等１）'!AR48</f>
        <v>9333254</v>
      </c>
      <c r="L12" s="1">
        <f>'内訳（地積等１）'!AS48</f>
        <v>2307</v>
      </c>
      <c r="M12" s="1">
        <f>'内訳（地積等１）'!AT48</f>
        <v>11876</v>
      </c>
      <c r="N12" s="1">
        <f t="shared" si="3"/>
        <v>1737</v>
      </c>
      <c r="O12" s="1">
        <f>'内訳（地積等１）'!AU48</f>
        <v>10139</v>
      </c>
      <c r="P12" s="1">
        <f t="shared" si="0"/>
        <v>10073.1</v>
      </c>
    </row>
    <row r="13" spans="1:16" ht="30" customHeight="1">
      <c r="A13" s="75" t="s">
        <v>41</v>
      </c>
      <c r="B13" s="76" t="s">
        <v>23</v>
      </c>
      <c r="C13" s="76"/>
      <c r="D13" s="13"/>
      <c r="E13" s="1">
        <f>'内訳（地積等１）'!AZ48</f>
        <v>62563801</v>
      </c>
      <c r="F13" s="1">
        <f t="shared" si="1"/>
        <v>3074319</v>
      </c>
      <c r="G13" s="1">
        <f>'内訳（地積等１）'!BA48</f>
        <v>59489482</v>
      </c>
      <c r="H13" s="1">
        <f>'内訳（地積等１）'!BB48</f>
        <v>2392479703</v>
      </c>
      <c r="I13" s="1">
        <f t="shared" si="2"/>
        <v>23521857</v>
      </c>
      <c r="J13" s="1">
        <f>'内訳（地積等１）'!BC48</f>
        <v>2368957846</v>
      </c>
      <c r="K13" s="1">
        <f>'内訳（地積等１）'!BD48</f>
        <v>264813063</v>
      </c>
      <c r="L13" s="13"/>
      <c r="M13" s="1">
        <f>'内訳（地積等１）'!BF48</f>
        <v>326447</v>
      </c>
      <c r="N13" s="1">
        <f t="shared" si="3"/>
        <v>21988</v>
      </c>
      <c r="O13" s="1">
        <f>'内訳（地積等１）'!BG48</f>
        <v>304459</v>
      </c>
      <c r="P13" s="1">
        <f t="shared" si="0"/>
        <v>38240.6</v>
      </c>
    </row>
    <row r="14" spans="1:16" ht="30" customHeight="1">
      <c r="A14" s="78"/>
      <c r="B14" s="76" t="s">
        <v>24</v>
      </c>
      <c r="C14" s="76"/>
      <c r="D14" s="13"/>
      <c r="E14" s="1">
        <f>'内訳（地積等１）'!BL48</f>
        <v>32432187</v>
      </c>
      <c r="F14" s="1">
        <f t="shared" si="1"/>
        <v>1177794</v>
      </c>
      <c r="G14" s="1">
        <f>'内訳（地積等１）'!BM48</f>
        <v>31254393</v>
      </c>
      <c r="H14" s="1">
        <f>'内訳（地積等１）'!BN48</f>
        <v>731439589</v>
      </c>
      <c r="I14" s="1">
        <f t="shared" si="2"/>
        <v>4566552</v>
      </c>
      <c r="J14" s="1">
        <f>'内訳（地積等１）'!BO48</f>
        <v>726873037</v>
      </c>
      <c r="K14" s="1">
        <f>'内訳（地積等１）'!BP48</f>
        <v>151368697</v>
      </c>
      <c r="L14" s="13"/>
      <c r="M14" s="1">
        <f>'内訳（地積等１）'!BR48</f>
        <v>181683</v>
      </c>
      <c r="N14" s="1">
        <f t="shared" si="3"/>
        <v>10931</v>
      </c>
      <c r="O14" s="1">
        <f>'内訳（地積等１）'!BS48</f>
        <v>170752</v>
      </c>
      <c r="P14" s="1">
        <f t="shared" si="0"/>
        <v>22552.9</v>
      </c>
    </row>
    <row r="15" spans="1:16" ht="30" customHeight="1">
      <c r="A15" s="78"/>
      <c r="B15" s="76" t="s">
        <v>25</v>
      </c>
      <c r="C15" s="76"/>
      <c r="D15" s="13"/>
      <c r="E15" s="1">
        <f>'内訳（地積等１）'!BX48</f>
        <v>38778166</v>
      </c>
      <c r="F15" s="1">
        <f t="shared" si="1"/>
        <v>121251</v>
      </c>
      <c r="G15" s="1">
        <f>'内訳（地積等１）'!BY48</f>
        <v>38656915</v>
      </c>
      <c r="H15" s="1">
        <f>'内訳（地積等１）'!BZ48</f>
        <v>1267674228</v>
      </c>
      <c r="I15" s="1">
        <f t="shared" si="2"/>
        <v>295502</v>
      </c>
      <c r="J15" s="1">
        <f>'内訳（地積等１）'!CA48</f>
        <v>1267378726</v>
      </c>
      <c r="K15" s="1">
        <f>'内訳（地積等１）'!CB48</f>
        <v>727174586</v>
      </c>
      <c r="L15" s="13"/>
      <c r="M15" s="1">
        <f>'内訳（地積等１）'!CD48</f>
        <v>81848</v>
      </c>
      <c r="N15" s="1">
        <f t="shared" si="3"/>
        <v>1291</v>
      </c>
      <c r="O15" s="1">
        <f>'内訳（地積等１）'!CE48</f>
        <v>80557</v>
      </c>
      <c r="P15" s="1">
        <f t="shared" si="0"/>
        <v>32690.4</v>
      </c>
    </row>
    <row r="16" spans="1:16" ht="30" customHeight="1">
      <c r="A16" s="77"/>
      <c r="B16" s="79" t="s">
        <v>26</v>
      </c>
      <c r="C16" s="79"/>
      <c r="D16" s="1">
        <f>'内訳（地積等１）'!CI48</f>
        <v>15952917</v>
      </c>
      <c r="E16" s="1">
        <f>'内訳（地積等１）'!CJ48</f>
        <v>133774154</v>
      </c>
      <c r="F16" s="1">
        <f t="shared" si="1"/>
        <v>4373364</v>
      </c>
      <c r="G16" s="1">
        <f>'内訳（地積等１）'!CK48</f>
        <v>129400790</v>
      </c>
      <c r="H16" s="1">
        <f>'内訳（地積等１）'!CL48</f>
        <v>4391593520</v>
      </c>
      <c r="I16" s="1">
        <f t="shared" si="2"/>
        <v>28383911</v>
      </c>
      <c r="J16" s="1">
        <f>'内訳（地積等１）'!CM48</f>
        <v>4363209609</v>
      </c>
      <c r="K16" s="1">
        <f>'内訳（地積等１）'!CN48</f>
        <v>1143356346</v>
      </c>
      <c r="L16" s="1">
        <f>'内訳（地積等１）'!CO48</f>
        <v>26876</v>
      </c>
      <c r="M16" s="1">
        <f>'内訳（地積等１）'!CP48</f>
        <v>589978</v>
      </c>
      <c r="N16" s="1">
        <f t="shared" si="3"/>
        <v>34210</v>
      </c>
      <c r="O16" s="1">
        <f>'内訳（地積等１）'!CQ48</f>
        <v>555768</v>
      </c>
      <c r="P16" s="1">
        <f t="shared" si="0"/>
        <v>32828.4</v>
      </c>
    </row>
    <row r="17" spans="1:16" ht="30" customHeight="1">
      <c r="A17" s="76" t="s">
        <v>27</v>
      </c>
      <c r="B17" s="76"/>
      <c r="C17" s="76"/>
      <c r="D17" s="1">
        <f>'内訳（地積等１）'!CU48</f>
        <v>0</v>
      </c>
      <c r="E17" s="1">
        <f>'内訳（地積等１）'!CV48</f>
        <v>0</v>
      </c>
      <c r="F17" s="1">
        <f t="shared" si="1"/>
        <v>0</v>
      </c>
      <c r="G17" s="1">
        <f>'内訳（地積等１）'!CW48</f>
        <v>0</v>
      </c>
      <c r="H17" s="1">
        <f>'内訳（地積等１）'!CX48</f>
        <v>0</v>
      </c>
      <c r="I17" s="1">
        <f t="shared" si="2"/>
        <v>0</v>
      </c>
      <c r="J17" s="1">
        <f>'内訳（地積等１）'!CY48</f>
        <v>0</v>
      </c>
      <c r="K17" s="1">
        <f>'内訳（地積等１）'!CZ48</f>
        <v>0</v>
      </c>
      <c r="L17" s="1">
        <f>'内訳（地積等１）'!DA48</f>
        <v>0</v>
      </c>
      <c r="M17" s="1">
        <f>'内訳（地積等１）'!DB48</f>
        <v>0</v>
      </c>
      <c r="N17" s="1">
        <f t="shared" si="3"/>
        <v>0</v>
      </c>
      <c r="O17" s="1">
        <f>'内訳（地積等１）'!DC48</f>
        <v>0</v>
      </c>
      <c r="P17" s="1">
        <f t="shared" si="0"/>
        <v>0</v>
      </c>
    </row>
    <row r="18" spans="1:16" ht="30" customHeight="1">
      <c r="A18" s="76" t="s">
        <v>28</v>
      </c>
      <c r="B18" s="76"/>
      <c r="C18" s="76"/>
      <c r="D18" s="1">
        <f>'内訳（地積等１）'!DG48</f>
        <v>0</v>
      </c>
      <c r="E18" s="1">
        <f>'内訳（地積等１）'!DH48</f>
        <v>0</v>
      </c>
      <c r="F18" s="1">
        <f t="shared" si="1"/>
        <v>0</v>
      </c>
      <c r="G18" s="1">
        <f>'内訳（地積等１）'!DI48</f>
        <v>0</v>
      </c>
      <c r="H18" s="1">
        <f>'内訳（地積等１）'!DJ48</f>
        <v>0</v>
      </c>
      <c r="I18" s="1">
        <f t="shared" si="2"/>
        <v>0</v>
      </c>
      <c r="J18" s="1">
        <f>'内訳（地積等１）'!DK48</f>
        <v>0</v>
      </c>
      <c r="K18" s="1">
        <f>'内訳（地積等１）'!DL48</f>
        <v>0</v>
      </c>
      <c r="L18" s="1">
        <f>'内訳（地積等１）'!DM48</f>
        <v>0</v>
      </c>
      <c r="M18" s="1">
        <f>'内訳（地積等１）'!DN48</f>
        <v>0</v>
      </c>
      <c r="N18" s="1">
        <f t="shared" si="3"/>
        <v>0</v>
      </c>
      <c r="O18" s="1">
        <f>'内訳（地積等１）'!DO48</f>
        <v>0</v>
      </c>
      <c r="P18" s="1">
        <f t="shared" si="0"/>
        <v>0</v>
      </c>
    </row>
    <row r="19" spans="1:16" ht="30" customHeight="1">
      <c r="A19" s="76" t="s">
        <v>29</v>
      </c>
      <c r="B19" s="76"/>
      <c r="C19" s="76"/>
      <c r="D19" s="1">
        <f>'内訳（地積等１）'!DS48</f>
        <v>3450550</v>
      </c>
      <c r="E19" s="1">
        <f>'内訳（地積等１）'!DT48</f>
        <v>650945</v>
      </c>
      <c r="F19" s="1">
        <f t="shared" si="1"/>
        <v>105906</v>
      </c>
      <c r="G19" s="1">
        <f>'内訳（地積等１）'!DU48</f>
        <v>545039</v>
      </c>
      <c r="H19" s="1">
        <f>'内訳（地積等１）'!DV48</f>
        <v>234487</v>
      </c>
      <c r="I19" s="1">
        <f t="shared" si="2"/>
        <v>2422</v>
      </c>
      <c r="J19" s="1">
        <f>'内訳（地積等１）'!DW48</f>
        <v>232065</v>
      </c>
      <c r="K19" s="1">
        <f>'内訳（地積等１）'!DX48</f>
        <v>146240</v>
      </c>
      <c r="L19" s="1">
        <f>'内訳（地積等１）'!DY48</f>
        <v>2055</v>
      </c>
      <c r="M19" s="1">
        <f>'内訳（地積等１）'!DZ48</f>
        <v>764</v>
      </c>
      <c r="N19" s="1">
        <f t="shared" si="3"/>
        <v>224</v>
      </c>
      <c r="O19" s="1">
        <f>'内訳（地積等１）'!EA48</f>
        <v>540</v>
      </c>
      <c r="P19" s="1">
        <f t="shared" si="0"/>
        <v>360.2</v>
      </c>
    </row>
    <row r="20" spans="1:16" ht="30" customHeight="1">
      <c r="A20" s="75" t="s">
        <v>42</v>
      </c>
      <c r="B20" s="76" t="s">
        <v>30</v>
      </c>
      <c r="C20" s="76"/>
      <c r="D20" s="1">
        <f>'内訳（地積等１）'!EE48</f>
        <v>546515664</v>
      </c>
      <c r="E20" s="1">
        <f>'内訳（地積等１）'!EF48</f>
        <v>80982450</v>
      </c>
      <c r="F20" s="1">
        <f t="shared" si="1"/>
        <v>19909332</v>
      </c>
      <c r="G20" s="1">
        <f>'内訳（地積等１）'!EG48</f>
        <v>61073118</v>
      </c>
      <c r="H20" s="1">
        <f>'内訳（地積等１）'!EH48</f>
        <v>691322</v>
      </c>
      <c r="I20" s="1">
        <f t="shared" si="2"/>
        <v>152108</v>
      </c>
      <c r="J20" s="1">
        <f>'内訳（地積等１）'!EI48</f>
        <v>539214</v>
      </c>
      <c r="K20" s="1">
        <f>'内訳（地積等１）'!EJ48</f>
        <v>532173</v>
      </c>
      <c r="L20" s="1">
        <f>'内訳（地積等１）'!EK48</f>
        <v>5546</v>
      </c>
      <c r="M20" s="1">
        <f>'内訳（地積等１）'!EL48</f>
        <v>18736</v>
      </c>
      <c r="N20" s="1">
        <f t="shared" si="3"/>
        <v>7863</v>
      </c>
      <c r="O20" s="1">
        <f>'内訳（地積等１）'!EM48</f>
        <v>10873</v>
      </c>
      <c r="P20" s="1">
        <f t="shared" si="0"/>
        <v>8.5</v>
      </c>
    </row>
    <row r="21" spans="1:16" ht="30" customHeight="1">
      <c r="A21" s="77"/>
      <c r="B21" s="76" t="s">
        <v>31</v>
      </c>
      <c r="C21" s="76"/>
      <c r="D21" s="1">
        <f>'内訳（地積等１）'!EQ48</f>
        <v>101518</v>
      </c>
      <c r="E21" s="1">
        <f>'内訳（地積等１）'!ER48</f>
        <v>61083</v>
      </c>
      <c r="F21" s="1">
        <f t="shared" si="1"/>
        <v>10837</v>
      </c>
      <c r="G21" s="1">
        <f>'内訳（地積等１）'!ES48</f>
        <v>50246</v>
      </c>
      <c r="H21" s="1">
        <f>'内訳（地積等１）'!ET48</f>
        <v>413730</v>
      </c>
      <c r="I21" s="1">
        <f t="shared" si="2"/>
        <v>2458</v>
      </c>
      <c r="J21" s="1">
        <f>'内訳（地積等１）'!EU48</f>
        <v>411272</v>
      </c>
      <c r="K21" s="1">
        <f>'内訳（地積等１）'!EV48</f>
        <v>173112</v>
      </c>
      <c r="L21" s="1">
        <f>'内訳（地積等１）'!EW48</f>
        <v>127</v>
      </c>
      <c r="M21" s="1">
        <f>'内訳（地積等１）'!EX48</f>
        <v>134</v>
      </c>
      <c r="N21" s="1">
        <f t="shared" si="3"/>
        <v>33</v>
      </c>
      <c r="O21" s="1">
        <f>'内訳（地積等１）'!EY48</f>
        <v>101</v>
      </c>
      <c r="P21" s="1">
        <f t="shared" si="0"/>
        <v>6773.2</v>
      </c>
    </row>
    <row r="22" spans="1:16" ht="30" customHeight="1">
      <c r="A22" s="76" t="s">
        <v>32</v>
      </c>
      <c r="B22" s="76"/>
      <c r="C22" s="76"/>
      <c r="D22" s="1">
        <f>'内訳（地積等１）'!FC48</f>
        <v>31871170</v>
      </c>
      <c r="E22" s="1">
        <f>'内訳（地積等１）'!FD48</f>
        <v>18242341</v>
      </c>
      <c r="F22" s="1">
        <f t="shared" si="1"/>
        <v>1895298</v>
      </c>
      <c r="G22" s="1">
        <f>'内訳（地積等１）'!FE48</f>
        <v>16347043</v>
      </c>
      <c r="H22" s="1">
        <f>'内訳（地積等１）'!FF48</f>
        <v>254099</v>
      </c>
      <c r="I22" s="1">
        <f t="shared" si="2"/>
        <v>25425</v>
      </c>
      <c r="J22" s="1">
        <f>'内訳（地積等１）'!FG48</f>
        <v>228674</v>
      </c>
      <c r="K22" s="1">
        <f>'内訳（地積等１）'!FH48</f>
        <v>228674</v>
      </c>
      <c r="L22" s="1">
        <f>'内訳（地積等１）'!FI48</f>
        <v>1264</v>
      </c>
      <c r="M22" s="1">
        <f>'内訳（地積等１）'!FJ48</f>
        <v>4998</v>
      </c>
      <c r="N22" s="1">
        <f t="shared" si="3"/>
        <v>1091</v>
      </c>
      <c r="O22" s="1">
        <f>'内訳（地積等１）'!FK48</f>
        <v>3907</v>
      </c>
      <c r="P22" s="1">
        <f t="shared" si="0"/>
        <v>13.9</v>
      </c>
    </row>
    <row r="23" spans="1:16" ht="30" customHeight="1">
      <c r="A23" s="76" t="s">
        <v>33</v>
      </c>
      <c r="B23" s="76"/>
      <c r="C23" s="76"/>
      <c r="D23" s="1">
        <f>'内訳（地積等１）'!FO48</f>
        <v>161584584</v>
      </c>
      <c r="E23" s="1">
        <f>'内訳（地積等１）'!FP48</f>
        <v>206569670</v>
      </c>
      <c r="F23" s="1">
        <f t="shared" si="1"/>
        <v>56054977</v>
      </c>
      <c r="G23" s="1">
        <f>'内訳（地積等１）'!FQ48</f>
        <v>150514693</v>
      </c>
      <c r="H23" s="1">
        <f>'内訳（地積等１）'!FR48</f>
        <v>11008292</v>
      </c>
      <c r="I23" s="1">
        <f t="shared" si="2"/>
        <v>871302</v>
      </c>
      <c r="J23" s="1">
        <f>'内訳（地積等１）'!FS48</f>
        <v>10136990</v>
      </c>
      <c r="K23" s="1">
        <f>'内訳（地積等１）'!FT48</f>
        <v>5091082</v>
      </c>
      <c r="L23" s="1">
        <f>'内訳（地積等１）'!FU48</f>
        <v>31876</v>
      </c>
      <c r="M23" s="1">
        <f>'内訳（地積等１）'!FV48</f>
        <v>182853</v>
      </c>
      <c r="N23" s="1">
        <f t="shared" si="3"/>
        <v>73217</v>
      </c>
      <c r="O23" s="1">
        <f>'内訳（地積等１）'!FW48</f>
        <v>109636</v>
      </c>
      <c r="P23" s="1">
        <f t="shared" si="0"/>
        <v>53.3</v>
      </c>
    </row>
    <row r="24" spans="1:16" ht="30" customHeight="1">
      <c r="A24" s="80" t="s">
        <v>43</v>
      </c>
      <c r="B24" s="81" t="s">
        <v>34</v>
      </c>
      <c r="C24" s="82"/>
      <c r="D24" s="1">
        <f>'内訳（地積等１）'!GA48</f>
        <v>6184731</v>
      </c>
      <c r="E24" s="1">
        <f>'内訳（地積等１）'!GB48</f>
        <v>15948467</v>
      </c>
      <c r="F24" s="1">
        <f t="shared" si="1"/>
        <v>31360</v>
      </c>
      <c r="G24" s="1">
        <f>'内訳（地積等１）'!GC48</f>
        <v>15917107</v>
      </c>
      <c r="H24" s="1">
        <f>'内訳（地積等１）'!GD48</f>
        <v>31061957</v>
      </c>
      <c r="I24" s="1">
        <f t="shared" si="2"/>
        <v>35759</v>
      </c>
      <c r="J24" s="1">
        <f>'内訳（地積等１）'!GE48</f>
        <v>31026198</v>
      </c>
      <c r="K24" s="1">
        <f>'内訳（地積等１）'!GF48</f>
        <v>15973201</v>
      </c>
      <c r="L24" s="1">
        <f>'内訳（地積等１）'!GG48</f>
        <v>439</v>
      </c>
      <c r="M24" s="1">
        <f>'内訳（地積等１）'!GH48</f>
        <v>6779</v>
      </c>
      <c r="N24" s="1">
        <f t="shared" si="3"/>
        <v>164</v>
      </c>
      <c r="O24" s="1">
        <f>'内訳（地積等１）'!GI48</f>
        <v>6615</v>
      </c>
      <c r="P24" s="1">
        <f t="shared" si="0"/>
        <v>1947.6</v>
      </c>
    </row>
    <row r="25" spans="1:16" ht="30" customHeight="1">
      <c r="A25" s="80"/>
      <c r="B25" s="81" t="s">
        <v>35</v>
      </c>
      <c r="C25" s="82"/>
      <c r="D25" s="1">
        <f>'内訳（地積等１）'!GM48</f>
        <v>4304</v>
      </c>
      <c r="E25" s="1">
        <f>'内訳（地積等１）'!GN48</f>
        <v>119388</v>
      </c>
      <c r="F25" s="1">
        <f t="shared" si="1"/>
        <v>0</v>
      </c>
      <c r="G25" s="1">
        <f>'内訳（地積等１）'!GO48</f>
        <v>119388</v>
      </c>
      <c r="H25" s="1">
        <f>'内訳（地積等１）'!GP48</f>
        <v>4139</v>
      </c>
      <c r="I25" s="1">
        <f t="shared" si="2"/>
        <v>0</v>
      </c>
      <c r="J25" s="1">
        <f>'内訳（地積等１）'!GQ48</f>
        <v>4139</v>
      </c>
      <c r="K25" s="1">
        <f>'内訳（地積等１）'!GR48</f>
        <v>2611</v>
      </c>
      <c r="L25" s="1">
        <f>'内訳（地積等１）'!GS48</f>
        <v>6</v>
      </c>
      <c r="M25" s="1">
        <f>'内訳（地積等１）'!GT48</f>
        <v>2</v>
      </c>
      <c r="N25" s="1">
        <f t="shared" si="3"/>
        <v>0</v>
      </c>
      <c r="O25" s="1">
        <f>'内訳（地積等１）'!GU48</f>
        <v>2</v>
      </c>
      <c r="P25" s="1">
        <f t="shared" si="0"/>
        <v>34.7</v>
      </c>
    </row>
    <row r="26" spans="1:16" ht="30" customHeight="1">
      <c r="A26" s="80"/>
      <c r="B26" s="83" t="s">
        <v>61</v>
      </c>
      <c r="C26" s="84" t="s">
        <v>62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f t="shared" si="0"/>
        <v>0</v>
      </c>
    </row>
    <row r="27" spans="1:16" ht="30" customHeight="1">
      <c r="A27" s="80"/>
      <c r="B27" s="85"/>
      <c r="C27" s="84" t="s">
        <v>63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>IF(H27&gt;0,ROUND(H27/E27*1000,1),0)</f>
        <v>0</v>
      </c>
    </row>
    <row r="28" spans="1:16" ht="30" customHeight="1">
      <c r="A28" s="80"/>
      <c r="B28" s="86"/>
      <c r="C28" s="84" t="s">
        <v>64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IF(H28&gt;0,ROUND(H28/E28*1000,1),0)</f>
        <v>0</v>
      </c>
    </row>
    <row r="29" spans="1:16" ht="30" customHeight="1">
      <c r="A29" s="80"/>
      <c r="B29" s="81" t="s">
        <v>36</v>
      </c>
      <c r="C29" s="82"/>
      <c r="D29" s="1">
        <f>'内訳（地積等２）'!D48</f>
        <v>101031795</v>
      </c>
      <c r="E29" s="1">
        <f>'内訳（地積等２）'!E48</f>
        <v>109122584</v>
      </c>
      <c r="F29" s="1">
        <f t="shared" si="1"/>
        <v>4406156</v>
      </c>
      <c r="G29" s="1">
        <f>'内訳（地積等２）'!F48</f>
        <v>104716428</v>
      </c>
      <c r="H29" s="1">
        <f>'内訳（地積等２）'!G48</f>
        <v>1251042301</v>
      </c>
      <c r="I29" s="1">
        <f t="shared" si="2"/>
        <v>984351</v>
      </c>
      <c r="J29" s="1">
        <f>'内訳（地積等２）'!H48</f>
        <v>1250057950</v>
      </c>
      <c r="K29" s="1">
        <f>'内訳（地積等２）'!I48</f>
        <v>468449522</v>
      </c>
      <c r="L29" s="1">
        <f>'内訳（地積等２）'!J48</f>
        <v>78358</v>
      </c>
      <c r="M29" s="1">
        <f>'内訳（地積等２）'!K48</f>
        <v>146222</v>
      </c>
      <c r="N29" s="1">
        <f t="shared" si="3"/>
        <v>10927</v>
      </c>
      <c r="O29" s="1">
        <f>'内訳（地積等２）'!L48</f>
        <v>135295</v>
      </c>
      <c r="P29" s="1">
        <f t="shared" si="0"/>
        <v>11464.6</v>
      </c>
    </row>
    <row r="30" spans="1:16" ht="30" customHeight="1">
      <c r="A30" s="80"/>
      <c r="B30" s="87" t="s">
        <v>26</v>
      </c>
      <c r="C30" s="88"/>
      <c r="D30" s="1">
        <f>SUM(D24,D25,D28,D29)</f>
        <v>107220830</v>
      </c>
      <c r="E30" s="1">
        <f>SUM(E24,E25,E28,E29)</f>
        <v>125190439</v>
      </c>
      <c r="F30" s="1">
        <f t="shared" si="1"/>
        <v>4437516</v>
      </c>
      <c r="G30" s="1">
        <f>SUM(G24,G25,G28,G29)</f>
        <v>120752923</v>
      </c>
      <c r="H30" s="1">
        <f>SUM(H24,H25,H28,H29)</f>
        <v>1282108397</v>
      </c>
      <c r="I30" s="1">
        <f t="shared" si="2"/>
        <v>1020110</v>
      </c>
      <c r="J30" s="1">
        <f>SUM(J24,J25,J28,J29)</f>
        <v>1281088287</v>
      </c>
      <c r="K30" s="1">
        <f>SUM(K24,K25,K28,K29)</f>
        <v>484425334</v>
      </c>
      <c r="L30" s="1">
        <f>SUM(L24,L25,L28,L29)</f>
        <v>78803</v>
      </c>
      <c r="M30" s="1">
        <f>SUM(M24,M25,M28,M29)</f>
        <v>153003</v>
      </c>
      <c r="N30" s="1">
        <f t="shared" si="3"/>
        <v>11091</v>
      </c>
      <c r="O30" s="1">
        <f>SUM(O24,O25,O28,O29)</f>
        <v>141912</v>
      </c>
      <c r="P30" s="1">
        <f t="shared" si="0"/>
        <v>10241.3</v>
      </c>
    </row>
    <row r="31" spans="1:16" ht="30" customHeight="1">
      <c r="A31" s="76" t="s">
        <v>37</v>
      </c>
      <c r="B31" s="76"/>
      <c r="C31" s="76"/>
      <c r="D31" s="1">
        <f>'内訳（地積等２）'!P48</f>
        <v>286972246</v>
      </c>
      <c r="E31" s="13"/>
      <c r="F31" s="13"/>
      <c r="G31" s="13"/>
      <c r="H31" s="13"/>
      <c r="I31" s="13"/>
      <c r="J31" s="13"/>
      <c r="K31" s="13"/>
      <c r="L31" s="1">
        <f>'内訳（地積等２）'!V48</f>
        <v>558344</v>
      </c>
      <c r="M31" s="13"/>
      <c r="N31" s="13"/>
      <c r="O31" s="13"/>
      <c r="P31" s="13"/>
    </row>
    <row r="32" spans="1:16" ht="30" customHeight="1">
      <c r="A32" s="67" t="s">
        <v>38</v>
      </c>
      <c r="B32" s="67"/>
      <c r="C32" s="67"/>
      <c r="D32" s="56">
        <f>SUM(D9,D10,D11,D12,D16,D17,D18,D19,D20,D21,D22,D23,D30,D31)</f>
        <v>1175357623</v>
      </c>
      <c r="E32" s="56">
        <f aca="true" t="shared" si="4" ref="E32:O32">SUM(E9,E10,E11,E12,E16,E17,E18,E19,E20,E21,E22,E23,E30,E31)</f>
        <v>1053411549</v>
      </c>
      <c r="F32" s="56">
        <f t="shared" si="4"/>
        <v>179173070</v>
      </c>
      <c r="G32" s="56">
        <f t="shared" si="4"/>
        <v>874238479</v>
      </c>
      <c r="H32" s="56">
        <f t="shared" si="4"/>
        <v>5761808473</v>
      </c>
      <c r="I32" s="56">
        <f t="shared" si="4"/>
        <v>35485448</v>
      </c>
      <c r="J32" s="56">
        <f t="shared" si="4"/>
        <v>5726323025</v>
      </c>
      <c r="K32" s="56">
        <f t="shared" si="4"/>
        <v>1657875841</v>
      </c>
      <c r="L32" s="56">
        <f t="shared" si="4"/>
        <v>741179</v>
      </c>
      <c r="M32" s="56">
        <f t="shared" si="4"/>
        <v>1381732</v>
      </c>
      <c r="N32" s="56">
        <f t="shared" si="4"/>
        <v>256081</v>
      </c>
      <c r="O32" s="56">
        <f t="shared" si="4"/>
        <v>1125651</v>
      </c>
      <c r="P32" s="56">
        <f>IF(H32&gt;0,ROUND(H32/E32*1000,1),0)</f>
        <v>5469.7</v>
      </c>
    </row>
    <row r="34" ht="14.25" hidden="1"/>
    <row r="35" spans="4:15" ht="14.25" hidden="1">
      <c r="D35" s="6">
        <f aca="true" t="shared" si="5" ref="D35:O35">D9+D10+D11+D12+D16+D17+D18+D19+D20+D21+D22+D23+D30+D31</f>
        <v>1175357623</v>
      </c>
      <c r="E35" s="6">
        <f t="shared" si="5"/>
        <v>1053411549</v>
      </c>
      <c r="F35" s="6">
        <f t="shared" si="5"/>
        <v>179173070</v>
      </c>
      <c r="G35" s="6">
        <f t="shared" si="5"/>
        <v>874238479</v>
      </c>
      <c r="H35" s="6">
        <f t="shared" si="5"/>
        <v>5761808473</v>
      </c>
      <c r="I35" s="6">
        <f t="shared" si="5"/>
        <v>35485448</v>
      </c>
      <c r="J35" s="6">
        <f t="shared" si="5"/>
        <v>5726323025</v>
      </c>
      <c r="K35" s="6">
        <f t="shared" si="5"/>
        <v>1657875841</v>
      </c>
      <c r="L35" s="6">
        <f t="shared" si="5"/>
        <v>741179</v>
      </c>
      <c r="M35" s="6">
        <f t="shared" si="5"/>
        <v>1381732</v>
      </c>
      <c r="N35" s="6">
        <f t="shared" si="5"/>
        <v>256081</v>
      </c>
      <c r="O35" s="6">
        <f t="shared" si="5"/>
        <v>1125651</v>
      </c>
    </row>
    <row r="36" ht="14.25" hidden="1"/>
    <row r="38" spans="4:16" ht="14.2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4:16" ht="14.25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4:16" ht="14.2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</sheetData>
  <mergeCells count="34">
    <mergeCell ref="A1:P1"/>
    <mergeCell ref="A5:C5"/>
    <mergeCell ref="A4:C4"/>
    <mergeCell ref="A32:C32"/>
    <mergeCell ref="A24:A30"/>
    <mergeCell ref="A31:C31"/>
    <mergeCell ref="A22:C22"/>
    <mergeCell ref="A23:C23"/>
    <mergeCell ref="A9:A10"/>
    <mergeCell ref="A11:A12"/>
    <mergeCell ref="A13:A16"/>
    <mergeCell ref="D7:G7"/>
    <mergeCell ref="H7:K7"/>
    <mergeCell ref="L7:O7"/>
    <mergeCell ref="A7:C8"/>
    <mergeCell ref="B9:C9"/>
    <mergeCell ref="B10:C10"/>
    <mergeCell ref="B11:C11"/>
    <mergeCell ref="B12:C12"/>
    <mergeCell ref="B13:C13"/>
    <mergeCell ref="A20:A21"/>
    <mergeCell ref="A17:C17"/>
    <mergeCell ref="A18:C18"/>
    <mergeCell ref="A19:C19"/>
    <mergeCell ref="B20:C20"/>
    <mergeCell ref="B21:C21"/>
    <mergeCell ref="B14:C14"/>
    <mergeCell ref="B15:C15"/>
    <mergeCell ref="B16:C16"/>
    <mergeCell ref="B30:C30"/>
    <mergeCell ref="B24:C24"/>
    <mergeCell ref="B25:C25"/>
    <mergeCell ref="B26:B28"/>
    <mergeCell ref="B29:C29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showGridLines="0" zoomScale="75" zoomScaleNormal="75" workbookViewId="0" topLeftCell="A1">
      <selection activeCell="Q48" sqref="Q48"/>
    </sheetView>
  </sheetViews>
  <sheetFormatPr defaultColWidth="8.796875" defaultRowHeight="15"/>
  <cols>
    <col min="1" max="1" width="3.5" style="7" customWidth="1"/>
    <col min="2" max="2" width="14.69921875" style="7" customWidth="1"/>
    <col min="3" max="11" width="14.59765625" style="7" customWidth="1"/>
    <col min="12" max="16384" width="9" style="7" customWidth="1"/>
  </cols>
  <sheetData>
    <row r="1" ht="18.75">
      <c r="A1" s="46" t="s">
        <v>137</v>
      </c>
    </row>
    <row r="2" s="30" customFormat="1" ht="17.25"/>
    <row r="3" spans="1:11" s="8" customFormat="1" ht="17.25" customHeight="1">
      <c r="A3" s="71" t="s">
        <v>49</v>
      </c>
      <c r="B3" s="69" t="s">
        <v>51</v>
      </c>
      <c r="C3" s="68" t="s">
        <v>68</v>
      </c>
      <c r="D3" s="68"/>
      <c r="E3" s="68"/>
      <c r="F3" s="68" t="s">
        <v>67</v>
      </c>
      <c r="G3" s="68"/>
      <c r="H3" s="68"/>
      <c r="I3" s="68" t="s">
        <v>69</v>
      </c>
      <c r="J3" s="68"/>
      <c r="K3" s="68"/>
    </row>
    <row r="4" spans="1:11" s="8" customFormat="1" ht="54" customHeight="1">
      <c r="A4" s="71"/>
      <c r="B4" s="70"/>
      <c r="C4" s="47" t="s">
        <v>4</v>
      </c>
      <c r="D4" s="47" t="s">
        <v>3</v>
      </c>
      <c r="E4" s="47" t="s">
        <v>5</v>
      </c>
      <c r="F4" s="47" t="s">
        <v>4</v>
      </c>
      <c r="G4" s="47" t="s">
        <v>3</v>
      </c>
      <c r="H4" s="47" t="s">
        <v>5</v>
      </c>
      <c r="I4" s="47" t="s">
        <v>4</v>
      </c>
      <c r="J4" s="47" t="s">
        <v>3</v>
      </c>
      <c r="K4" s="47" t="s">
        <v>5</v>
      </c>
    </row>
    <row r="5" spans="1:11" s="8" customFormat="1" ht="15" customHeight="1">
      <c r="A5" s="14">
        <v>1</v>
      </c>
      <c r="B5" s="15" t="s">
        <v>71</v>
      </c>
      <c r="C5" s="16">
        <v>42818</v>
      </c>
      <c r="D5" s="16">
        <v>971</v>
      </c>
      <c r="E5" s="16">
        <v>41847</v>
      </c>
      <c r="F5" s="16">
        <v>41080</v>
      </c>
      <c r="G5" s="16">
        <v>919</v>
      </c>
      <c r="H5" s="16">
        <v>40161</v>
      </c>
      <c r="I5" s="16">
        <v>1738</v>
      </c>
      <c r="J5" s="16">
        <v>52</v>
      </c>
      <c r="K5" s="16">
        <v>1686</v>
      </c>
    </row>
    <row r="6" spans="1:11" s="8" customFormat="1" ht="15" customHeight="1">
      <c r="A6" s="19">
        <v>2</v>
      </c>
      <c r="B6" s="20" t="s">
        <v>72</v>
      </c>
      <c r="C6" s="21">
        <v>14625</v>
      </c>
      <c r="D6" s="21">
        <v>369</v>
      </c>
      <c r="E6" s="21">
        <v>14256</v>
      </c>
      <c r="F6" s="21">
        <v>14141</v>
      </c>
      <c r="G6" s="21">
        <v>347</v>
      </c>
      <c r="H6" s="21">
        <v>13794</v>
      </c>
      <c r="I6" s="21">
        <v>484</v>
      </c>
      <c r="J6" s="21">
        <v>22</v>
      </c>
      <c r="K6" s="21">
        <v>462</v>
      </c>
    </row>
    <row r="7" spans="1:11" s="8" customFormat="1" ht="15" customHeight="1">
      <c r="A7" s="19">
        <v>3</v>
      </c>
      <c r="B7" s="20" t="s">
        <v>73</v>
      </c>
      <c r="C7" s="21">
        <v>14780</v>
      </c>
      <c r="D7" s="21">
        <v>4368</v>
      </c>
      <c r="E7" s="21">
        <v>10412</v>
      </c>
      <c r="F7" s="21">
        <v>14097</v>
      </c>
      <c r="G7" s="21">
        <v>4184</v>
      </c>
      <c r="H7" s="21">
        <v>9913</v>
      </c>
      <c r="I7" s="21">
        <v>683</v>
      </c>
      <c r="J7" s="21">
        <v>184</v>
      </c>
      <c r="K7" s="21">
        <v>499</v>
      </c>
    </row>
    <row r="8" spans="1:11" s="8" customFormat="1" ht="15" customHeight="1">
      <c r="A8" s="19">
        <v>4</v>
      </c>
      <c r="B8" s="20" t="s">
        <v>74</v>
      </c>
      <c r="C8" s="21">
        <v>15959</v>
      </c>
      <c r="D8" s="21">
        <v>775</v>
      </c>
      <c r="E8" s="21">
        <v>15184</v>
      </c>
      <c r="F8" s="21">
        <v>15196</v>
      </c>
      <c r="G8" s="21">
        <v>735</v>
      </c>
      <c r="H8" s="21">
        <v>14461</v>
      </c>
      <c r="I8" s="21">
        <v>763</v>
      </c>
      <c r="J8" s="21">
        <v>40</v>
      </c>
      <c r="K8" s="21">
        <v>723</v>
      </c>
    </row>
    <row r="9" spans="1:11" s="8" customFormat="1" ht="15" customHeight="1">
      <c r="A9" s="19">
        <v>5</v>
      </c>
      <c r="B9" s="20" t="s">
        <v>75</v>
      </c>
      <c r="C9" s="21">
        <v>18453</v>
      </c>
      <c r="D9" s="21">
        <v>7279</v>
      </c>
      <c r="E9" s="21">
        <v>11174</v>
      </c>
      <c r="F9" s="21">
        <v>17863</v>
      </c>
      <c r="G9" s="21">
        <v>7090</v>
      </c>
      <c r="H9" s="21">
        <v>10773</v>
      </c>
      <c r="I9" s="21">
        <v>590</v>
      </c>
      <c r="J9" s="21">
        <v>189</v>
      </c>
      <c r="K9" s="21">
        <v>401</v>
      </c>
    </row>
    <row r="10" spans="1:11" s="8" customFormat="1" ht="15" customHeight="1">
      <c r="A10" s="19">
        <v>6</v>
      </c>
      <c r="B10" s="20" t="s">
        <v>76</v>
      </c>
      <c r="C10" s="21">
        <v>17731</v>
      </c>
      <c r="D10" s="21">
        <v>5611</v>
      </c>
      <c r="E10" s="21">
        <v>12120</v>
      </c>
      <c r="F10" s="21">
        <v>17203</v>
      </c>
      <c r="G10" s="21">
        <v>5484</v>
      </c>
      <c r="H10" s="21">
        <v>11719</v>
      </c>
      <c r="I10" s="21">
        <v>528</v>
      </c>
      <c r="J10" s="21">
        <v>127</v>
      </c>
      <c r="K10" s="21">
        <v>401</v>
      </c>
    </row>
    <row r="11" spans="1:11" s="8" customFormat="1" ht="15" customHeight="1">
      <c r="A11" s="19">
        <v>7</v>
      </c>
      <c r="B11" s="20" t="s">
        <v>77</v>
      </c>
      <c r="C11" s="21">
        <v>24114</v>
      </c>
      <c r="D11" s="21">
        <v>1901</v>
      </c>
      <c r="E11" s="21">
        <v>22213</v>
      </c>
      <c r="F11" s="21">
        <v>23413</v>
      </c>
      <c r="G11" s="21">
        <v>1846</v>
      </c>
      <c r="H11" s="21">
        <v>21567</v>
      </c>
      <c r="I11" s="21">
        <v>701</v>
      </c>
      <c r="J11" s="21">
        <v>55</v>
      </c>
      <c r="K11" s="21">
        <v>646</v>
      </c>
    </row>
    <row r="12" spans="1:11" s="8" customFormat="1" ht="15" customHeight="1">
      <c r="A12" s="19">
        <v>8</v>
      </c>
      <c r="B12" s="20" t="s">
        <v>78</v>
      </c>
      <c r="C12" s="21">
        <v>13000</v>
      </c>
      <c r="D12" s="21">
        <v>2983</v>
      </c>
      <c r="E12" s="21">
        <v>10017</v>
      </c>
      <c r="F12" s="21">
        <v>12574</v>
      </c>
      <c r="G12" s="21">
        <v>2844</v>
      </c>
      <c r="H12" s="21">
        <v>9730</v>
      </c>
      <c r="I12" s="21">
        <v>426</v>
      </c>
      <c r="J12" s="21">
        <v>139</v>
      </c>
      <c r="K12" s="21">
        <v>287</v>
      </c>
    </row>
    <row r="13" spans="1:11" s="8" customFormat="1" ht="15" customHeight="1">
      <c r="A13" s="19">
        <v>9</v>
      </c>
      <c r="B13" s="20" t="s">
        <v>79</v>
      </c>
      <c r="C13" s="21">
        <v>33045</v>
      </c>
      <c r="D13" s="21">
        <v>9946</v>
      </c>
      <c r="E13" s="21">
        <v>23099</v>
      </c>
      <c r="F13" s="21">
        <v>32478</v>
      </c>
      <c r="G13" s="21">
        <v>9841</v>
      </c>
      <c r="H13" s="21">
        <v>22637</v>
      </c>
      <c r="I13" s="21">
        <v>567</v>
      </c>
      <c r="J13" s="21">
        <v>105</v>
      </c>
      <c r="K13" s="21">
        <v>462</v>
      </c>
    </row>
    <row r="14" spans="1:11" s="8" customFormat="1" ht="15" customHeight="1">
      <c r="A14" s="19">
        <v>10</v>
      </c>
      <c r="B14" s="20" t="s">
        <v>80</v>
      </c>
      <c r="C14" s="21">
        <v>26914</v>
      </c>
      <c r="D14" s="21">
        <v>14390</v>
      </c>
      <c r="E14" s="21">
        <v>12524</v>
      </c>
      <c r="F14" s="21">
        <v>26317</v>
      </c>
      <c r="G14" s="21">
        <v>14117</v>
      </c>
      <c r="H14" s="21">
        <v>12200</v>
      </c>
      <c r="I14" s="21">
        <v>597</v>
      </c>
      <c r="J14" s="21">
        <v>273</v>
      </c>
      <c r="K14" s="21">
        <v>324</v>
      </c>
    </row>
    <row r="15" spans="1:11" s="8" customFormat="1" ht="15" customHeight="1">
      <c r="A15" s="23">
        <v>11</v>
      </c>
      <c r="B15" s="24" t="s">
        <v>81</v>
      </c>
      <c r="C15" s="25">
        <v>16192</v>
      </c>
      <c r="D15" s="25">
        <v>6269</v>
      </c>
      <c r="E15" s="25">
        <v>9923</v>
      </c>
      <c r="F15" s="25">
        <v>15926</v>
      </c>
      <c r="G15" s="25">
        <v>6175</v>
      </c>
      <c r="H15" s="25">
        <v>9751</v>
      </c>
      <c r="I15" s="25">
        <v>266</v>
      </c>
      <c r="J15" s="25">
        <v>94</v>
      </c>
      <c r="K15" s="25">
        <v>172</v>
      </c>
    </row>
    <row r="16" spans="1:11" s="8" customFormat="1" ht="15" customHeight="1">
      <c r="A16" s="37"/>
      <c r="B16" s="38" t="s">
        <v>134</v>
      </c>
      <c r="C16" s="36">
        <f>SUM(C5:C15)</f>
        <v>237631</v>
      </c>
      <c r="D16" s="36">
        <f aca="true" t="shared" si="0" ref="D16:K16">SUM(D5:D15)</f>
        <v>54862</v>
      </c>
      <c r="E16" s="36">
        <f t="shared" si="0"/>
        <v>182769</v>
      </c>
      <c r="F16" s="36">
        <f t="shared" si="0"/>
        <v>230288</v>
      </c>
      <c r="G16" s="36">
        <f t="shared" si="0"/>
        <v>53582</v>
      </c>
      <c r="H16" s="36">
        <f t="shared" si="0"/>
        <v>176706</v>
      </c>
      <c r="I16" s="36">
        <f t="shared" si="0"/>
        <v>7343</v>
      </c>
      <c r="J16" s="36">
        <f t="shared" si="0"/>
        <v>1280</v>
      </c>
      <c r="K16" s="36">
        <f t="shared" si="0"/>
        <v>6063</v>
      </c>
    </row>
    <row r="17" spans="1:11" s="8" customFormat="1" ht="15" customHeight="1">
      <c r="A17" s="26">
        <v>12</v>
      </c>
      <c r="B17" s="27" t="s">
        <v>82</v>
      </c>
      <c r="C17" s="28">
        <v>6047</v>
      </c>
      <c r="D17" s="28">
        <v>4711</v>
      </c>
      <c r="E17" s="28">
        <v>1336</v>
      </c>
      <c r="F17" s="28">
        <v>5915</v>
      </c>
      <c r="G17" s="28">
        <v>4637</v>
      </c>
      <c r="H17" s="28">
        <v>1278</v>
      </c>
      <c r="I17" s="28">
        <v>132</v>
      </c>
      <c r="J17" s="28">
        <v>74</v>
      </c>
      <c r="K17" s="28">
        <v>58</v>
      </c>
    </row>
    <row r="18" spans="1:11" s="8" customFormat="1" ht="15" customHeight="1">
      <c r="A18" s="19">
        <v>13</v>
      </c>
      <c r="B18" s="20" t="s">
        <v>83</v>
      </c>
      <c r="C18" s="21">
        <v>3950</v>
      </c>
      <c r="D18" s="21">
        <v>2832</v>
      </c>
      <c r="E18" s="21">
        <v>1118</v>
      </c>
      <c r="F18" s="21">
        <v>3896</v>
      </c>
      <c r="G18" s="21">
        <v>2807</v>
      </c>
      <c r="H18" s="21">
        <v>1089</v>
      </c>
      <c r="I18" s="21">
        <v>54</v>
      </c>
      <c r="J18" s="21">
        <v>25</v>
      </c>
      <c r="K18" s="21">
        <v>29</v>
      </c>
    </row>
    <row r="19" spans="1:11" s="8" customFormat="1" ht="15" customHeight="1">
      <c r="A19" s="19">
        <v>14</v>
      </c>
      <c r="B19" s="20" t="s">
        <v>84</v>
      </c>
      <c r="C19" s="21">
        <v>1756</v>
      </c>
      <c r="D19" s="21">
        <v>1145</v>
      </c>
      <c r="E19" s="21">
        <v>611</v>
      </c>
      <c r="F19" s="21">
        <v>1694</v>
      </c>
      <c r="G19" s="21">
        <v>1108</v>
      </c>
      <c r="H19" s="21">
        <v>586</v>
      </c>
      <c r="I19" s="21">
        <v>62</v>
      </c>
      <c r="J19" s="21">
        <v>37</v>
      </c>
      <c r="K19" s="21">
        <v>25</v>
      </c>
    </row>
    <row r="20" spans="1:11" s="8" customFormat="1" ht="15" customHeight="1">
      <c r="A20" s="19">
        <v>15</v>
      </c>
      <c r="B20" s="20" t="s">
        <v>85</v>
      </c>
      <c r="C20" s="21">
        <v>7401</v>
      </c>
      <c r="D20" s="21">
        <v>4876</v>
      </c>
      <c r="E20" s="21">
        <v>2525</v>
      </c>
      <c r="F20" s="21">
        <v>7184</v>
      </c>
      <c r="G20" s="21">
        <v>4704</v>
      </c>
      <c r="H20" s="21">
        <v>2480</v>
      </c>
      <c r="I20" s="21">
        <v>217</v>
      </c>
      <c r="J20" s="21">
        <v>172</v>
      </c>
      <c r="K20" s="21">
        <v>45</v>
      </c>
    </row>
    <row r="21" spans="1:11" s="8" customFormat="1" ht="15" customHeight="1">
      <c r="A21" s="19">
        <v>16</v>
      </c>
      <c r="B21" s="20" t="s">
        <v>86</v>
      </c>
      <c r="C21" s="21">
        <v>10481</v>
      </c>
      <c r="D21" s="21">
        <v>6451</v>
      </c>
      <c r="E21" s="21">
        <v>4030</v>
      </c>
      <c r="F21" s="21">
        <v>10227</v>
      </c>
      <c r="G21" s="21">
        <v>6329</v>
      </c>
      <c r="H21" s="21">
        <v>3898</v>
      </c>
      <c r="I21" s="21">
        <v>254</v>
      </c>
      <c r="J21" s="21">
        <v>122</v>
      </c>
      <c r="K21" s="21">
        <v>132</v>
      </c>
    </row>
    <row r="22" spans="1:11" s="8" customFormat="1" ht="15" customHeight="1">
      <c r="A22" s="19">
        <v>17</v>
      </c>
      <c r="B22" s="20" t="s">
        <v>87</v>
      </c>
      <c r="C22" s="21">
        <v>5688</v>
      </c>
      <c r="D22" s="21">
        <v>3046</v>
      </c>
      <c r="E22" s="21">
        <v>2642</v>
      </c>
      <c r="F22" s="21">
        <v>5381</v>
      </c>
      <c r="G22" s="21">
        <v>2896</v>
      </c>
      <c r="H22" s="21">
        <v>2485</v>
      </c>
      <c r="I22" s="21">
        <v>307</v>
      </c>
      <c r="J22" s="21">
        <v>150</v>
      </c>
      <c r="K22" s="21">
        <v>157</v>
      </c>
    </row>
    <row r="23" spans="1:11" s="8" customFormat="1" ht="15" customHeight="1">
      <c r="A23" s="19">
        <v>18</v>
      </c>
      <c r="B23" s="20" t="s">
        <v>88</v>
      </c>
      <c r="C23" s="21">
        <v>2410</v>
      </c>
      <c r="D23" s="21">
        <v>1257</v>
      </c>
      <c r="E23" s="21">
        <v>1153</v>
      </c>
      <c r="F23" s="21">
        <v>2331</v>
      </c>
      <c r="G23" s="21">
        <v>1214</v>
      </c>
      <c r="H23" s="21">
        <v>1117</v>
      </c>
      <c r="I23" s="21">
        <v>79</v>
      </c>
      <c r="J23" s="21">
        <v>43</v>
      </c>
      <c r="K23" s="21">
        <v>36</v>
      </c>
    </row>
    <row r="24" spans="1:11" s="8" customFormat="1" ht="15" customHeight="1">
      <c r="A24" s="19">
        <v>19</v>
      </c>
      <c r="B24" s="20" t="s">
        <v>89</v>
      </c>
      <c r="C24" s="21">
        <v>4072</v>
      </c>
      <c r="D24" s="21">
        <v>1252</v>
      </c>
      <c r="E24" s="21">
        <v>2820</v>
      </c>
      <c r="F24" s="21">
        <v>4001</v>
      </c>
      <c r="G24" s="21">
        <v>1231</v>
      </c>
      <c r="H24" s="21">
        <v>2770</v>
      </c>
      <c r="I24" s="21">
        <v>71</v>
      </c>
      <c r="J24" s="21">
        <v>21</v>
      </c>
      <c r="K24" s="21">
        <v>50</v>
      </c>
    </row>
    <row r="25" spans="1:11" s="8" customFormat="1" ht="15" customHeight="1">
      <c r="A25" s="19">
        <v>20</v>
      </c>
      <c r="B25" s="20" t="s">
        <v>90</v>
      </c>
      <c r="C25" s="21">
        <v>2957</v>
      </c>
      <c r="D25" s="21">
        <v>1516</v>
      </c>
      <c r="E25" s="21">
        <v>1441</v>
      </c>
      <c r="F25" s="21">
        <v>2909</v>
      </c>
      <c r="G25" s="21">
        <v>1491</v>
      </c>
      <c r="H25" s="21">
        <v>1418</v>
      </c>
      <c r="I25" s="21">
        <v>48</v>
      </c>
      <c r="J25" s="21">
        <v>25</v>
      </c>
      <c r="K25" s="21">
        <v>23</v>
      </c>
    </row>
    <row r="26" spans="1:11" s="8" customFormat="1" ht="15" customHeight="1">
      <c r="A26" s="19">
        <v>21</v>
      </c>
      <c r="B26" s="20" t="s">
        <v>91</v>
      </c>
      <c r="C26" s="21">
        <v>12899</v>
      </c>
      <c r="D26" s="21">
        <v>3375</v>
      </c>
      <c r="E26" s="21">
        <v>9524</v>
      </c>
      <c r="F26" s="21">
        <v>12631</v>
      </c>
      <c r="G26" s="21">
        <v>3279</v>
      </c>
      <c r="H26" s="21">
        <v>9352</v>
      </c>
      <c r="I26" s="21">
        <v>268</v>
      </c>
      <c r="J26" s="21">
        <v>96</v>
      </c>
      <c r="K26" s="21">
        <v>172</v>
      </c>
    </row>
    <row r="27" spans="1:11" s="8" customFormat="1" ht="15" customHeight="1">
      <c r="A27" s="19">
        <v>22</v>
      </c>
      <c r="B27" s="20" t="s">
        <v>92</v>
      </c>
      <c r="C27" s="21">
        <v>4680</v>
      </c>
      <c r="D27" s="21">
        <v>124</v>
      </c>
      <c r="E27" s="21">
        <v>4556</v>
      </c>
      <c r="F27" s="21">
        <v>4591</v>
      </c>
      <c r="G27" s="21">
        <v>122</v>
      </c>
      <c r="H27" s="21">
        <v>4469</v>
      </c>
      <c r="I27" s="21">
        <v>89</v>
      </c>
      <c r="J27" s="21">
        <v>2</v>
      </c>
      <c r="K27" s="21">
        <v>87</v>
      </c>
    </row>
    <row r="28" spans="1:11" s="8" customFormat="1" ht="15" customHeight="1">
      <c r="A28" s="22">
        <v>23</v>
      </c>
      <c r="B28" s="20" t="s">
        <v>93</v>
      </c>
      <c r="C28" s="21">
        <v>7462</v>
      </c>
      <c r="D28" s="21">
        <v>282</v>
      </c>
      <c r="E28" s="21">
        <v>7180</v>
      </c>
      <c r="F28" s="21">
        <v>7250</v>
      </c>
      <c r="G28" s="21">
        <v>265</v>
      </c>
      <c r="H28" s="21">
        <v>6985</v>
      </c>
      <c r="I28" s="21">
        <v>212</v>
      </c>
      <c r="J28" s="21">
        <v>17</v>
      </c>
      <c r="K28" s="21">
        <v>195</v>
      </c>
    </row>
    <row r="29" spans="1:11" s="8" customFormat="1" ht="15" customHeight="1">
      <c r="A29" s="19">
        <v>24</v>
      </c>
      <c r="B29" s="20" t="s">
        <v>94</v>
      </c>
      <c r="C29" s="21">
        <v>5280</v>
      </c>
      <c r="D29" s="21">
        <v>1180</v>
      </c>
      <c r="E29" s="21">
        <v>4100</v>
      </c>
      <c r="F29" s="21">
        <v>5171</v>
      </c>
      <c r="G29" s="21">
        <v>1158</v>
      </c>
      <c r="H29" s="21">
        <v>4013</v>
      </c>
      <c r="I29" s="21">
        <v>109</v>
      </c>
      <c r="J29" s="21">
        <v>22</v>
      </c>
      <c r="K29" s="21">
        <v>87</v>
      </c>
    </row>
    <row r="30" spans="1:11" s="8" customFormat="1" ht="15" customHeight="1">
      <c r="A30" s="19">
        <v>25</v>
      </c>
      <c r="B30" s="20" t="s">
        <v>95</v>
      </c>
      <c r="C30" s="21">
        <v>7266</v>
      </c>
      <c r="D30" s="21">
        <v>3172</v>
      </c>
      <c r="E30" s="21">
        <v>4094</v>
      </c>
      <c r="F30" s="21">
        <v>7086</v>
      </c>
      <c r="G30" s="21">
        <v>3111</v>
      </c>
      <c r="H30" s="21">
        <v>3975</v>
      </c>
      <c r="I30" s="21">
        <v>180</v>
      </c>
      <c r="J30" s="21">
        <v>61</v>
      </c>
      <c r="K30" s="21">
        <v>119</v>
      </c>
    </row>
    <row r="31" spans="1:11" s="8" customFormat="1" ht="15" customHeight="1">
      <c r="A31" s="19">
        <v>26</v>
      </c>
      <c r="B31" s="20" t="s">
        <v>96</v>
      </c>
      <c r="C31" s="21">
        <v>8516</v>
      </c>
      <c r="D31" s="21">
        <v>1909</v>
      </c>
      <c r="E31" s="21">
        <v>6607</v>
      </c>
      <c r="F31" s="21">
        <v>8205</v>
      </c>
      <c r="G31" s="21">
        <v>1851</v>
      </c>
      <c r="H31" s="21">
        <v>6354</v>
      </c>
      <c r="I31" s="21">
        <v>311</v>
      </c>
      <c r="J31" s="21">
        <v>58</v>
      </c>
      <c r="K31" s="21">
        <v>253</v>
      </c>
    </row>
    <row r="32" spans="1:11" s="8" customFormat="1" ht="15" customHeight="1">
      <c r="A32" s="19">
        <v>27</v>
      </c>
      <c r="B32" s="20" t="s">
        <v>97</v>
      </c>
      <c r="C32" s="21">
        <v>3658</v>
      </c>
      <c r="D32" s="21">
        <v>709</v>
      </c>
      <c r="E32" s="21">
        <v>2949</v>
      </c>
      <c r="F32" s="21">
        <v>3543</v>
      </c>
      <c r="G32" s="21">
        <v>680</v>
      </c>
      <c r="H32" s="21">
        <v>2863</v>
      </c>
      <c r="I32" s="21">
        <v>115</v>
      </c>
      <c r="J32" s="21">
        <v>29</v>
      </c>
      <c r="K32" s="21">
        <v>86</v>
      </c>
    </row>
    <row r="33" spans="1:11" s="8" customFormat="1" ht="15" customHeight="1">
      <c r="A33" s="19">
        <v>28</v>
      </c>
      <c r="B33" s="20" t="s">
        <v>98</v>
      </c>
      <c r="C33" s="21">
        <v>6754</v>
      </c>
      <c r="D33" s="21">
        <v>875</v>
      </c>
      <c r="E33" s="21">
        <v>5879</v>
      </c>
      <c r="F33" s="21">
        <v>6534</v>
      </c>
      <c r="G33" s="21">
        <v>837</v>
      </c>
      <c r="H33" s="21">
        <v>5697</v>
      </c>
      <c r="I33" s="21">
        <v>220</v>
      </c>
      <c r="J33" s="21">
        <v>38</v>
      </c>
      <c r="K33" s="21">
        <v>182</v>
      </c>
    </row>
    <row r="34" spans="1:11" s="8" customFormat="1" ht="15" customHeight="1">
      <c r="A34" s="19">
        <v>29</v>
      </c>
      <c r="B34" s="20" t="s">
        <v>99</v>
      </c>
      <c r="C34" s="21">
        <v>532</v>
      </c>
      <c r="D34" s="21">
        <v>309</v>
      </c>
      <c r="E34" s="21">
        <v>223</v>
      </c>
      <c r="F34" s="21">
        <v>518</v>
      </c>
      <c r="G34" s="21">
        <v>300</v>
      </c>
      <c r="H34" s="21">
        <v>218</v>
      </c>
      <c r="I34" s="21">
        <v>14</v>
      </c>
      <c r="J34" s="21">
        <v>9</v>
      </c>
      <c r="K34" s="21">
        <v>5</v>
      </c>
    </row>
    <row r="35" spans="1:11" s="8" customFormat="1" ht="15" customHeight="1">
      <c r="A35" s="23">
        <v>30</v>
      </c>
      <c r="B35" s="24" t="s">
        <v>100</v>
      </c>
      <c r="C35" s="25">
        <v>609</v>
      </c>
      <c r="D35" s="25">
        <v>399</v>
      </c>
      <c r="E35" s="25">
        <v>210</v>
      </c>
      <c r="F35" s="25">
        <v>594</v>
      </c>
      <c r="G35" s="25">
        <v>387</v>
      </c>
      <c r="H35" s="25">
        <v>207</v>
      </c>
      <c r="I35" s="25">
        <v>15</v>
      </c>
      <c r="J35" s="25">
        <v>12</v>
      </c>
      <c r="K35" s="25">
        <v>3</v>
      </c>
    </row>
    <row r="36" spans="1:11" s="8" customFormat="1" ht="15" customHeight="1">
      <c r="A36" s="23">
        <v>31</v>
      </c>
      <c r="B36" s="24" t="s">
        <v>101</v>
      </c>
      <c r="C36" s="25">
        <v>1372</v>
      </c>
      <c r="D36" s="25">
        <v>1167</v>
      </c>
      <c r="E36" s="25">
        <v>205</v>
      </c>
      <c r="F36" s="25">
        <v>1364</v>
      </c>
      <c r="G36" s="25">
        <v>1161</v>
      </c>
      <c r="H36" s="25">
        <v>203</v>
      </c>
      <c r="I36" s="25">
        <v>8</v>
      </c>
      <c r="J36" s="25">
        <v>6</v>
      </c>
      <c r="K36" s="25">
        <v>2</v>
      </c>
    </row>
    <row r="37" spans="1:11" s="8" customFormat="1" ht="15" customHeight="1">
      <c r="A37" s="19">
        <v>32</v>
      </c>
      <c r="B37" s="20" t="s">
        <v>102</v>
      </c>
      <c r="C37" s="21">
        <v>309</v>
      </c>
      <c r="D37" s="21">
        <v>265</v>
      </c>
      <c r="E37" s="21">
        <v>44</v>
      </c>
      <c r="F37" s="21">
        <v>307</v>
      </c>
      <c r="G37" s="21">
        <v>265</v>
      </c>
      <c r="H37" s="21">
        <v>42</v>
      </c>
      <c r="I37" s="21">
        <v>2</v>
      </c>
      <c r="J37" s="21">
        <v>0</v>
      </c>
      <c r="K37" s="21">
        <v>2</v>
      </c>
    </row>
    <row r="38" spans="1:11" s="8" customFormat="1" ht="15" customHeight="1">
      <c r="A38" s="26">
        <v>33</v>
      </c>
      <c r="B38" s="27" t="s">
        <v>103</v>
      </c>
      <c r="C38" s="28">
        <v>718</v>
      </c>
      <c r="D38" s="28">
        <v>385</v>
      </c>
      <c r="E38" s="28">
        <v>333</v>
      </c>
      <c r="F38" s="28">
        <v>696</v>
      </c>
      <c r="G38" s="28">
        <v>380</v>
      </c>
      <c r="H38" s="28">
        <v>316</v>
      </c>
      <c r="I38" s="28">
        <v>22</v>
      </c>
      <c r="J38" s="28">
        <v>5</v>
      </c>
      <c r="K38" s="28">
        <v>17</v>
      </c>
    </row>
    <row r="39" spans="1:11" s="8" customFormat="1" ht="15" customHeight="1">
      <c r="A39" s="19">
        <v>34</v>
      </c>
      <c r="B39" s="20" t="s">
        <v>104</v>
      </c>
      <c r="C39" s="28">
        <v>149</v>
      </c>
      <c r="D39" s="28">
        <v>46</v>
      </c>
      <c r="E39" s="28">
        <v>103</v>
      </c>
      <c r="F39" s="28">
        <v>142</v>
      </c>
      <c r="G39" s="28">
        <v>44</v>
      </c>
      <c r="H39" s="28">
        <v>98</v>
      </c>
      <c r="I39" s="28">
        <v>7</v>
      </c>
      <c r="J39" s="28">
        <v>2</v>
      </c>
      <c r="K39" s="28">
        <v>5</v>
      </c>
    </row>
    <row r="40" spans="1:11" s="8" customFormat="1" ht="15" customHeight="1">
      <c r="A40" s="19">
        <v>35</v>
      </c>
      <c r="B40" s="20" t="s">
        <v>105</v>
      </c>
      <c r="C40" s="28">
        <v>1397</v>
      </c>
      <c r="D40" s="28">
        <v>1097</v>
      </c>
      <c r="E40" s="28">
        <v>300</v>
      </c>
      <c r="F40" s="21">
        <v>1386</v>
      </c>
      <c r="G40" s="21">
        <v>1089</v>
      </c>
      <c r="H40" s="21">
        <v>297</v>
      </c>
      <c r="I40" s="28">
        <v>11</v>
      </c>
      <c r="J40" s="28">
        <v>8</v>
      </c>
      <c r="K40" s="28">
        <v>3</v>
      </c>
    </row>
    <row r="41" spans="1:11" s="8" customFormat="1" ht="15" customHeight="1">
      <c r="A41" s="19">
        <v>36</v>
      </c>
      <c r="B41" s="20" t="s">
        <v>106</v>
      </c>
      <c r="C41" s="21">
        <v>1777</v>
      </c>
      <c r="D41" s="21">
        <v>1376</v>
      </c>
      <c r="E41" s="21">
        <v>401</v>
      </c>
      <c r="F41" s="21">
        <v>1744</v>
      </c>
      <c r="G41" s="21">
        <v>1351</v>
      </c>
      <c r="H41" s="21">
        <v>393</v>
      </c>
      <c r="I41" s="21">
        <v>33</v>
      </c>
      <c r="J41" s="21">
        <v>25</v>
      </c>
      <c r="K41" s="21">
        <v>8</v>
      </c>
    </row>
    <row r="42" spans="1:11" s="8" customFormat="1" ht="15" customHeight="1">
      <c r="A42" s="19">
        <v>37</v>
      </c>
      <c r="B42" s="20" t="s">
        <v>107</v>
      </c>
      <c r="C42" s="21">
        <v>5451</v>
      </c>
      <c r="D42" s="21">
        <v>2872</v>
      </c>
      <c r="E42" s="21">
        <v>2579</v>
      </c>
      <c r="F42" s="21">
        <v>5386</v>
      </c>
      <c r="G42" s="21">
        <v>2846</v>
      </c>
      <c r="H42" s="21">
        <v>2540</v>
      </c>
      <c r="I42" s="21">
        <v>65</v>
      </c>
      <c r="J42" s="21">
        <v>26</v>
      </c>
      <c r="K42" s="21">
        <v>39</v>
      </c>
    </row>
    <row r="43" spans="1:11" s="8" customFormat="1" ht="15" customHeight="1">
      <c r="A43" s="19">
        <v>38</v>
      </c>
      <c r="B43" s="20" t="s">
        <v>108</v>
      </c>
      <c r="C43" s="21">
        <v>9877</v>
      </c>
      <c r="D43" s="21">
        <v>3943</v>
      </c>
      <c r="E43" s="21">
        <v>5934</v>
      </c>
      <c r="F43" s="21">
        <v>9696</v>
      </c>
      <c r="G43" s="21">
        <v>3842</v>
      </c>
      <c r="H43" s="21">
        <v>5854</v>
      </c>
      <c r="I43" s="21">
        <v>181</v>
      </c>
      <c r="J43" s="21">
        <v>101</v>
      </c>
      <c r="K43" s="21">
        <v>80</v>
      </c>
    </row>
    <row r="44" spans="1:11" s="8" customFormat="1" ht="15" customHeight="1">
      <c r="A44" s="19">
        <v>39</v>
      </c>
      <c r="B44" s="20" t="s">
        <v>109</v>
      </c>
      <c r="C44" s="21">
        <v>702</v>
      </c>
      <c r="D44" s="21">
        <v>252</v>
      </c>
      <c r="E44" s="21">
        <v>450</v>
      </c>
      <c r="F44" s="21">
        <v>676</v>
      </c>
      <c r="G44" s="21">
        <v>241</v>
      </c>
      <c r="H44" s="21">
        <v>435</v>
      </c>
      <c r="I44" s="21">
        <v>26</v>
      </c>
      <c r="J44" s="21">
        <v>11</v>
      </c>
      <c r="K44" s="21">
        <v>15</v>
      </c>
    </row>
    <row r="45" spans="1:11" s="8" customFormat="1" ht="15" customHeight="1">
      <c r="A45" s="19">
        <v>40</v>
      </c>
      <c r="B45" s="20" t="s">
        <v>110</v>
      </c>
      <c r="C45" s="21">
        <v>4036</v>
      </c>
      <c r="D45" s="21">
        <v>2619</v>
      </c>
      <c r="E45" s="21">
        <v>1417</v>
      </c>
      <c r="F45" s="21">
        <v>3906</v>
      </c>
      <c r="G45" s="21">
        <v>2560</v>
      </c>
      <c r="H45" s="21">
        <v>1346</v>
      </c>
      <c r="I45" s="21">
        <v>130</v>
      </c>
      <c r="J45" s="21">
        <v>59</v>
      </c>
      <c r="K45" s="21">
        <v>71</v>
      </c>
    </row>
    <row r="46" spans="1:11" s="8" customFormat="1" ht="15" customHeight="1">
      <c r="A46" s="23">
        <v>41</v>
      </c>
      <c r="B46" s="24" t="s">
        <v>111</v>
      </c>
      <c r="C46" s="25">
        <v>1375</v>
      </c>
      <c r="D46" s="25">
        <v>852</v>
      </c>
      <c r="E46" s="25">
        <v>523</v>
      </c>
      <c r="F46" s="25">
        <v>1342</v>
      </c>
      <c r="G46" s="25">
        <v>834</v>
      </c>
      <c r="H46" s="25">
        <v>508</v>
      </c>
      <c r="I46" s="25">
        <v>33</v>
      </c>
      <c r="J46" s="25">
        <v>18</v>
      </c>
      <c r="K46" s="25">
        <v>15</v>
      </c>
    </row>
    <row r="47" spans="1:11" s="8" customFormat="1" ht="15" customHeight="1">
      <c r="A47" s="37"/>
      <c r="B47" s="38" t="s">
        <v>56</v>
      </c>
      <c r="C47" s="39">
        <f>SUM(C17:C46)</f>
        <v>129581</v>
      </c>
      <c r="D47" s="39">
        <f aca="true" t="shared" si="1" ref="D47:K47">SUM(D17:D46)</f>
        <v>54294</v>
      </c>
      <c r="E47" s="39">
        <f t="shared" si="1"/>
        <v>75287</v>
      </c>
      <c r="F47" s="39">
        <f t="shared" si="1"/>
        <v>126306</v>
      </c>
      <c r="G47" s="39">
        <f t="shared" si="1"/>
        <v>53020</v>
      </c>
      <c r="H47" s="39">
        <f t="shared" si="1"/>
        <v>73286</v>
      </c>
      <c r="I47" s="39">
        <f t="shared" si="1"/>
        <v>3275</v>
      </c>
      <c r="J47" s="39">
        <f t="shared" si="1"/>
        <v>1274</v>
      </c>
      <c r="K47" s="39">
        <f t="shared" si="1"/>
        <v>2001</v>
      </c>
    </row>
    <row r="48" spans="1:11" s="8" customFormat="1" ht="15" customHeight="1">
      <c r="A48" s="40"/>
      <c r="B48" s="41" t="s">
        <v>57</v>
      </c>
      <c r="C48" s="42">
        <f>C16+C47</f>
        <v>367212</v>
      </c>
      <c r="D48" s="42">
        <f aca="true" t="shared" si="2" ref="D48:K48">D16+D47</f>
        <v>109156</v>
      </c>
      <c r="E48" s="42">
        <f t="shared" si="2"/>
        <v>258056</v>
      </c>
      <c r="F48" s="42">
        <f t="shared" si="2"/>
        <v>356594</v>
      </c>
      <c r="G48" s="42">
        <f t="shared" si="2"/>
        <v>106602</v>
      </c>
      <c r="H48" s="42">
        <f t="shared" si="2"/>
        <v>249992</v>
      </c>
      <c r="I48" s="42">
        <f t="shared" si="2"/>
        <v>10618</v>
      </c>
      <c r="J48" s="42">
        <f t="shared" si="2"/>
        <v>2554</v>
      </c>
      <c r="K48" s="42">
        <f t="shared" si="2"/>
        <v>8064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U50"/>
  <sheetViews>
    <sheetView showGridLines="0" zoomScale="75" zoomScaleNormal="75" zoomScaleSheetLayoutView="75" workbookViewId="0" topLeftCell="A1">
      <selection activeCell="HU7" sqref="HU1:IC16384"/>
    </sheetView>
  </sheetViews>
  <sheetFormatPr defaultColWidth="8.796875" defaultRowHeight="15"/>
  <cols>
    <col min="1" max="1" width="3.5" style="7" customWidth="1"/>
    <col min="2" max="2" width="14.69921875" style="7" customWidth="1"/>
    <col min="3" max="8" width="15.59765625" style="7" customWidth="1"/>
    <col min="9" max="10" width="12.3984375" style="7" customWidth="1"/>
    <col min="11" max="11" width="15.5" style="7" bestFit="1" customWidth="1"/>
    <col min="12" max="12" width="2.59765625" style="7" customWidth="1"/>
    <col min="13" max="13" width="3.5" style="7" customWidth="1"/>
    <col min="14" max="14" width="14.69921875" style="7" customWidth="1"/>
    <col min="15" max="20" width="15.59765625" style="7" customWidth="1"/>
    <col min="21" max="22" width="12.3984375" style="7" customWidth="1"/>
    <col min="23" max="23" width="15.5" style="7" bestFit="1" customWidth="1"/>
    <col min="24" max="24" width="1.69921875" style="34" customWidth="1"/>
    <col min="25" max="25" width="3.5" style="7" customWidth="1"/>
    <col min="26" max="26" width="14.59765625" style="7" customWidth="1"/>
    <col min="27" max="35" width="15.59765625" style="7" customWidth="1"/>
    <col min="36" max="36" width="2.59765625" style="34" customWidth="1"/>
    <col min="37" max="37" width="3.5" style="7" customWidth="1"/>
    <col min="38" max="38" width="14.59765625" style="7" customWidth="1"/>
    <col min="39" max="47" width="15.59765625" style="7" customWidth="1"/>
    <col min="48" max="48" width="3" style="34" customWidth="1"/>
    <col min="49" max="49" width="3.5" style="7" customWidth="1"/>
    <col min="50" max="50" width="14.59765625" style="7" customWidth="1"/>
    <col min="51" max="59" width="15.59765625" style="7" customWidth="1"/>
    <col min="60" max="60" width="3.3984375" style="34" customWidth="1"/>
    <col min="61" max="61" width="3.5" style="7" customWidth="1"/>
    <col min="62" max="62" width="14.59765625" style="7" customWidth="1"/>
    <col min="63" max="71" width="15.59765625" style="7" customWidth="1"/>
    <col min="72" max="72" width="3.19921875" style="34" customWidth="1"/>
    <col min="73" max="73" width="3.5" style="7" customWidth="1"/>
    <col min="74" max="74" width="14.59765625" style="7" customWidth="1"/>
    <col min="75" max="83" width="15.59765625" style="7" customWidth="1"/>
    <col min="84" max="84" width="5.69921875" style="34" customWidth="1"/>
    <col min="85" max="85" width="3.5" style="7" customWidth="1"/>
    <col min="86" max="86" width="14.59765625" style="7" customWidth="1"/>
    <col min="87" max="95" width="15.59765625" style="7" customWidth="1"/>
    <col min="96" max="96" width="2.59765625" style="34" customWidth="1"/>
    <col min="97" max="97" width="3.5" style="7" customWidth="1"/>
    <col min="98" max="98" width="14.59765625" style="7" customWidth="1"/>
    <col min="99" max="107" width="15.59765625" style="7" customWidth="1"/>
    <col min="108" max="108" width="2.59765625" style="7" customWidth="1"/>
    <col min="109" max="109" width="3.5" style="7" customWidth="1"/>
    <col min="110" max="116" width="14.59765625" style="7" customWidth="1"/>
    <col min="117" max="119" width="15.59765625" style="7" customWidth="1"/>
    <col min="120" max="120" width="2.59765625" style="7" customWidth="1"/>
    <col min="121" max="121" width="3.5" style="7" customWidth="1"/>
    <col min="122" max="122" width="14.59765625" style="7" customWidth="1"/>
    <col min="123" max="128" width="15.59765625" style="9" customWidth="1"/>
    <col min="129" max="131" width="15.59765625" style="7" customWidth="1"/>
    <col min="132" max="132" width="2.59765625" style="9" customWidth="1"/>
    <col min="133" max="133" width="3.5" style="7" customWidth="1"/>
    <col min="134" max="134" width="14.59765625" style="7" customWidth="1"/>
    <col min="135" max="140" width="15.59765625" style="9" customWidth="1"/>
    <col min="141" max="143" width="15.59765625" style="7" customWidth="1"/>
    <col min="144" max="144" width="2.59765625" style="7" customWidth="1"/>
    <col min="145" max="145" width="3.5" style="7" customWidth="1"/>
    <col min="146" max="146" width="14.59765625" style="7" customWidth="1"/>
    <col min="147" max="152" width="15.59765625" style="9" customWidth="1"/>
    <col min="153" max="155" width="15.59765625" style="7" customWidth="1"/>
    <col min="156" max="156" width="3.09765625" style="7" customWidth="1"/>
    <col min="157" max="157" width="3.5" style="7" customWidth="1"/>
    <col min="158" max="158" width="14.59765625" style="7" customWidth="1"/>
    <col min="159" max="164" width="15.59765625" style="9" customWidth="1"/>
    <col min="165" max="167" width="15.59765625" style="7" customWidth="1"/>
    <col min="168" max="168" width="2.5" style="7" customWidth="1"/>
    <col min="169" max="169" width="3.5" style="7" customWidth="1"/>
    <col min="170" max="170" width="14.59765625" style="7" customWidth="1"/>
    <col min="171" max="176" width="15.59765625" style="9" customWidth="1"/>
    <col min="177" max="179" width="15.59765625" style="7" customWidth="1"/>
    <col min="180" max="180" width="3.09765625" style="7" customWidth="1"/>
    <col min="181" max="181" width="3.5" style="7" customWidth="1"/>
    <col min="182" max="182" width="14.59765625" style="7" customWidth="1"/>
    <col min="183" max="188" width="15.59765625" style="9" customWidth="1"/>
    <col min="189" max="191" width="15.59765625" style="7" customWidth="1"/>
    <col min="192" max="192" width="2.19921875" style="7" customWidth="1"/>
    <col min="193" max="193" width="3.5" style="7" customWidth="1"/>
    <col min="194" max="194" width="14.59765625" style="7" customWidth="1"/>
    <col min="195" max="200" width="15.59765625" style="9" customWidth="1"/>
    <col min="201" max="203" width="15.59765625" style="7" customWidth="1"/>
    <col min="204" max="204" width="2.59765625" style="7" customWidth="1"/>
    <col min="205" max="205" width="3.5" style="7" customWidth="1"/>
    <col min="206" max="206" width="14.59765625" style="7" customWidth="1"/>
    <col min="207" max="212" width="15.59765625" style="9" customWidth="1"/>
    <col min="213" max="215" width="15.59765625" style="7" customWidth="1"/>
    <col min="216" max="217" width="3.5" style="7" customWidth="1"/>
    <col min="218" max="218" width="14.59765625" style="7" customWidth="1"/>
    <col min="219" max="224" width="15.59765625" style="9" customWidth="1"/>
    <col min="225" max="227" width="15.59765625" style="7" customWidth="1"/>
    <col min="228" max="228" width="3" style="7" customWidth="1"/>
    <col min="229" max="229" width="9.59765625" style="7" bestFit="1" customWidth="1"/>
    <col min="230" max="16384" width="9" style="7" customWidth="1"/>
  </cols>
  <sheetData>
    <row r="1" spans="1:217" ht="18.75">
      <c r="A1" s="46" t="s">
        <v>138</v>
      </c>
      <c r="M1" s="46" t="s">
        <v>138</v>
      </c>
      <c r="Y1" s="46" t="s">
        <v>138</v>
      </c>
      <c r="AK1" s="46" t="s">
        <v>138</v>
      </c>
      <c r="AW1" s="46" t="s">
        <v>138</v>
      </c>
      <c r="BI1" s="46" t="s">
        <v>138</v>
      </c>
      <c r="BU1" s="46" t="s">
        <v>138</v>
      </c>
      <c r="CG1" s="46" t="s">
        <v>138</v>
      </c>
      <c r="CS1" s="46" t="s">
        <v>138</v>
      </c>
      <c r="DE1" s="46" t="s">
        <v>138</v>
      </c>
      <c r="DQ1" s="46" t="s">
        <v>138</v>
      </c>
      <c r="EC1" s="46" t="s">
        <v>138</v>
      </c>
      <c r="EO1" s="46" t="s">
        <v>138</v>
      </c>
      <c r="FA1" s="46" t="s">
        <v>138</v>
      </c>
      <c r="FM1" s="46" t="s">
        <v>138</v>
      </c>
      <c r="FY1" s="46" t="s">
        <v>138</v>
      </c>
      <c r="GK1" s="46" t="s">
        <v>138</v>
      </c>
      <c r="GW1" s="46" t="s">
        <v>138</v>
      </c>
      <c r="HI1" s="46" t="s">
        <v>138</v>
      </c>
    </row>
    <row r="2" spans="1:224" s="30" customFormat="1" ht="17.25">
      <c r="A2" s="30" t="s">
        <v>112</v>
      </c>
      <c r="M2" s="30" t="s">
        <v>113</v>
      </c>
      <c r="X2" s="33"/>
      <c r="Y2" s="30" t="s">
        <v>114</v>
      </c>
      <c r="AJ2" s="33"/>
      <c r="AK2" s="30" t="s">
        <v>115</v>
      </c>
      <c r="AV2" s="33"/>
      <c r="AW2" s="30" t="s">
        <v>116</v>
      </c>
      <c r="BH2" s="33"/>
      <c r="BI2" s="30" t="s">
        <v>117</v>
      </c>
      <c r="BT2" s="33"/>
      <c r="BU2" s="30" t="s">
        <v>118</v>
      </c>
      <c r="CF2" s="33"/>
      <c r="CG2" s="30" t="s">
        <v>119</v>
      </c>
      <c r="CR2" s="33"/>
      <c r="CS2" s="30" t="s">
        <v>120</v>
      </c>
      <c r="DE2" s="30" t="s">
        <v>121</v>
      </c>
      <c r="DQ2" s="31" t="s">
        <v>122</v>
      </c>
      <c r="DS2" s="31"/>
      <c r="DT2" s="31"/>
      <c r="DU2" s="31"/>
      <c r="DV2" s="31"/>
      <c r="DW2" s="31"/>
      <c r="DX2" s="31"/>
      <c r="EB2" s="31"/>
      <c r="EC2" s="31" t="s">
        <v>123</v>
      </c>
      <c r="EE2" s="31"/>
      <c r="EF2" s="31"/>
      <c r="EG2" s="31"/>
      <c r="EH2" s="31"/>
      <c r="EI2" s="31"/>
      <c r="EJ2" s="31"/>
      <c r="EO2" s="31" t="s">
        <v>124</v>
      </c>
      <c r="EQ2" s="31"/>
      <c r="ER2" s="31"/>
      <c r="ES2" s="31"/>
      <c r="ET2" s="31"/>
      <c r="EU2" s="31"/>
      <c r="EV2" s="31"/>
      <c r="FA2" s="31" t="s">
        <v>125</v>
      </c>
      <c r="FC2" s="31"/>
      <c r="FD2" s="31"/>
      <c r="FE2" s="31"/>
      <c r="FF2" s="31"/>
      <c r="FG2" s="31"/>
      <c r="FH2" s="31"/>
      <c r="FM2" s="31" t="s">
        <v>126</v>
      </c>
      <c r="FO2" s="31"/>
      <c r="FP2" s="31"/>
      <c r="FQ2" s="31"/>
      <c r="FR2" s="31"/>
      <c r="FS2" s="31"/>
      <c r="FT2" s="31"/>
      <c r="FY2" s="31" t="s">
        <v>127</v>
      </c>
      <c r="GA2" s="31"/>
      <c r="GB2" s="31"/>
      <c r="GC2" s="31"/>
      <c r="GD2" s="31"/>
      <c r="GE2" s="31"/>
      <c r="GF2" s="31"/>
      <c r="GK2" s="31" t="s">
        <v>128</v>
      </c>
      <c r="GM2" s="31"/>
      <c r="GN2" s="31"/>
      <c r="GO2" s="31"/>
      <c r="GP2" s="31"/>
      <c r="GQ2" s="31"/>
      <c r="GR2" s="31"/>
      <c r="GW2" s="31" t="s">
        <v>129</v>
      </c>
      <c r="GY2" s="31"/>
      <c r="GZ2" s="31"/>
      <c r="HA2" s="31"/>
      <c r="HB2" s="31"/>
      <c r="HC2" s="31"/>
      <c r="HD2" s="31"/>
      <c r="HI2" s="31" t="s">
        <v>130</v>
      </c>
      <c r="HK2" s="31"/>
      <c r="HL2" s="31"/>
      <c r="HM2" s="31"/>
      <c r="HN2" s="31"/>
      <c r="HO2" s="31"/>
      <c r="HP2" s="31"/>
    </row>
    <row r="3" spans="1:227" s="8" customFormat="1" ht="17.25" customHeight="1">
      <c r="A3" s="71" t="s">
        <v>49</v>
      </c>
      <c r="B3" s="69" t="s">
        <v>51</v>
      </c>
      <c r="C3" s="68" t="s">
        <v>52</v>
      </c>
      <c r="D3" s="68"/>
      <c r="E3" s="68"/>
      <c r="F3" s="68" t="s">
        <v>53</v>
      </c>
      <c r="G3" s="68"/>
      <c r="H3" s="68"/>
      <c r="I3" s="68" t="s">
        <v>58</v>
      </c>
      <c r="J3" s="68"/>
      <c r="K3" s="68"/>
      <c r="M3" s="71" t="s">
        <v>49</v>
      </c>
      <c r="N3" s="69" t="s">
        <v>51</v>
      </c>
      <c r="O3" s="68" t="s">
        <v>52</v>
      </c>
      <c r="P3" s="68"/>
      <c r="Q3" s="68"/>
      <c r="R3" s="68" t="s">
        <v>53</v>
      </c>
      <c r="S3" s="68"/>
      <c r="T3" s="68"/>
      <c r="U3" s="68" t="s">
        <v>58</v>
      </c>
      <c r="V3" s="68"/>
      <c r="W3" s="68"/>
      <c r="X3" s="49"/>
      <c r="Y3" s="71" t="s">
        <v>49</v>
      </c>
      <c r="Z3" s="69" t="s">
        <v>50</v>
      </c>
      <c r="AA3" s="68" t="s">
        <v>52</v>
      </c>
      <c r="AB3" s="68"/>
      <c r="AC3" s="68"/>
      <c r="AD3" s="68" t="s">
        <v>53</v>
      </c>
      <c r="AE3" s="68"/>
      <c r="AF3" s="68"/>
      <c r="AG3" s="68" t="s">
        <v>58</v>
      </c>
      <c r="AH3" s="68"/>
      <c r="AI3" s="68"/>
      <c r="AJ3" s="51"/>
      <c r="AK3" s="71" t="s">
        <v>49</v>
      </c>
      <c r="AL3" s="69" t="s">
        <v>50</v>
      </c>
      <c r="AM3" s="68" t="s">
        <v>52</v>
      </c>
      <c r="AN3" s="68"/>
      <c r="AO3" s="68"/>
      <c r="AP3" s="68" t="s">
        <v>53</v>
      </c>
      <c r="AQ3" s="68"/>
      <c r="AR3" s="68"/>
      <c r="AS3" s="68" t="s">
        <v>58</v>
      </c>
      <c r="AT3" s="68"/>
      <c r="AU3" s="68"/>
      <c r="AV3" s="49"/>
      <c r="AW3" s="71" t="s">
        <v>49</v>
      </c>
      <c r="AX3" s="69" t="s">
        <v>50</v>
      </c>
      <c r="AY3" s="68" t="s">
        <v>52</v>
      </c>
      <c r="AZ3" s="68"/>
      <c r="BA3" s="68"/>
      <c r="BB3" s="68" t="s">
        <v>53</v>
      </c>
      <c r="BC3" s="68"/>
      <c r="BD3" s="68"/>
      <c r="BE3" s="68" t="s">
        <v>58</v>
      </c>
      <c r="BF3" s="68"/>
      <c r="BG3" s="68"/>
      <c r="BH3" s="49"/>
      <c r="BI3" s="71" t="s">
        <v>49</v>
      </c>
      <c r="BJ3" s="69" t="s">
        <v>50</v>
      </c>
      <c r="BK3" s="68" t="s">
        <v>52</v>
      </c>
      <c r="BL3" s="68"/>
      <c r="BM3" s="68"/>
      <c r="BN3" s="68" t="s">
        <v>53</v>
      </c>
      <c r="BO3" s="68"/>
      <c r="BP3" s="68"/>
      <c r="BQ3" s="68" t="s">
        <v>58</v>
      </c>
      <c r="BR3" s="68"/>
      <c r="BS3" s="68"/>
      <c r="BT3" s="49"/>
      <c r="BU3" s="71" t="s">
        <v>49</v>
      </c>
      <c r="BV3" s="69" t="s">
        <v>50</v>
      </c>
      <c r="BW3" s="68" t="s">
        <v>52</v>
      </c>
      <c r="BX3" s="68"/>
      <c r="BY3" s="68"/>
      <c r="BZ3" s="68" t="s">
        <v>53</v>
      </c>
      <c r="CA3" s="68"/>
      <c r="CB3" s="68"/>
      <c r="CC3" s="68" t="s">
        <v>58</v>
      </c>
      <c r="CD3" s="68"/>
      <c r="CE3" s="68"/>
      <c r="CF3" s="49"/>
      <c r="CG3" s="71" t="s">
        <v>49</v>
      </c>
      <c r="CH3" s="69" t="s">
        <v>50</v>
      </c>
      <c r="CI3" s="68" t="s">
        <v>52</v>
      </c>
      <c r="CJ3" s="68"/>
      <c r="CK3" s="68"/>
      <c r="CL3" s="68" t="s">
        <v>53</v>
      </c>
      <c r="CM3" s="68"/>
      <c r="CN3" s="68"/>
      <c r="CO3" s="68" t="s">
        <v>58</v>
      </c>
      <c r="CP3" s="68"/>
      <c r="CQ3" s="68"/>
      <c r="CR3" s="51"/>
      <c r="CS3" s="71" t="s">
        <v>49</v>
      </c>
      <c r="CT3" s="69" t="s">
        <v>50</v>
      </c>
      <c r="CU3" s="68" t="s">
        <v>52</v>
      </c>
      <c r="CV3" s="68"/>
      <c r="CW3" s="68"/>
      <c r="CX3" s="68" t="s">
        <v>53</v>
      </c>
      <c r="CY3" s="68"/>
      <c r="CZ3" s="68"/>
      <c r="DA3" s="68" t="s">
        <v>58</v>
      </c>
      <c r="DB3" s="68"/>
      <c r="DC3" s="68"/>
      <c r="DE3" s="71" t="s">
        <v>49</v>
      </c>
      <c r="DF3" s="69" t="s">
        <v>50</v>
      </c>
      <c r="DG3" s="68" t="s">
        <v>52</v>
      </c>
      <c r="DH3" s="68"/>
      <c r="DI3" s="68"/>
      <c r="DJ3" s="68" t="s">
        <v>53</v>
      </c>
      <c r="DK3" s="68"/>
      <c r="DL3" s="68"/>
      <c r="DM3" s="68" t="s">
        <v>58</v>
      </c>
      <c r="DN3" s="68"/>
      <c r="DO3" s="68"/>
      <c r="DQ3" s="71" t="s">
        <v>49</v>
      </c>
      <c r="DR3" s="69" t="s">
        <v>50</v>
      </c>
      <c r="DS3" s="68" t="s">
        <v>52</v>
      </c>
      <c r="DT3" s="68"/>
      <c r="DU3" s="68"/>
      <c r="DV3" s="68" t="s">
        <v>53</v>
      </c>
      <c r="DW3" s="68"/>
      <c r="DX3" s="68"/>
      <c r="DY3" s="68" t="s">
        <v>58</v>
      </c>
      <c r="DZ3" s="68"/>
      <c r="EA3" s="68"/>
      <c r="EC3" s="71" t="s">
        <v>49</v>
      </c>
      <c r="ED3" s="69" t="s">
        <v>50</v>
      </c>
      <c r="EE3" s="68" t="s">
        <v>52</v>
      </c>
      <c r="EF3" s="68"/>
      <c r="EG3" s="68"/>
      <c r="EH3" s="68" t="s">
        <v>53</v>
      </c>
      <c r="EI3" s="68"/>
      <c r="EJ3" s="68"/>
      <c r="EK3" s="68" t="s">
        <v>58</v>
      </c>
      <c r="EL3" s="68"/>
      <c r="EM3" s="68"/>
      <c r="EO3" s="71" t="s">
        <v>49</v>
      </c>
      <c r="EP3" s="69" t="s">
        <v>50</v>
      </c>
      <c r="EQ3" s="68" t="s">
        <v>52</v>
      </c>
      <c r="ER3" s="68"/>
      <c r="ES3" s="68"/>
      <c r="ET3" s="68" t="s">
        <v>53</v>
      </c>
      <c r="EU3" s="68"/>
      <c r="EV3" s="68"/>
      <c r="EW3" s="68" t="s">
        <v>58</v>
      </c>
      <c r="EX3" s="68"/>
      <c r="EY3" s="68"/>
      <c r="FA3" s="71" t="s">
        <v>49</v>
      </c>
      <c r="FB3" s="69" t="s">
        <v>50</v>
      </c>
      <c r="FC3" s="68" t="s">
        <v>52</v>
      </c>
      <c r="FD3" s="68"/>
      <c r="FE3" s="68"/>
      <c r="FF3" s="68" t="s">
        <v>53</v>
      </c>
      <c r="FG3" s="68"/>
      <c r="FH3" s="68"/>
      <c r="FI3" s="68" t="s">
        <v>58</v>
      </c>
      <c r="FJ3" s="68"/>
      <c r="FK3" s="68"/>
      <c r="FM3" s="71" t="s">
        <v>49</v>
      </c>
      <c r="FN3" s="69" t="s">
        <v>50</v>
      </c>
      <c r="FO3" s="68" t="s">
        <v>52</v>
      </c>
      <c r="FP3" s="68"/>
      <c r="FQ3" s="68"/>
      <c r="FR3" s="68" t="s">
        <v>53</v>
      </c>
      <c r="FS3" s="68"/>
      <c r="FT3" s="68"/>
      <c r="FU3" s="68" t="s">
        <v>58</v>
      </c>
      <c r="FV3" s="68"/>
      <c r="FW3" s="68"/>
      <c r="FY3" s="71" t="s">
        <v>49</v>
      </c>
      <c r="FZ3" s="69" t="s">
        <v>50</v>
      </c>
      <c r="GA3" s="68" t="s">
        <v>52</v>
      </c>
      <c r="GB3" s="68"/>
      <c r="GC3" s="68"/>
      <c r="GD3" s="68" t="s">
        <v>53</v>
      </c>
      <c r="GE3" s="68"/>
      <c r="GF3" s="68"/>
      <c r="GG3" s="68" t="s">
        <v>58</v>
      </c>
      <c r="GH3" s="68"/>
      <c r="GI3" s="68"/>
      <c r="GK3" s="71" t="s">
        <v>49</v>
      </c>
      <c r="GL3" s="69" t="s">
        <v>50</v>
      </c>
      <c r="GM3" s="68" t="s">
        <v>52</v>
      </c>
      <c r="GN3" s="68"/>
      <c r="GO3" s="68"/>
      <c r="GP3" s="68" t="s">
        <v>53</v>
      </c>
      <c r="GQ3" s="68"/>
      <c r="GR3" s="68"/>
      <c r="GS3" s="68" t="s">
        <v>58</v>
      </c>
      <c r="GT3" s="68"/>
      <c r="GU3" s="68"/>
      <c r="GW3" s="71" t="s">
        <v>49</v>
      </c>
      <c r="GX3" s="69" t="s">
        <v>50</v>
      </c>
      <c r="GY3" s="68" t="s">
        <v>52</v>
      </c>
      <c r="GZ3" s="68"/>
      <c r="HA3" s="68"/>
      <c r="HB3" s="68" t="s">
        <v>53</v>
      </c>
      <c r="HC3" s="68"/>
      <c r="HD3" s="68"/>
      <c r="HE3" s="68" t="s">
        <v>58</v>
      </c>
      <c r="HF3" s="68"/>
      <c r="HG3" s="68"/>
      <c r="HI3" s="71" t="s">
        <v>49</v>
      </c>
      <c r="HJ3" s="69" t="s">
        <v>50</v>
      </c>
      <c r="HK3" s="68" t="s">
        <v>52</v>
      </c>
      <c r="HL3" s="68"/>
      <c r="HM3" s="68"/>
      <c r="HN3" s="68" t="s">
        <v>53</v>
      </c>
      <c r="HO3" s="68"/>
      <c r="HP3" s="68"/>
      <c r="HQ3" s="68" t="s">
        <v>58</v>
      </c>
      <c r="HR3" s="68"/>
      <c r="HS3" s="68"/>
    </row>
    <row r="4" spans="1:227" s="8" customFormat="1" ht="54" customHeight="1">
      <c r="A4" s="71"/>
      <c r="B4" s="70"/>
      <c r="C4" s="47" t="s">
        <v>1</v>
      </c>
      <c r="D4" s="47" t="s">
        <v>2</v>
      </c>
      <c r="E4" s="47" t="s">
        <v>54</v>
      </c>
      <c r="F4" s="47" t="s">
        <v>44</v>
      </c>
      <c r="G4" s="47" t="s">
        <v>55</v>
      </c>
      <c r="H4" s="47" t="s">
        <v>45</v>
      </c>
      <c r="I4" s="48" t="s">
        <v>60</v>
      </c>
      <c r="J4" s="48" t="s">
        <v>59</v>
      </c>
      <c r="K4" s="48" t="s">
        <v>54</v>
      </c>
      <c r="M4" s="71"/>
      <c r="N4" s="70"/>
      <c r="O4" s="47" t="s">
        <v>1</v>
      </c>
      <c r="P4" s="47" t="s">
        <v>2</v>
      </c>
      <c r="Q4" s="47" t="s">
        <v>54</v>
      </c>
      <c r="R4" s="47" t="s">
        <v>44</v>
      </c>
      <c r="S4" s="47" t="s">
        <v>55</v>
      </c>
      <c r="T4" s="47" t="s">
        <v>45</v>
      </c>
      <c r="U4" s="48" t="s">
        <v>60</v>
      </c>
      <c r="V4" s="48" t="s">
        <v>59</v>
      </c>
      <c r="W4" s="48" t="s">
        <v>54</v>
      </c>
      <c r="X4" s="50"/>
      <c r="Y4" s="71"/>
      <c r="Z4" s="70"/>
      <c r="AA4" s="47" t="s">
        <v>1</v>
      </c>
      <c r="AB4" s="47" t="s">
        <v>2</v>
      </c>
      <c r="AC4" s="47" t="s">
        <v>54</v>
      </c>
      <c r="AD4" s="47" t="s">
        <v>44</v>
      </c>
      <c r="AE4" s="47" t="s">
        <v>55</v>
      </c>
      <c r="AF4" s="47" t="s">
        <v>45</v>
      </c>
      <c r="AG4" s="48" t="s">
        <v>60</v>
      </c>
      <c r="AH4" s="48" t="s">
        <v>59</v>
      </c>
      <c r="AI4" s="48" t="s">
        <v>54</v>
      </c>
      <c r="AJ4" s="51"/>
      <c r="AK4" s="71"/>
      <c r="AL4" s="70"/>
      <c r="AM4" s="47" t="s">
        <v>1</v>
      </c>
      <c r="AN4" s="47" t="s">
        <v>2</v>
      </c>
      <c r="AO4" s="47" t="s">
        <v>54</v>
      </c>
      <c r="AP4" s="47" t="s">
        <v>44</v>
      </c>
      <c r="AQ4" s="47" t="s">
        <v>55</v>
      </c>
      <c r="AR4" s="47" t="s">
        <v>45</v>
      </c>
      <c r="AS4" s="48" t="s">
        <v>60</v>
      </c>
      <c r="AT4" s="48" t="s">
        <v>59</v>
      </c>
      <c r="AU4" s="48" t="s">
        <v>54</v>
      </c>
      <c r="AV4" s="50"/>
      <c r="AW4" s="71"/>
      <c r="AX4" s="70"/>
      <c r="AY4" s="47" t="s">
        <v>1</v>
      </c>
      <c r="AZ4" s="47" t="s">
        <v>2</v>
      </c>
      <c r="BA4" s="47" t="s">
        <v>54</v>
      </c>
      <c r="BB4" s="47" t="s">
        <v>44</v>
      </c>
      <c r="BC4" s="47" t="s">
        <v>55</v>
      </c>
      <c r="BD4" s="47" t="s">
        <v>45</v>
      </c>
      <c r="BE4" s="48" t="s">
        <v>60</v>
      </c>
      <c r="BF4" s="48" t="s">
        <v>59</v>
      </c>
      <c r="BG4" s="48" t="s">
        <v>54</v>
      </c>
      <c r="BH4" s="50"/>
      <c r="BI4" s="71"/>
      <c r="BJ4" s="70"/>
      <c r="BK4" s="47" t="s">
        <v>1</v>
      </c>
      <c r="BL4" s="47" t="s">
        <v>2</v>
      </c>
      <c r="BM4" s="47" t="s">
        <v>54</v>
      </c>
      <c r="BN4" s="47" t="s">
        <v>44</v>
      </c>
      <c r="BO4" s="47" t="s">
        <v>55</v>
      </c>
      <c r="BP4" s="47" t="s">
        <v>45</v>
      </c>
      <c r="BQ4" s="48" t="s">
        <v>60</v>
      </c>
      <c r="BR4" s="48" t="s">
        <v>59</v>
      </c>
      <c r="BS4" s="48" t="s">
        <v>54</v>
      </c>
      <c r="BT4" s="50"/>
      <c r="BU4" s="71"/>
      <c r="BV4" s="70"/>
      <c r="BW4" s="47" t="s">
        <v>1</v>
      </c>
      <c r="BX4" s="47" t="s">
        <v>2</v>
      </c>
      <c r="BY4" s="47" t="s">
        <v>54</v>
      </c>
      <c r="BZ4" s="47" t="s">
        <v>44</v>
      </c>
      <c r="CA4" s="47" t="s">
        <v>55</v>
      </c>
      <c r="CB4" s="47" t="s">
        <v>45</v>
      </c>
      <c r="CC4" s="48" t="s">
        <v>60</v>
      </c>
      <c r="CD4" s="48" t="s">
        <v>59</v>
      </c>
      <c r="CE4" s="48" t="s">
        <v>54</v>
      </c>
      <c r="CF4" s="50"/>
      <c r="CG4" s="71"/>
      <c r="CH4" s="70"/>
      <c r="CI4" s="47" t="s">
        <v>1</v>
      </c>
      <c r="CJ4" s="47" t="s">
        <v>2</v>
      </c>
      <c r="CK4" s="47" t="s">
        <v>54</v>
      </c>
      <c r="CL4" s="47" t="s">
        <v>44</v>
      </c>
      <c r="CM4" s="47" t="s">
        <v>55</v>
      </c>
      <c r="CN4" s="47" t="s">
        <v>45</v>
      </c>
      <c r="CO4" s="48" t="s">
        <v>60</v>
      </c>
      <c r="CP4" s="48" t="s">
        <v>59</v>
      </c>
      <c r="CQ4" s="48" t="s">
        <v>54</v>
      </c>
      <c r="CR4" s="51"/>
      <c r="CS4" s="71"/>
      <c r="CT4" s="70"/>
      <c r="CU4" s="47" t="s">
        <v>1</v>
      </c>
      <c r="CV4" s="47" t="s">
        <v>2</v>
      </c>
      <c r="CW4" s="47" t="s">
        <v>54</v>
      </c>
      <c r="CX4" s="47" t="s">
        <v>44</v>
      </c>
      <c r="CY4" s="47" t="s">
        <v>55</v>
      </c>
      <c r="CZ4" s="47" t="s">
        <v>45</v>
      </c>
      <c r="DA4" s="48" t="s">
        <v>60</v>
      </c>
      <c r="DB4" s="48" t="s">
        <v>59</v>
      </c>
      <c r="DC4" s="48" t="s">
        <v>54</v>
      </c>
      <c r="DE4" s="71"/>
      <c r="DF4" s="70"/>
      <c r="DG4" s="47" t="s">
        <v>1</v>
      </c>
      <c r="DH4" s="47" t="s">
        <v>2</v>
      </c>
      <c r="DI4" s="47" t="s">
        <v>54</v>
      </c>
      <c r="DJ4" s="47" t="s">
        <v>44</v>
      </c>
      <c r="DK4" s="47" t="s">
        <v>55</v>
      </c>
      <c r="DL4" s="47" t="s">
        <v>45</v>
      </c>
      <c r="DM4" s="48" t="s">
        <v>60</v>
      </c>
      <c r="DN4" s="48" t="s">
        <v>59</v>
      </c>
      <c r="DO4" s="48" t="s">
        <v>54</v>
      </c>
      <c r="DQ4" s="71"/>
      <c r="DR4" s="70"/>
      <c r="DS4" s="47" t="s">
        <v>1</v>
      </c>
      <c r="DT4" s="47" t="s">
        <v>2</v>
      </c>
      <c r="DU4" s="47" t="s">
        <v>54</v>
      </c>
      <c r="DV4" s="47" t="s">
        <v>44</v>
      </c>
      <c r="DW4" s="47" t="s">
        <v>55</v>
      </c>
      <c r="DX4" s="47" t="s">
        <v>45</v>
      </c>
      <c r="DY4" s="48" t="s">
        <v>60</v>
      </c>
      <c r="DZ4" s="48" t="s">
        <v>59</v>
      </c>
      <c r="EA4" s="48" t="s">
        <v>54</v>
      </c>
      <c r="EC4" s="71"/>
      <c r="ED4" s="70"/>
      <c r="EE4" s="47" t="s">
        <v>1</v>
      </c>
      <c r="EF4" s="47" t="s">
        <v>2</v>
      </c>
      <c r="EG4" s="47" t="s">
        <v>54</v>
      </c>
      <c r="EH4" s="47" t="s">
        <v>44</v>
      </c>
      <c r="EI4" s="47" t="s">
        <v>55</v>
      </c>
      <c r="EJ4" s="47" t="s">
        <v>45</v>
      </c>
      <c r="EK4" s="48" t="s">
        <v>60</v>
      </c>
      <c r="EL4" s="48" t="s">
        <v>59</v>
      </c>
      <c r="EM4" s="48" t="s">
        <v>54</v>
      </c>
      <c r="EO4" s="71"/>
      <c r="EP4" s="70"/>
      <c r="EQ4" s="47" t="s">
        <v>1</v>
      </c>
      <c r="ER4" s="47" t="s">
        <v>2</v>
      </c>
      <c r="ES4" s="47" t="s">
        <v>54</v>
      </c>
      <c r="ET4" s="47" t="s">
        <v>44</v>
      </c>
      <c r="EU4" s="47" t="s">
        <v>55</v>
      </c>
      <c r="EV4" s="47" t="s">
        <v>45</v>
      </c>
      <c r="EW4" s="48" t="s">
        <v>60</v>
      </c>
      <c r="EX4" s="48" t="s">
        <v>59</v>
      </c>
      <c r="EY4" s="48" t="s">
        <v>54</v>
      </c>
      <c r="FA4" s="71"/>
      <c r="FB4" s="70"/>
      <c r="FC4" s="47" t="s">
        <v>1</v>
      </c>
      <c r="FD4" s="47" t="s">
        <v>2</v>
      </c>
      <c r="FE4" s="47" t="s">
        <v>54</v>
      </c>
      <c r="FF4" s="47" t="s">
        <v>44</v>
      </c>
      <c r="FG4" s="47" t="s">
        <v>55</v>
      </c>
      <c r="FH4" s="47" t="s">
        <v>45</v>
      </c>
      <c r="FI4" s="48" t="s">
        <v>60</v>
      </c>
      <c r="FJ4" s="48" t="s">
        <v>59</v>
      </c>
      <c r="FK4" s="48" t="s">
        <v>54</v>
      </c>
      <c r="FM4" s="71"/>
      <c r="FN4" s="70"/>
      <c r="FO4" s="47" t="s">
        <v>1</v>
      </c>
      <c r="FP4" s="47" t="s">
        <v>2</v>
      </c>
      <c r="FQ4" s="47" t="s">
        <v>54</v>
      </c>
      <c r="FR4" s="47" t="s">
        <v>44</v>
      </c>
      <c r="FS4" s="47" t="s">
        <v>55</v>
      </c>
      <c r="FT4" s="47" t="s">
        <v>45</v>
      </c>
      <c r="FU4" s="48" t="s">
        <v>60</v>
      </c>
      <c r="FV4" s="48" t="s">
        <v>59</v>
      </c>
      <c r="FW4" s="48" t="s">
        <v>54</v>
      </c>
      <c r="FY4" s="71"/>
      <c r="FZ4" s="70"/>
      <c r="GA4" s="47" t="s">
        <v>1</v>
      </c>
      <c r="GB4" s="47" t="s">
        <v>2</v>
      </c>
      <c r="GC4" s="47" t="s">
        <v>54</v>
      </c>
      <c r="GD4" s="47" t="s">
        <v>44</v>
      </c>
      <c r="GE4" s="47" t="s">
        <v>55</v>
      </c>
      <c r="GF4" s="47" t="s">
        <v>45</v>
      </c>
      <c r="GG4" s="48" t="s">
        <v>60</v>
      </c>
      <c r="GH4" s="48" t="s">
        <v>59</v>
      </c>
      <c r="GI4" s="48" t="s">
        <v>54</v>
      </c>
      <c r="GK4" s="71"/>
      <c r="GL4" s="70"/>
      <c r="GM4" s="47" t="s">
        <v>1</v>
      </c>
      <c r="GN4" s="47" t="s">
        <v>2</v>
      </c>
      <c r="GO4" s="47" t="s">
        <v>54</v>
      </c>
      <c r="GP4" s="47" t="s">
        <v>44</v>
      </c>
      <c r="GQ4" s="47" t="s">
        <v>55</v>
      </c>
      <c r="GR4" s="47" t="s">
        <v>45</v>
      </c>
      <c r="GS4" s="48" t="s">
        <v>60</v>
      </c>
      <c r="GT4" s="48" t="s">
        <v>59</v>
      </c>
      <c r="GU4" s="48" t="s">
        <v>54</v>
      </c>
      <c r="GW4" s="71"/>
      <c r="GX4" s="70"/>
      <c r="GY4" s="47" t="s">
        <v>1</v>
      </c>
      <c r="GZ4" s="47" t="s">
        <v>2</v>
      </c>
      <c r="HA4" s="47" t="s">
        <v>54</v>
      </c>
      <c r="HB4" s="47" t="s">
        <v>44</v>
      </c>
      <c r="HC4" s="47" t="s">
        <v>55</v>
      </c>
      <c r="HD4" s="47" t="s">
        <v>45</v>
      </c>
      <c r="HE4" s="48" t="s">
        <v>60</v>
      </c>
      <c r="HF4" s="48" t="s">
        <v>59</v>
      </c>
      <c r="HG4" s="48" t="s">
        <v>54</v>
      </c>
      <c r="HI4" s="71"/>
      <c r="HJ4" s="70"/>
      <c r="HK4" s="47" t="s">
        <v>1</v>
      </c>
      <c r="HL4" s="47" t="s">
        <v>2</v>
      </c>
      <c r="HM4" s="47" t="s">
        <v>54</v>
      </c>
      <c r="HN4" s="47" t="s">
        <v>44</v>
      </c>
      <c r="HO4" s="47" t="s">
        <v>55</v>
      </c>
      <c r="HP4" s="47" t="s">
        <v>45</v>
      </c>
      <c r="HQ4" s="48" t="s">
        <v>60</v>
      </c>
      <c r="HR4" s="48" t="s">
        <v>59</v>
      </c>
      <c r="HS4" s="48" t="s">
        <v>54</v>
      </c>
    </row>
    <row r="5" spans="1:229" s="8" customFormat="1" ht="15" customHeight="1">
      <c r="A5" s="14">
        <v>1</v>
      </c>
      <c r="B5" s="15" t="s">
        <v>71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7"/>
      <c r="M5" s="14">
        <v>1</v>
      </c>
      <c r="N5" s="15" t="str">
        <f>B5</f>
        <v>那 覇 市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32"/>
      <c r="Y5" s="14">
        <v>1</v>
      </c>
      <c r="Z5" s="15" t="str">
        <f>N5</f>
        <v>那 覇 市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52"/>
      <c r="AK5" s="14">
        <v>1</v>
      </c>
      <c r="AL5" s="15" t="str">
        <f>Z5</f>
        <v>那 覇 市</v>
      </c>
      <c r="AM5" s="16">
        <v>642563</v>
      </c>
      <c r="AN5" s="16">
        <v>428328</v>
      </c>
      <c r="AO5" s="16">
        <v>428224</v>
      </c>
      <c r="AP5" s="16">
        <v>11331710</v>
      </c>
      <c r="AQ5" s="16">
        <v>11330129</v>
      </c>
      <c r="AR5" s="16">
        <v>3182909</v>
      </c>
      <c r="AS5" s="16">
        <v>1625</v>
      </c>
      <c r="AT5" s="16">
        <v>828</v>
      </c>
      <c r="AU5" s="16">
        <v>821</v>
      </c>
      <c r="AV5" s="32"/>
      <c r="AW5" s="14">
        <v>1</v>
      </c>
      <c r="AX5" s="15" t="str">
        <f>AL5</f>
        <v>那 覇 市</v>
      </c>
      <c r="AY5" s="16">
        <v>0</v>
      </c>
      <c r="AZ5" s="16">
        <v>9955931</v>
      </c>
      <c r="BA5" s="16">
        <v>9945633</v>
      </c>
      <c r="BB5" s="16">
        <v>776332241</v>
      </c>
      <c r="BC5" s="16">
        <v>775672771</v>
      </c>
      <c r="BD5" s="16">
        <v>90324018</v>
      </c>
      <c r="BE5" s="16">
        <v>0</v>
      </c>
      <c r="BF5" s="16">
        <v>52122</v>
      </c>
      <c r="BG5" s="16">
        <v>51323</v>
      </c>
      <c r="BH5" s="32"/>
      <c r="BI5" s="14">
        <v>1</v>
      </c>
      <c r="BJ5" s="15" t="str">
        <f>AX5</f>
        <v>那 覇 市</v>
      </c>
      <c r="BK5" s="16">
        <v>0</v>
      </c>
      <c r="BL5" s="16">
        <v>1197048</v>
      </c>
      <c r="BM5" s="16">
        <v>1196582</v>
      </c>
      <c r="BN5" s="16">
        <v>84013291</v>
      </c>
      <c r="BO5" s="16">
        <v>83986493</v>
      </c>
      <c r="BP5" s="16">
        <v>18217878</v>
      </c>
      <c r="BQ5" s="16">
        <v>0</v>
      </c>
      <c r="BR5" s="16">
        <v>11837</v>
      </c>
      <c r="BS5" s="16">
        <v>11688</v>
      </c>
      <c r="BT5" s="32"/>
      <c r="BU5" s="14">
        <v>1</v>
      </c>
      <c r="BV5" s="15" t="str">
        <f>BJ5</f>
        <v>那 覇 市</v>
      </c>
      <c r="BW5" s="16">
        <v>0</v>
      </c>
      <c r="BX5" s="16">
        <v>4844437</v>
      </c>
      <c r="BY5" s="16">
        <v>4844212</v>
      </c>
      <c r="BZ5" s="16">
        <v>482883616</v>
      </c>
      <c r="CA5" s="16">
        <v>482869126</v>
      </c>
      <c r="CB5" s="16">
        <v>285073550</v>
      </c>
      <c r="CC5" s="16">
        <v>0</v>
      </c>
      <c r="CD5" s="16">
        <v>16623</v>
      </c>
      <c r="CE5" s="16">
        <v>16552</v>
      </c>
      <c r="CF5" s="32"/>
      <c r="CG5" s="14">
        <v>1</v>
      </c>
      <c r="CH5" s="15" t="str">
        <f>BV5</f>
        <v>那 覇 市</v>
      </c>
      <c r="CI5" s="16">
        <v>3365614</v>
      </c>
      <c r="CJ5" s="16">
        <v>15997416</v>
      </c>
      <c r="CK5" s="16">
        <v>15986427</v>
      </c>
      <c r="CL5" s="16">
        <v>1343229148</v>
      </c>
      <c r="CM5" s="16">
        <v>1342528390</v>
      </c>
      <c r="CN5" s="16">
        <v>393615446</v>
      </c>
      <c r="CO5" s="16">
        <v>8739</v>
      </c>
      <c r="CP5" s="16">
        <v>80582</v>
      </c>
      <c r="CQ5" s="16">
        <v>79563</v>
      </c>
      <c r="CR5" s="52"/>
      <c r="CS5" s="14">
        <v>1</v>
      </c>
      <c r="CT5" s="15" t="str">
        <f>CH5</f>
        <v>那 覇 市</v>
      </c>
      <c r="CU5" s="16">
        <v>0</v>
      </c>
      <c r="CV5" s="16">
        <v>0</v>
      </c>
      <c r="CW5" s="16">
        <v>0</v>
      </c>
      <c r="CX5" s="16">
        <v>0</v>
      </c>
      <c r="CY5" s="16">
        <v>0</v>
      </c>
      <c r="CZ5" s="16">
        <v>0</v>
      </c>
      <c r="DA5" s="16">
        <v>0</v>
      </c>
      <c r="DB5" s="16">
        <v>0</v>
      </c>
      <c r="DC5" s="16">
        <v>0</v>
      </c>
      <c r="DD5" s="17"/>
      <c r="DE5" s="14">
        <v>1</v>
      </c>
      <c r="DF5" s="15" t="str">
        <f>CT5</f>
        <v>那 覇 市</v>
      </c>
      <c r="DG5" s="16">
        <v>0</v>
      </c>
      <c r="DH5" s="16">
        <v>0</v>
      </c>
      <c r="DI5" s="16">
        <v>0</v>
      </c>
      <c r="DJ5" s="16">
        <v>0</v>
      </c>
      <c r="DK5" s="16">
        <v>0</v>
      </c>
      <c r="DL5" s="16">
        <v>0</v>
      </c>
      <c r="DM5" s="16">
        <v>0</v>
      </c>
      <c r="DN5" s="16">
        <v>0</v>
      </c>
      <c r="DO5" s="16">
        <v>0</v>
      </c>
      <c r="DP5" s="17"/>
      <c r="DQ5" s="14">
        <v>1</v>
      </c>
      <c r="DR5" s="15" t="str">
        <f>DF5</f>
        <v>那 覇 市</v>
      </c>
      <c r="DS5" s="16">
        <v>17726</v>
      </c>
      <c r="DT5" s="16">
        <v>0</v>
      </c>
      <c r="DU5" s="16">
        <v>0</v>
      </c>
      <c r="DV5" s="16">
        <v>0</v>
      </c>
      <c r="DW5" s="16">
        <v>0</v>
      </c>
      <c r="DX5" s="16">
        <v>0</v>
      </c>
      <c r="DY5" s="16">
        <v>72</v>
      </c>
      <c r="DZ5" s="16">
        <v>0</v>
      </c>
      <c r="EA5" s="16">
        <v>0</v>
      </c>
      <c r="EB5" s="17"/>
      <c r="EC5" s="14">
        <v>1</v>
      </c>
      <c r="ED5" s="15" t="str">
        <f>DR5</f>
        <v>那 覇 市</v>
      </c>
      <c r="EE5" s="16">
        <v>0</v>
      </c>
      <c r="EF5" s="16">
        <v>0</v>
      </c>
      <c r="EG5" s="16">
        <v>0</v>
      </c>
      <c r="EH5" s="16">
        <v>0</v>
      </c>
      <c r="EI5" s="16">
        <v>0</v>
      </c>
      <c r="EJ5" s="16">
        <v>0</v>
      </c>
      <c r="EK5" s="16">
        <v>0</v>
      </c>
      <c r="EL5" s="16">
        <v>0</v>
      </c>
      <c r="EM5" s="16">
        <v>0</v>
      </c>
      <c r="EN5" s="18"/>
      <c r="EO5" s="14">
        <v>1</v>
      </c>
      <c r="EP5" s="15" t="str">
        <f>ED5</f>
        <v>那 覇 市</v>
      </c>
      <c r="EQ5" s="16">
        <v>101518</v>
      </c>
      <c r="ER5" s="16">
        <v>61083</v>
      </c>
      <c r="ES5" s="16">
        <v>50246</v>
      </c>
      <c r="ET5" s="16">
        <v>413730</v>
      </c>
      <c r="EU5" s="16">
        <v>411272</v>
      </c>
      <c r="EV5" s="16">
        <v>173112</v>
      </c>
      <c r="EW5" s="16">
        <v>127</v>
      </c>
      <c r="EX5" s="16">
        <v>134</v>
      </c>
      <c r="EY5" s="16">
        <v>101</v>
      </c>
      <c r="FA5" s="14">
        <v>1</v>
      </c>
      <c r="FB5" s="15" t="str">
        <f>EP5</f>
        <v>那 覇 市</v>
      </c>
      <c r="FC5" s="16">
        <v>0</v>
      </c>
      <c r="FD5" s="16">
        <v>0</v>
      </c>
      <c r="FE5" s="16">
        <v>0</v>
      </c>
      <c r="FF5" s="16">
        <v>0</v>
      </c>
      <c r="FG5" s="16">
        <v>0</v>
      </c>
      <c r="FH5" s="16">
        <v>0</v>
      </c>
      <c r="FI5" s="16">
        <v>0</v>
      </c>
      <c r="FJ5" s="16">
        <v>0</v>
      </c>
      <c r="FK5" s="16">
        <v>0</v>
      </c>
      <c r="FM5" s="14">
        <v>1</v>
      </c>
      <c r="FN5" s="15" t="str">
        <f>FB5</f>
        <v>那 覇 市</v>
      </c>
      <c r="FO5" s="16">
        <v>252358</v>
      </c>
      <c r="FP5" s="16">
        <v>244047</v>
      </c>
      <c r="FQ5" s="16">
        <v>235998</v>
      </c>
      <c r="FR5" s="16">
        <v>2267963</v>
      </c>
      <c r="FS5" s="16">
        <v>2259267</v>
      </c>
      <c r="FT5" s="16">
        <v>928632</v>
      </c>
      <c r="FU5" s="16">
        <v>779</v>
      </c>
      <c r="FV5" s="16">
        <v>484</v>
      </c>
      <c r="FW5" s="16">
        <v>445</v>
      </c>
      <c r="FY5" s="14">
        <v>1</v>
      </c>
      <c r="FZ5" s="15" t="str">
        <f>FN5</f>
        <v>那 覇 市</v>
      </c>
      <c r="GA5" s="16">
        <v>0</v>
      </c>
      <c r="GB5" s="16">
        <v>0</v>
      </c>
      <c r="GC5" s="16">
        <v>0</v>
      </c>
      <c r="GD5" s="16">
        <v>0</v>
      </c>
      <c r="GE5" s="16">
        <v>0</v>
      </c>
      <c r="GF5" s="16">
        <v>0</v>
      </c>
      <c r="GG5" s="16">
        <v>0</v>
      </c>
      <c r="GH5" s="16">
        <v>0</v>
      </c>
      <c r="GI5" s="16">
        <v>0</v>
      </c>
      <c r="GK5" s="14">
        <v>1</v>
      </c>
      <c r="GL5" s="15" t="str">
        <f>FZ5</f>
        <v>那 覇 市</v>
      </c>
      <c r="GM5" s="16">
        <v>0</v>
      </c>
      <c r="GN5" s="16">
        <v>0</v>
      </c>
      <c r="GO5" s="16">
        <v>0</v>
      </c>
      <c r="GP5" s="16">
        <v>0</v>
      </c>
      <c r="GQ5" s="16">
        <v>0</v>
      </c>
      <c r="GR5" s="16">
        <v>0</v>
      </c>
      <c r="GS5" s="16">
        <v>0</v>
      </c>
      <c r="GT5" s="16">
        <v>0</v>
      </c>
      <c r="GU5" s="16">
        <v>0</v>
      </c>
      <c r="GW5" s="14">
        <v>1</v>
      </c>
      <c r="GX5" s="15" t="str">
        <f>GL5</f>
        <v>那 覇 市</v>
      </c>
      <c r="GY5" s="16">
        <v>0</v>
      </c>
      <c r="GZ5" s="16">
        <v>0</v>
      </c>
      <c r="HA5" s="16">
        <v>0</v>
      </c>
      <c r="HB5" s="16">
        <v>0</v>
      </c>
      <c r="HC5" s="16">
        <v>0</v>
      </c>
      <c r="HD5" s="16">
        <v>0</v>
      </c>
      <c r="HE5" s="16">
        <v>0</v>
      </c>
      <c r="HF5" s="16">
        <v>0</v>
      </c>
      <c r="HG5" s="16">
        <v>0</v>
      </c>
      <c r="HI5" s="14">
        <v>1</v>
      </c>
      <c r="HJ5" s="15" t="str">
        <f>GX5</f>
        <v>那 覇 市</v>
      </c>
      <c r="HK5" s="16">
        <v>0</v>
      </c>
      <c r="HL5" s="16">
        <v>0</v>
      </c>
      <c r="HM5" s="16">
        <v>0</v>
      </c>
      <c r="HN5" s="16">
        <v>0</v>
      </c>
      <c r="HO5" s="16">
        <v>0</v>
      </c>
      <c r="HP5" s="16">
        <v>0</v>
      </c>
      <c r="HQ5" s="16">
        <v>0</v>
      </c>
      <c r="HR5" s="16">
        <v>0</v>
      </c>
      <c r="HS5" s="16">
        <v>0</v>
      </c>
      <c r="HU5" s="18"/>
    </row>
    <row r="6" spans="1:229" s="8" customFormat="1" ht="15" customHeight="1">
      <c r="A6" s="19">
        <v>2</v>
      </c>
      <c r="B6" s="20" t="s">
        <v>72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17"/>
      <c r="M6" s="19">
        <v>2</v>
      </c>
      <c r="N6" s="20" t="str">
        <f>B6</f>
        <v>宜野湾市</v>
      </c>
      <c r="O6" s="21">
        <v>114</v>
      </c>
      <c r="P6" s="21">
        <v>282403</v>
      </c>
      <c r="Q6" s="21">
        <v>281966</v>
      </c>
      <c r="R6" s="21">
        <v>2353898</v>
      </c>
      <c r="S6" s="21">
        <v>2350243</v>
      </c>
      <c r="T6" s="21">
        <v>607945</v>
      </c>
      <c r="U6" s="21">
        <v>4</v>
      </c>
      <c r="V6" s="21">
        <v>601</v>
      </c>
      <c r="W6" s="21">
        <v>597</v>
      </c>
      <c r="X6" s="32"/>
      <c r="Y6" s="19">
        <v>2</v>
      </c>
      <c r="Z6" s="20" t="str">
        <f>N6</f>
        <v>宜野湾市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52"/>
      <c r="AK6" s="19">
        <v>2</v>
      </c>
      <c r="AL6" s="20" t="str">
        <f>Z6</f>
        <v>宜野湾市</v>
      </c>
      <c r="AM6" s="21">
        <v>37646</v>
      </c>
      <c r="AN6" s="21">
        <v>744000</v>
      </c>
      <c r="AO6" s="21">
        <v>741495</v>
      </c>
      <c r="AP6" s="21">
        <v>16222210</v>
      </c>
      <c r="AQ6" s="21">
        <v>16166085</v>
      </c>
      <c r="AR6" s="21">
        <v>1702442</v>
      </c>
      <c r="AS6" s="21">
        <v>86</v>
      </c>
      <c r="AT6" s="21">
        <v>1683</v>
      </c>
      <c r="AU6" s="21">
        <v>1631</v>
      </c>
      <c r="AV6" s="32"/>
      <c r="AW6" s="19">
        <v>2</v>
      </c>
      <c r="AX6" s="20" t="str">
        <f>AL6</f>
        <v>宜野湾市</v>
      </c>
      <c r="AY6" s="21">
        <v>0</v>
      </c>
      <c r="AZ6" s="21">
        <v>4001529</v>
      </c>
      <c r="BA6" s="21">
        <v>3998335</v>
      </c>
      <c r="BB6" s="21">
        <v>189181991</v>
      </c>
      <c r="BC6" s="21">
        <v>189048510</v>
      </c>
      <c r="BD6" s="21">
        <v>24430438</v>
      </c>
      <c r="BE6" s="21">
        <v>0</v>
      </c>
      <c r="BF6" s="21">
        <v>18276</v>
      </c>
      <c r="BG6" s="21">
        <v>18100</v>
      </c>
      <c r="BH6" s="32"/>
      <c r="BI6" s="19">
        <v>2</v>
      </c>
      <c r="BJ6" s="20" t="str">
        <f>AX6</f>
        <v>宜野湾市</v>
      </c>
      <c r="BK6" s="21">
        <v>0</v>
      </c>
      <c r="BL6" s="21">
        <v>1316102</v>
      </c>
      <c r="BM6" s="21">
        <v>1315155</v>
      </c>
      <c r="BN6" s="21">
        <v>60186716</v>
      </c>
      <c r="BO6" s="21">
        <v>60147985</v>
      </c>
      <c r="BP6" s="21">
        <v>15306356</v>
      </c>
      <c r="BQ6" s="21">
        <v>0</v>
      </c>
      <c r="BR6" s="21">
        <v>9146</v>
      </c>
      <c r="BS6" s="21">
        <v>9041</v>
      </c>
      <c r="BT6" s="32"/>
      <c r="BU6" s="19">
        <v>2</v>
      </c>
      <c r="BV6" s="20" t="str">
        <f>BJ6</f>
        <v>宜野湾市</v>
      </c>
      <c r="BW6" s="21">
        <v>0</v>
      </c>
      <c r="BX6" s="21">
        <v>1216516</v>
      </c>
      <c r="BY6" s="21">
        <v>1216453</v>
      </c>
      <c r="BZ6" s="21">
        <v>59380832</v>
      </c>
      <c r="CA6" s="21">
        <v>59377760</v>
      </c>
      <c r="CB6" s="21">
        <v>37504348</v>
      </c>
      <c r="CC6" s="21">
        <v>0</v>
      </c>
      <c r="CD6" s="21">
        <v>3115</v>
      </c>
      <c r="CE6" s="21">
        <v>3097</v>
      </c>
      <c r="CF6" s="32"/>
      <c r="CG6" s="19">
        <v>2</v>
      </c>
      <c r="CH6" s="20" t="str">
        <f>BV6</f>
        <v>宜野湾市</v>
      </c>
      <c r="CI6" s="21">
        <v>895865</v>
      </c>
      <c r="CJ6" s="21">
        <v>6534147</v>
      </c>
      <c r="CK6" s="21">
        <v>6529943</v>
      </c>
      <c r="CL6" s="21">
        <v>308749539</v>
      </c>
      <c r="CM6" s="21">
        <v>308574255</v>
      </c>
      <c r="CN6" s="21">
        <v>77241142</v>
      </c>
      <c r="CO6" s="21">
        <v>1115</v>
      </c>
      <c r="CP6" s="21">
        <v>30537</v>
      </c>
      <c r="CQ6" s="21">
        <v>30238</v>
      </c>
      <c r="CR6" s="52"/>
      <c r="CS6" s="19">
        <v>2</v>
      </c>
      <c r="CT6" s="20" t="str">
        <f>CH6</f>
        <v>宜野湾市</v>
      </c>
      <c r="CU6" s="21">
        <v>0</v>
      </c>
      <c r="CV6" s="21">
        <v>0</v>
      </c>
      <c r="CW6" s="21">
        <v>0</v>
      </c>
      <c r="CX6" s="21">
        <v>0</v>
      </c>
      <c r="CY6" s="21">
        <v>0</v>
      </c>
      <c r="CZ6" s="21">
        <v>0</v>
      </c>
      <c r="DA6" s="21">
        <v>0</v>
      </c>
      <c r="DB6" s="21">
        <v>0</v>
      </c>
      <c r="DC6" s="21">
        <v>0</v>
      </c>
      <c r="DD6" s="17"/>
      <c r="DE6" s="19">
        <v>2</v>
      </c>
      <c r="DF6" s="20" t="str">
        <f>CT6</f>
        <v>宜野湾市</v>
      </c>
      <c r="DG6" s="21">
        <v>0</v>
      </c>
      <c r="DH6" s="21">
        <v>0</v>
      </c>
      <c r="DI6" s="21">
        <v>0</v>
      </c>
      <c r="DJ6" s="21">
        <v>0</v>
      </c>
      <c r="DK6" s="21">
        <v>0</v>
      </c>
      <c r="DL6" s="21">
        <v>0</v>
      </c>
      <c r="DM6" s="21">
        <v>0</v>
      </c>
      <c r="DN6" s="21">
        <v>0</v>
      </c>
      <c r="DO6" s="21">
        <v>0</v>
      </c>
      <c r="DP6" s="17"/>
      <c r="DQ6" s="19">
        <v>2</v>
      </c>
      <c r="DR6" s="20" t="str">
        <f>DF6</f>
        <v>宜野湾市</v>
      </c>
      <c r="DS6" s="21">
        <v>82</v>
      </c>
      <c r="DT6" s="21">
        <v>7587</v>
      </c>
      <c r="DU6" s="21">
        <v>7587</v>
      </c>
      <c r="DV6" s="21">
        <v>100097</v>
      </c>
      <c r="DW6" s="21">
        <v>100097</v>
      </c>
      <c r="DX6" s="21">
        <v>50075</v>
      </c>
      <c r="DY6" s="21">
        <v>1</v>
      </c>
      <c r="DZ6" s="21">
        <v>39</v>
      </c>
      <c r="EA6" s="21">
        <v>39</v>
      </c>
      <c r="EB6" s="17"/>
      <c r="EC6" s="19">
        <v>2</v>
      </c>
      <c r="ED6" s="20" t="str">
        <f>DR6</f>
        <v>宜野湾市</v>
      </c>
      <c r="EE6" s="21">
        <v>0</v>
      </c>
      <c r="EF6" s="21">
        <v>0</v>
      </c>
      <c r="EG6" s="21">
        <v>0</v>
      </c>
      <c r="EH6" s="21">
        <v>0</v>
      </c>
      <c r="EI6" s="21">
        <v>0</v>
      </c>
      <c r="EJ6" s="21">
        <v>0</v>
      </c>
      <c r="EK6" s="21">
        <v>0</v>
      </c>
      <c r="EL6" s="21">
        <v>0</v>
      </c>
      <c r="EM6" s="21">
        <v>0</v>
      </c>
      <c r="EO6" s="19">
        <v>2</v>
      </c>
      <c r="EP6" s="20" t="str">
        <f>ED6</f>
        <v>宜野湾市</v>
      </c>
      <c r="EQ6" s="21">
        <v>0</v>
      </c>
      <c r="ER6" s="21">
        <v>0</v>
      </c>
      <c r="ES6" s="21">
        <v>0</v>
      </c>
      <c r="ET6" s="21">
        <v>0</v>
      </c>
      <c r="EU6" s="21">
        <v>0</v>
      </c>
      <c r="EV6" s="21">
        <v>0</v>
      </c>
      <c r="EW6" s="21">
        <v>0</v>
      </c>
      <c r="EX6" s="21">
        <v>0</v>
      </c>
      <c r="EY6" s="21">
        <v>0</v>
      </c>
      <c r="FA6" s="19">
        <v>2</v>
      </c>
      <c r="FB6" s="20" t="str">
        <f>EP6</f>
        <v>宜野湾市</v>
      </c>
      <c r="FC6" s="21">
        <v>0</v>
      </c>
      <c r="FD6" s="21">
        <v>0</v>
      </c>
      <c r="FE6" s="21">
        <v>0</v>
      </c>
      <c r="FF6" s="21">
        <v>0</v>
      </c>
      <c r="FG6" s="21">
        <v>0</v>
      </c>
      <c r="FH6" s="21">
        <v>0</v>
      </c>
      <c r="FI6" s="21">
        <v>0</v>
      </c>
      <c r="FJ6" s="21">
        <v>0</v>
      </c>
      <c r="FK6" s="21">
        <v>0</v>
      </c>
      <c r="FM6" s="19">
        <v>2</v>
      </c>
      <c r="FN6" s="20" t="str">
        <f>FB6</f>
        <v>宜野湾市</v>
      </c>
      <c r="FO6" s="21">
        <v>40966</v>
      </c>
      <c r="FP6" s="21">
        <v>292564</v>
      </c>
      <c r="FQ6" s="21">
        <v>291085</v>
      </c>
      <c r="FR6" s="21">
        <v>3104569</v>
      </c>
      <c r="FS6" s="21">
        <v>3092014</v>
      </c>
      <c r="FT6" s="21">
        <v>1476348</v>
      </c>
      <c r="FU6" s="21">
        <v>137</v>
      </c>
      <c r="FV6" s="21">
        <v>916</v>
      </c>
      <c r="FW6" s="21">
        <v>863</v>
      </c>
      <c r="FY6" s="19">
        <v>2</v>
      </c>
      <c r="FZ6" s="20" t="str">
        <f>FN6</f>
        <v>宜野湾市</v>
      </c>
      <c r="GA6" s="21">
        <v>0</v>
      </c>
      <c r="GB6" s="21">
        <v>0</v>
      </c>
      <c r="GC6" s="21">
        <v>0</v>
      </c>
      <c r="GD6" s="21">
        <v>0</v>
      </c>
      <c r="GE6" s="21">
        <v>0</v>
      </c>
      <c r="GF6" s="21">
        <v>0</v>
      </c>
      <c r="GG6" s="21">
        <v>0</v>
      </c>
      <c r="GH6" s="21">
        <v>0</v>
      </c>
      <c r="GI6" s="21">
        <v>0</v>
      </c>
      <c r="GK6" s="19">
        <v>2</v>
      </c>
      <c r="GL6" s="20" t="str">
        <f>FZ6</f>
        <v>宜野湾市</v>
      </c>
      <c r="GM6" s="21">
        <v>0</v>
      </c>
      <c r="GN6" s="21">
        <v>0</v>
      </c>
      <c r="GO6" s="21">
        <v>0</v>
      </c>
      <c r="GP6" s="21">
        <v>0</v>
      </c>
      <c r="GQ6" s="21">
        <v>0</v>
      </c>
      <c r="GR6" s="21">
        <v>0</v>
      </c>
      <c r="GS6" s="21">
        <v>0</v>
      </c>
      <c r="GT6" s="21">
        <v>0</v>
      </c>
      <c r="GU6" s="21">
        <v>0</v>
      </c>
      <c r="GW6" s="19">
        <v>2</v>
      </c>
      <c r="GX6" s="20" t="str">
        <f>GL6</f>
        <v>宜野湾市</v>
      </c>
      <c r="GY6" s="21">
        <v>0</v>
      </c>
      <c r="GZ6" s="21">
        <v>0</v>
      </c>
      <c r="HA6" s="21">
        <v>0</v>
      </c>
      <c r="HB6" s="21">
        <v>0</v>
      </c>
      <c r="HC6" s="21">
        <v>0</v>
      </c>
      <c r="HD6" s="21">
        <v>0</v>
      </c>
      <c r="HE6" s="21">
        <v>0</v>
      </c>
      <c r="HF6" s="21">
        <v>0</v>
      </c>
      <c r="HG6" s="21">
        <v>0</v>
      </c>
      <c r="HI6" s="19">
        <v>2</v>
      </c>
      <c r="HJ6" s="20" t="str">
        <f>GX6</f>
        <v>宜野湾市</v>
      </c>
      <c r="HK6" s="21">
        <v>0</v>
      </c>
      <c r="HL6" s="21">
        <v>0</v>
      </c>
      <c r="HM6" s="21">
        <v>0</v>
      </c>
      <c r="HN6" s="21">
        <v>0</v>
      </c>
      <c r="HO6" s="21">
        <v>0</v>
      </c>
      <c r="HP6" s="21">
        <v>0</v>
      </c>
      <c r="HQ6" s="21">
        <v>0</v>
      </c>
      <c r="HR6" s="21">
        <v>0</v>
      </c>
      <c r="HS6" s="21">
        <v>0</v>
      </c>
      <c r="HU6" s="18"/>
    </row>
    <row r="7" spans="1:229" s="8" customFormat="1" ht="15" customHeight="1">
      <c r="A7" s="19">
        <v>3</v>
      </c>
      <c r="B7" s="20" t="s">
        <v>73</v>
      </c>
      <c r="C7" s="21">
        <v>299845</v>
      </c>
      <c r="D7" s="21">
        <v>6230691</v>
      </c>
      <c r="E7" s="21">
        <v>5484129</v>
      </c>
      <c r="F7" s="21">
        <v>236707</v>
      </c>
      <c r="G7" s="21">
        <v>209029</v>
      </c>
      <c r="H7" s="21">
        <v>209029</v>
      </c>
      <c r="I7" s="21">
        <v>710</v>
      </c>
      <c r="J7" s="21">
        <v>4835</v>
      </c>
      <c r="K7" s="21">
        <v>4067</v>
      </c>
      <c r="L7" s="17"/>
      <c r="M7" s="19">
        <v>3</v>
      </c>
      <c r="N7" s="20" t="str">
        <f aca="true" t="shared" si="0" ref="N7:N35">B7</f>
        <v>石 垣 市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32"/>
      <c r="Y7" s="19">
        <v>3</v>
      </c>
      <c r="Z7" s="20" t="str">
        <f aca="true" t="shared" si="1" ref="Z7:Z35">N7</f>
        <v>石 垣 市</v>
      </c>
      <c r="AA7" s="21">
        <v>4408290</v>
      </c>
      <c r="AB7" s="21">
        <v>64460642</v>
      </c>
      <c r="AC7" s="21">
        <v>59731996</v>
      </c>
      <c r="AD7" s="21">
        <v>2221161</v>
      </c>
      <c r="AE7" s="21">
        <v>2060375</v>
      </c>
      <c r="AF7" s="21">
        <v>2060375</v>
      </c>
      <c r="AG7" s="21">
        <v>3013</v>
      </c>
      <c r="AH7" s="21">
        <v>20657</v>
      </c>
      <c r="AI7" s="21">
        <v>17469</v>
      </c>
      <c r="AJ7" s="52"/>
      <c r="AK7" s="19">
        <v>3</v>
      </c>
      <c r="AL7" s="20" t="str">
        <f aca="true" t="shared" si="2" ref="AL7:AL35">Z7</f>
        <v>石 垣 市</v>
      </c>
      <c r="AM7" s="21">
        <v>25037</v>
      </c>
      <c r="AN7" s="21">
        <v>442659</v>
      </c>
      <c r="AO7" s="21">
        <v>423987</v>
      </c>
      <c r="AP7" s="21">
        <v>199775</v>
      </c>
      <c r="AQ7" s="21">
        <v>193861</v>
      </c>
      <c r="AR7" s="21">
        <v>148923</v>
      </c>
      <c r="AS7" s="21">
        <v>55</v>
      </c>
      <c r="AT7" s="21">
        <v>322</v>
      </c>
      <c r="AU7" s="21">
        <v>281</v>
      </c>
      <c r="AV7" s="32"/>
      <c r="AW7" s="19">
        <v>3</v>
      </c>
      <c r="AX7" s="20" t="str">
        <f aca="true" t="shared" si="3" ref="AX7:AX35">AL7</f>
        <v>石 垣 市</v>
      </c>
      <c r="AY7" s="21">
        <v>0</v>
      </c>
      <c r="AZ7" s="21">
        <v>2270282</v>
      </c>
      <c r="BA7" s="21">
        <v>2167316</v>
      </c>
      <c r="BB7" s="21">
        <v>55257628</v>
      </c>
      <c r="BC7" s="21">
        <v>53931516</v>
      </c>
      <c r="BD7" s="21">
        <v>5509345</v>
      </c>
      <c r="BE7" s="21">
        <v>0</v>
      </c>
      <c r="BF7" s="21">
        <v>12021</v>
      </c>
      <c r="BG7" s="21">
        <v>11302</v>
      </c>
      <c r="BH7" s="32"/>
      <c r="BI7" s="19">
        <v>3</v>
      </c>
      <c r="BJ7" s="20" t="str">
        <f aca="true" t="shared" si="4" ref="BJ7:BJ35">AX7</f>
        <v>石 垣 市</v>
      </c>
      <c r="BK7" s="21">
        <v>0</v>
      </c>
      <c r="BL7" s="21">
        <v>1643938</v>
      </c>
      <c r="BM7" s="21">
        <v>1606536</v>
      </c>
      <c r="BN7" s="21">
        <v>29220551</v>
      </c>
      <c r="BO7" s="21">
        <v>28962246</v>
      </c>
      <c r="BP7" s="21">
        <v>5497578</v>
      </c>
      <c r="BQ7" s="21">
        <v>0</v>
      </c>
      <c r="BR7" s="21">
        <v>7799</v>
      </c>
      <c r="BS7" s="21">
        <v>7468</v>
      </c>
      <c r="BT7" s="32"/>
      <c r="BU7" s="19">
        <v>3</v>
      </c>
      <c r="BV7" s="20" t="str">
        <f aca="true" t="shared" si="5" ref="BV7:BV35">BJ7</f>
        <v>石 垣 市</v>
      </c>
      <c r="BW7" s="21">
        <v>0</v>
      </c>
      <c r="BX7" s="21">
        <v>2313316</v>
      </c>
      <c r="BY7" s="21">
        <v>2312778</v>
      </c>
      <c r="BZ7" s="21">
        <v>37905967</v>
      </c>
      <c r="CA7" s="21">
        <v>37900145</v>
      </c>
      <c r="CB7" s="21">
        <v>18694565</v>
      </c>
      <c r="CC7" s="21">
        <v>0</v>
      </c>
      <c r="CD7" s="21">
        <v>3640</v>
      </c>
      <c r="CE7" s="21">
        <v>3619</v>
      </c>
      <c r="CF7" s="32"/>
      <c r="CG7" s="19">
        <v>3</v>
      </c>
      <c r="CH7" s="20" t="str">
        <f aca="true" t="shared" si="6" ref="CH7:CH35">BV7</f>
        <v>石 垣 市</v>
      </c>
      <c r="CI7" s="21">
        <v>812115</v>
      </c>
      <c r="CJ7" s="21">
        <v>6227536</v>
      </c>
      <c r="CK7" s="21">
        <v>6086630</v>
      </c>
      <c r="CL7" s="21">
        <v>122384146</v>
      </c>
      <c r="CM7" s="21">
        <v>120793907</v>
      </c>
      <c r="CN7" s="21">
        <v>29701488</v>
      </c>
      <c r="CO7" s="21">
        <v>790</v>
      </c>
      <c r="CP7" s="21">
        <v>23460</v>
      </c>
      <c r="CQ7" s="21">
        <v>22389</v>
      </c>
      <c r="CR7" s="52"/>
      <c r="CS7" s="19">
        <v>3</v>
      </c>
      <c r="CT7" s="20" t="str">
        <f aca="true" t="shared" si="7" ref="CT7:CT35">CH7</f>
        <v>石 垣 市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21">
        <v>0</v>
      </c>
      <c r="DD7" s="17"/>
      <c r="DE7" s="19">
        <v>3</v>
      </c>
      <c r="DF7" s="20" t="str">
        <f aca="true" t="shared" si="8" ref="DF7:DF35">CT7</f>
        <v>石 垣 市</v>
      </c>
      <c r="DG7" s="21">
        <v>0</v>
      </c>
      <c r="DH7" s="21">
        <v>0</v>
      </c>
      <c r="DI7" s="21">
        <v>0</v>
      </c>
      <c r="DJ7" s="21">
        <v>0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17"/>
      <c r="DQ7" s="19">
        <v>3</v>
      </c>
      <c r="DR7" s="20" t="str">
        <f aca="true" t="shared" si="9" ref="DR7:DR35">DF7</f>
        <v>石 垣 市</v>
      </c>
      <c r="DS7" s="21">
        <v>13293</v>
      </c>
      <c r="DT7" s="21">
        <v>24108</v>
      </c>
      <c r="DU7" s="21">
        <v>24041</v>
      </c>
      <c r="DV7" s="21">
        <v>343</v>
      </c>
      <c r="DW7" s="21">
        <v>342</v>
      </c>
      <c r="DX7" s="21">
        <v>342</v>
      </c>
      <c r="DY7" s="21">
        <v>17</v>
      </c>
      <c r="DZ7" s="21">
        <v>18</v>
      </c>
      <c r="EA7" s="21">
        <v>15</v>
      </c>
      <c r="EB7" s="17"/>
      <c r="EC7" s="19">
        <v>3</v>
      </c>
      <c r="ED7" s="20" t="str">
        <f aca="true" t="shared" si="10" ref="ED7:ED35">DR7</f>
        <v>石 垣 市</v>
      </c>
      <c r="EE7" s="21">
        <v>4450899</v>
      </c>
      <c r="EF7" s="21">
        <v>265856</v>
      </c>
      <c r="EG7" s="21">
        <v>198173</v>
      </c>
      <c r="EH7" s="21">
        <v>3756</v>
      </c>
      <c r="EI7" s="21">
        <v>2799</v>
      </c>
      <c r="EJ7" s="21">
        <v>2799</v>
      </c>
      <c r="EK7" s="21">
        <v>300</v>
      </c>
      <c r="EL7" s="21">
        <v>151</v>
      </c>
      <c r="EM7" s="21">
        <v>94</v>
      </c>
      <c r="EO7" s="19">
        <v>3</v>
      </c>
      <c r="EP7" s="20" t="str">
        <f aca="true" t="shared" si="11" ref="EP7:EP35">ED7</f>
        <v>石 垣 市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0</v>
      </c>
      <c r="FA7" s="19">
        <v>3</v>
      </c>
      <c r="FB7" s="20" t="str">
        <f aca="true" t="shared" si="12" ref="FB7:FB35">EP7</f>
        <v>石 垣 市</v>
      </c>
      <c r="FC7" s="21">
        <v>25901683</v>
      </c>
      <c r="FD7" s="21">
        <v>2909834</v>
      </c>
      <c r="FE7" s="21">
        <v>2735488</v>
      </c>
      <c r="FF7" s="21">
        <v>61345</v>
      </c>
      <c r="FG7" s="21">
        <v>58969</v>
      </c>
      <c r="FH7" s="21">
        <v>58969</v>
      </c>
      <c r="FI7" s="21">
        <v>610</v>
      </c>
      <c r="FJ7" s="21">
        <v>661</v>
      </c>
      <c r="FK7" s="21">
        <v>562</v>
      </c>
      <c r="FM7" s="19">
        <v>3</v>
      </c>
      <c r="FN7" s="20" t="str">
        <f aca="true" t="shared" si="13" ref="FN7:FN35">FB7</f>
        <v>石 垣 市</v>
      </c>
      <c r="FO7" s="21">
        <v>61558883</v>
      </c>
      <c r="FP7" s="21">
        <v>24179614</v>
      </c>
      <c r="FQ7" s="21">
        <v>21679519</v>
      </c>
      <c r="FR7" s="21">
        <v>344262</v>
      </c>
      <c r="FS7" s="21">
        <v>308796</v>
      </c>
      <c r="FT7" s="21">
        <v>308795</v>
      </c>
      <c r="FU7" s="21">
        <v>4111</v>
      </c>
      <c r="FV7" s="21">
        <v>7407</v>
      </c>
      <c r="FW7" s="21">
        <v>5452</v>
      </c>
      <c r="FY7" s="19">
        <v>3</v>
      </c>
      <c r="FZ7" s="20" t="str">
        <f aca="true" t="shared" si="14" ref="FZ7:FZ35">FN7</f>
        <v>石 垣 市</v>
      </c>
      <c r="GA7" s="21">
        <v>0</v>
      </c>
      <c r="GB7" s="21">
        <v>203639</v>
      </c>
      <c r="GC7" s="21">
        <v>203639</v>
      </c>
      <c r="GD7" s="21">
        <v>207455</v>
      </c>
      <c r="GE7" s="21">
        <v>207455</v>
      </c>
      <c r="GF7" s="21">
        <v>124473</v>
      </c>
      <c r="GG7" s="21">
        <v>0</v>
      </c>
      <c r="GH7" s="21">
        <v>10</v>
      </c>
      <c r="GI7" s="21">
        <v>10</v>
      </c>
      <c r="GK7" s="19">
        <v>3</v>
      </c>
      <c r="GL7" s="20" t="str">
        <f aca="true" t="shared" si="15" ref="GL7:GL35">FZ7</f>
        <v>石 垣 市</v>
      </c>
      <c r="GM7" s="21">
        <v>0</v>
      </c>
      <c r="GN7" s="21">
        <v>0</v>
      </c>
      <c r="GO7" s="21">
        <v>0</v>
      </c>
      <c r="GP7" s="21">
        <v>0</v>
      </c>
      <c r="GQ7" s="21">
        <v>0</v>
      </c>
      <c r="GR7" s="21">
        <v>0</v>
      </c>
      <c r="GS7" s="21">
        <v>0</v>
      </c>
      <c r="GT7" s="21">
        <v>0</v>
      </c>
      <c r="GU7" s="21">
        <v>0</v>
      </c>
      <c r="GW7" s="19">
        <v>3</v>
      </c>
      <c r="GX7" s="20" t="str">
        <f aca="true" t="shared" si="16" ref="GX7:GX35">GL7</f>
        <v>石 垣 市</v>
      </c>
      <c r="GY7" s="21">
        <v>0</v>
      </c>
      <c r="GZ7" s="21">
        <v>0</v>
      </c>
      <c r="HA7" s="21">
        <v>0</v>
      </c>
      <c r="HB7" s="21">
        <v>0</v>
      </c>
      <c r="HC7" s="21">
        <v>0</v>
      </c>
      <c r="HD7" s="21">
        <v>0</v>
      </c>
      <c r="HE7" s="21">
        <v>0</v>
      </c>
      <c r="HF7" s="21">
        <v>0</v>
      </c>
      <c r="HG7" s="21">
        <v>0</v>
      </c>
      <c r="HI7" s="19">
        <v>3</v>
      </c>
      <c r="HJ7" s="20" t="str">
        <f aca="true" t="shared" si="17" ref="HJ7:HJ35">GX7</f>
        <v>石 垣 市</v>
      </c>
      <c r="HK7" s="21">
        <v>0</v>
      </c>
      <c r="HL7" s="21">
        <v>0</v>
      </c>
      <c r="HM7" s="21">
        <v>0</v>
      </c>
      <c r="HN7" s="21">
        <v>0</v>
      </c>
      <c r="HO7" s="21">
        <v>0</v>
      </c>
      <c r="HP7" s="21">
        <v>0</v>
      </c>
      <c r="HQ7" s="21">
        <v>0</v>
      </c>
      <c r="HR7" s="21">
        <v>0</v>
      </c>
      <c r="HS7" s="21">
        <v>0</v>
      </c>
      <c r="HU7" s="18"/>
    </row>
    <row r="8" spans="1:229" s="8" customFormat="1" ht="15" customHeight="1">
      <c r="A8" s="19">
        <v>4</v>
      </c>
      <c r="B8" s="20" t="s">
        <v>74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17"/>
      <c r="M8" s="19">
        <v>4</v>
      </c>
      <c r="N8" s="20" t="str">
        <f t="shared" si="0"/>
        <v>浦 添 市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2"/>
      <c r="Y8" s="19">
        <v>4</v>
      </c>
      <c r="Z8" s="20" t="str">
        <f t="shared" si="1"/>
        <v>浦 添 市</v>
      </c>
      <c r="AA8" s="21">
        <v>2678</v>
      </c>
      <c r="AB8" s="21">
        <v>211680</v>
      </c>
      <c r="AC8" s="21">
        <v>162689</v>
      </c>
      <c r="AD8" s="21">
        <v>7858</v>
      </c>
      <c r="AE8" s="21">
        <v>6046</v>
      </c>
      <c r="AF8" s="21">
        <v>6046</v>
      </c>
      <c r="AG8" s="21">
        <v>24</v>
      </c>
      <c r="AH8" s="21">
        <v>316</v>
      </c>
      <c r="AI8" s="21">
        <v>246</v>
      </c>
      <c r="AJ8" s="52"/>
      <c r="AK8" s="19">
        <v>4</v>
      </c>
      <c r="AL8" s="20" t="str">
        <f t="shared" si="2"/>
        <v>浦 添 市</v>
      </c>
      <c r="AM8" s="21">
        <v>8768</v>
      </c>
      <c r="AN8" s="21">
        <v>632508</v>
      </c>
      <c r="AO8" s="21">
        <v>611119</v>
      </c>
      <c r="AP8" s="21">
        <v>12144243</v>
      </c>
      <c r="AQ8" s="21">
        <v>11688332</v>
      </c>
      <c r="AR8" s="21">
        <v>615355</v>
      </c>
      <c r="AS8" s="21">
        <v>21</v>
      </c>
      <c r="AT8" s="21">
        <v>1572</v>
      </c>
      <c r="AU8" s="21">
        <v>1444</v>
      </c>
      <c r="AV8" s="32"/>
      <c r="AW8" s="19">
        <v>4</v>
      </c>
      <c r="AX8" s="20" t="str">
        <f t="shared" si="3"/>
        <v>浦 添 市</v>
      </c>
      <c r="AY8" s="21">
        <v>0</v>
      </c>
      <c r="AZ8" s="21">
        <v>3917700</v>
      </c>
      <c r="BA8" s="21">
        <v>3913521</v>
      </c>
      <c r="BB8" s="21">
        <v>259791653</v>
      </c>
      <c r="BC8" s="21">
        <v>259532532</v>
      </c>
      <c r="BD8" s="21">
        <v>27058470</v>
      </c>
      <c r="BE8" s="21">
        <v>0</v>
      </c>
      <c r="BF8" s="21">
        <v>19591</v>
      </c>
      <c r="BG8" s="21">
        <v>19305</v>
      </c>
      <c r="BH8" s="32"/>
      <c r="BI8" s="19">
        <v>4</v>
      </c>
      <c r="BJ8" s="20" t="str">
        <f t="shared" si="4"/>
        <v>浦 添 市</v>
      </c>
      <c r="BK8" s="21">
        <v>0</v>
      </c>
      <c r="BL8" s="21">
        <v>702605</v>
      </c>
      <c r="BM8" s="21">
        <v>702352</v>
      </c>
      <c r="BN8" s="21">
        <v>43963066</v>
      </c>
      <c r="BO8" s="21">
        <v>43947878</v>
      </c>
      <c r="BP8" s="21">
        <v>8947893</v>
      </c>
      <c r="BQ8" s="21">
        <v>0</v>
      </c>
      <c r="BR8" s="21">
        <v>6164</v>
      </c>
      <c r="BS8" s="21">
        <v>6110</v>
      </c>
      <c r="BT8" s="32"/>
      <c r="BU8" s="19">
        <v>4</v>
      </c>
      <c r="BV8" s="20" t="str">
        <f t="shared" si="5"/>
        <v>浦 添 市</v>
      </c>
      <c r="BW8" s="21">
        <v>0</v>
      </c>
      <c r="BX8" s="21">
        <v>2378582</v>
      </c>
      <c r="BY8" s="21">
        <v>2378565</v>
      </c>
      <c r="BZ8" s="21">
        <v>129815636</v>
      </c>
      <c r="CA8" s="21">
        <v>129814252</v>
      </c>
      <c r="CB8" s="21">
        <v>79735652</v>
      </c>
      <c r="CC8" s="21">
        <v>0</v>
      </c>
      <c r="CD8" s="21">
        <v>3861</v>
      </c>
      <c r="CE8" s="21">
        <v>3855</v>
      </c>
      <c r="CF8" s="32"/>
      <c r="CG8" s="19">
        <v>4</v>
      </c>
      <c r="CH8" s="20" t="str">
        <f t="shared" si="6"/>
        <v>浦 添 市</v>
      </c>
      <c r="CI8" s="21">
        <v>866585</v>
      </c>
      <c r="CJ8" s="21">
        <v>6998887</v>
      </c>
      <c r="CK8" s="21">
        <v>6994438</v>
      </c>
      <c r="CL8" s="21">
        <v>433570355</v>
      </c>
      <c r="CM8" s="21">
        <v>433294662</v>
      </c>
      <c r="CN8" s="21">
        <v>115742015</v>
      </c>
      <c r="CO8" s="21">
        <v>1205</v>
      </c>
      <c r="CP8" s="21">
        <v>29616</v>
      </c>
      <c r="CQ8" s="21">
        <v>29270</v>
      </c>
      <c r="CR8" s="52"/>
      <c r="CS8" s="19">
        <v>4</v>
      </c>
      <c r="CT8" s="20" t="str">
        <f t="shared" si="7"/>
        <v>浦 添 市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0</v>
      </c>
      <c r="DD8" s="17"/>
      <c r="DE8" s="19">
        <v>4</v>
      </c>
      <c r="DF8" s="20" t="str">
        <f t="shared" si="8"/>
        <v>浦 添 市</v>
      </c>
      <c r="DG8" s="21">
        <v>0</v>
      </c>
      <c r="DH8" s="21">
        <v>0</v>
      </c>
      <c r="DI8" s="21">
        <v>0</v>
      </c>
      <c r="DJ8" s="21">
        <v>0</v>
      </c>
      <c r="DK8" s="21">
        <v>0</v>
      </c>
      <c r="DL8" s="21">
        <v>0</v>
      </c>
      <c r="DM8" s="21">
        <v>0</v>
      </c>
      <c r="DN8" s="21">
        <v>0</v>
      </c>
      <c r="DO8" s="21">
        <v>0</v>
      </c>
      <c r="DP8" s="17"/>
      <c r="DQ8" s="19">
        <v>4</v>
      </c>
      <c r="DR8" s="20" t="str">
        <f t="shared" si="9"/>
        <v>浦 添 市</v>
      </c>
      <c r="DS8" s="21">
        <v>347</v>
      </c>
      <c r="DT8" s="21">
        <v>45079</v>
      </c>
      <c r="DU8" s="21">
        <v>45079</v>
      </c>
      <c r="DV8" s="21">
        <v>118557</v>
      </c>
      <c r="DW8" s="21">
        <v>118557</v>
      </c>
      <c r="DX8" s="21">
        <v>82990</v>
      </c>
      <c r="DY8" s="21">
        <v>5</v>
      </c>
      <c r="DZ8" s="21">
        <v>2</v>
      </c>
      <c r="EA8" s="21">
        <v>2</v>
      </c>
      <c r="EB8" s="17"/>
      <c r="EC8" s="19">
        <v>4</v>
      </c>
      <c r="ED8" s="20" t="str">
        <f t="shared" si="10"/>
        <v>浦 添 市</v>
      </c>
      <c r="EE8" s="21">
        <v>0</v>
      </c>
      <c r="EF8" s="21">
        <v>0</v>
      </c>
      <c r="EG8" s="21">
        <v>0</v>
      </c>
      <c r="EH8" s="21">
        <v>0</v>
      </c>
      <c r="EI8" s="21">
        <v>0</v>
      </c>
      <c r="EJ8" s="21">
        <v>0</v>
      </c>
      <c r="EK8" s="21">
        <v>0</v>
      </c>
      <c r="EL8" s="21">
        <v>0</v>
      </c>
      <c r="EM8" s="21">
        <v>0</v>
      </c>
      <c r="EO8" s="19">
        <v>4</v>
      </c>
      <c r="EP8" s="20" t="str">
        <f t="shared" si="11"/>
        <v>浦 添 市</v>
      </c>
      <c r="EQ8" s="21">
        <v>0</v>
      </c>
      <c r="ER8" s="21">
        <v>0</v>
      </c>
      <c r="ES8" s="21">
        <v>0</v>
      </c>
      <c r="ET8" s="21">
        <v>0</v>
      </c>
      <c r="EU8" s="21">
        <v>0</v>
      </c>
      <c r="EV8" s="21">
        <v>0</v>
      </c>
      <c r="EW8" s="21">
        <v>0</v>
      </c>
      <c r="EX8" s="21">
        <v>0</v>
      </c>
      <c r="EY8" s="21">
        <v>0</v>
      </c>
      <c r="FA8" s="19">
        <v>4</v>
      </c>
      <c r="FB8" s="20" t="str">
        <f t="shared" si="12"/>
        <v>浦 添 市</v>
      </c>
      <c r="FC8" s="21">
        <v>0</v>
      </c>
      <c r="FD8" s="21">
        <v>0</v>
      </c>
      <c r="FE8" s="21">
        <v>0</v>
      </c>
      <c r="FF8" s="21">
        <v>0</v>
      </c>
      <c r="FG8" s="21">
        <v>0</v>
      </c>
      <c r="FH8" s="21">
        <v>0</v>
      </c>
      <c r="FI8" s="21">
        <v>0</v>
      </c>
      <c r="FJ8" s="21">
        <v>0</v>
      </c>
      <c r="FK8" s="21">
        <v>0</v>
      </c>
      <c r="FM8" s="19">
        <v>4</v>
      </c>
      <c r="FN8" s="20" t="str">
        <f t="shared" si="13"/>
        <v>浦 添 市</v>
      </c>
      <c r="FO8" s="21">
        <v>255625</v>
      </c>
      <c r="FP8" s="21">
        <v>851787</v>
      </c>
      <c r="FQ8" s="21">
        <v>807059</v>
      </c>
      <c r="FR8" s="21">
        <v>2425025</v>
      </c>
      <c r="FS8" s="21">
        <v>2297978</v>
      </c>
      <c r="FT8" s="21">
        <v>701798</v>
      </c>
      <c r="FU8" s="21">
        <v>617</v>
      </c>
      <c r="FV8" s="21">
        <v>2309</v>
      </c>
      <c r="FW8" s="21">
        <v>1941</v>
      </c>
      <c r="FY8" s="19">
        <v>4</v>
      </c>
      <c r="FZ8" s="20" t="str">
        <f t="shared" si="14"/>
        <v>浦 添 市</v>
      </c>
      <c r="GA8" s="21">
        <v>0</v>
      </c>
      <c r="GB8" s="21">
        <v>60012</v>
      </c>
      <c r="GC8" s="21">
        <v>60012</v>
      </c>
      <c r="GD8" s="21">
        <v>1224240</v>
      </c>
      <c r="GE8" s="21">
        <v>1224240</v>
      </c>
      <c r="GF8" s="21">
        <v>593363</v>
      </c>
      <c r="GG8" s="21">
        <v>0</v>
      </c>
      <c r="GH8" s="21">
        <v>137</v>
      </c>
      <c r="GI8" s="21">
        <v>137</v>
      </c>
      <c r="GK8" s="19">
        <v>4</v>
      </c>
      <c r="GL8" s="20" t="str">
        <f t="shared" si="15"/>
        <v>浦 添 市</v>
      </c>
      <c r="GM8" s="21">
        <v>0</v>
      </c>
      <c r="GN8" s="21">
        <v>0</v>
      </c>
      <c r="GO8" s="21">
        <v>0</v>
      </c>
      <c r="GP8" s="21">
        <v>0</v>
      </c>
      <c r="GQ8" s="21">
        <v>0</v>
      </c>
      <c r="GR8" s="21">
        <v>0</v>
      </c>
      <c r="GS8" s="21">
        <v>0</v>
      </c>
      <c r="GT8" s="21">
        <v>0</v>
      </c>
      <c r="GU8" s="21">
        <v>0</v>
      </c>
      <c r="GW8" s="19">
        <v>4</v>
      </c>
      <c r="GX8" s="20" t="str">
        <f t="shared" si="16"/>
        <v>浦 添 市</v>
      </c>
      <c r="GY8" s="21">
        <v>0</v>
      </c>
      <c r="GZ8" s="21">
        <v>0</v>
      </c>
      <c r="HA8" s="21">
        <v>0</v>
      </c>
      <c r="HB8" s="21">
        <v>0</v>
      </c>
      <c r="HC8" s="21">
        <v>0</v>
      </c>
      <c r="HD8" s="21">
        <v>0</v>
      </c>
      <c r="HE8" s="21">
        <v>0</v>
      </c>
      <c r="HF8" s="21">
        <v>0</v>
      </c>
      <c r="HG8" s="21">
        <v>0</v>
      </c>
      <c r="HI8" s="19">
        <v>4</v>
      </c>
      <c r="HJ8" s="20" t="str">
        <f t="shared" si="17"/>
        <v>浦 添 市</v>
      </c>
      <c r="HK8" s="21">
        <v>0</v>
      </c>
      <c r="HL8" s="21">
        <v>0</v>
      </c>
      <c r="HM8" s="21">
        <v>0</v>
      </c>
      <c r="HN8" s="21">
        <v>0</v>
      </c>
      <c r="HO8" s="21">
        <v>0</v>
      </c>
      <c r="HP8" s="21">
        <v>0</v>
      </c>
      <c r="HQ8" s="21">
        <v>0</v>
      </c>
      <c r="HR8" s="21">
        <v>0</v>
      </c>
      <c r="HS8" s="21">
        <v>0</v>
      </c>
      <c r="HU8" s="18"/>
    </row>
    <row r="9" spans="1:229" s="8" customFormat="1" ht="15" customHeight="1">
      <c r="A9" s="19">
        <v>5</v>
      </c>
      <c r="B9" s="20" t="s">
        <v>75</v>
      </c>
      <c r="C9" s="21">
        <v>64926</v>
      </c>
      <c r="D9" s="21">
        <v>1889029</v>
      </c>
      <c r="E9" s="21">
        <v>1294408</v>
      </c>
      <c r="F9" s="21">
        <v>98330</v>
      </c>
      <c r="G9" s="21">
        <v>68924</v>
      </c>
      <c r="H9" s="21">
        <v>68924</v>
      </c>
      <c r="I9" s="21">
        <v>394</v>
      </c>
      <c r="J9" s="21">
        <v>2182</v>
      </c>
      <c r="K9" s="21">
        <v>1399</v>
      </c>
      <c r="L9" s="17"/>
      <c r="M9" s="19">
        <v>5</v>
      </c>
      <c r="N9" s="20" t="str">
        <f t="shared" si="0"/>
        <v>名 護 市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2"/>
      <c r="Y9" s="19">
        <v>5</v>
      </c>
      <c r="Z9" s="20" t="str">
        <f t="shared" si="1"/>
        <v>名 護 市</v>
      </c>
      <c r="AA9" s="21">
        <v>836208</v>
      </c>
      <c r="AB9" s="21">
        <v>23538435</v>
      </c>
      <c r="AC9" s="21">
        <v>17626651</v>
      </c>
      <c r="AD9" s="21">
        <v>667765</v>
      </c>
      <c r="AE9" s="21">
        <v>515135</v>
      </c>
      <c r="AF9" s="21">
        <v>515050</v>
      </c>
      <c r="AG9" s="21">
        <v>1752</v>
      </c>
      <c r="AH9" s="21">
        <v>21454</v>
      </c>
      <c r="AI9" s="21">
        <v>14738</v>
      </c>
      <c r="AJ9" s="52"/>
      <c r="AK9" s="19">
        <v>5</v>
      </c>
      <c r="AL9" s="20" t="str">
        <f t="shared" si="2"/>
        <v>名 護 市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32"/>
      <c r="AW9" s="19">
        <v>5</v>
      </c>
      <c r="AX9" s="20" t="str">
        <f t="shared" si="3"/>
        <v>名 護 市</v>
      </c>
      <c r="AY9" s="21">
        <v>0</v>
      </c>
      <c r="AZ9" s="21">
        <v>2942741</v>
      </c>
      <c r="BA9" s="21">
        <v>2625518</v>
      </c>
      <c r="BB9" s="21">
        <v>61945486</v>
      </c>
      <c r="BC9" s="21">
        <v>58756704</v>
      </c>
      <c r="BD9" s="21">
        <v>5248459</v>
      </c>
      <c r="BE9" s="21">
        <v>0</v>
      </c>
      <c r="BF9" s="21">
        <v>15098</v>
      </c>
      <c r="BG9" s="21">
        <v>13076</v>
      </c>
      <c r="BH9" s="32"/>
      <c r="BI9" s="19">
        <v>5</v>
      </c>
      <c r="BJ9" s="20" t="str">
        <f t="shared" si="4"/>
        <v>名 護 市</v>
      </c>
      <c r="BK9" s="21">
        <v>0</v>
      </c>
      <c r="BL9" s="21">
        <v>1871394</v>
      </c>
      <c r="BM9" s="21">
        <v>1765120</v>
      </c>
      <c r="BN9" s="21">
        <v>28439153</v>
      </c>
      <c r="BO9" s="21">
        <v>27798942</v>
      </c>
      <c r="BP9" s="21">
        <v>4362646</v>
      </c>
      <c r="BQ9" s="21">
        <v>0</v>
      </c>
      <c r="BR9" s="21">
        <v>10425</v>
      </c>
      <c r="BS9" s="21">
        <v>9227</v>
      </c>
      <c r="BT9" s="32"/>
      <c r="BU9" s="19">
        <v>5</v>
      </c>
      <c r="BV9" s="20" t="str">
        <f t="shared" si="5"/>
        <v>名 護 市</v>
      </c>
      <c r="BW9" s="21">
        <v>0</v>
      </c>
      <c r="BX9" s="21">
        <v>2478219</v>
      </c>
      <c r="BY9" s="21">
        <v>2470977</v>
      </c>
      <c r="BZ9" s="21">
        <v>45290747</v>
      </c>
      <c r="CA9" s="21">
        <v>45250913</v>
      </c>
      <c r="CB9" s="21">
        <v>19498330</v>
      </c>
      <c r="CC9" s="21">
        <v>0</v>
      </c>
      <c r="CD9" s="21">
        <v>5006</v>
      </c>
      <c r="CE9" s="21">
        <v>4879</v>
      </c>
      <c r="CF9" s="32"/>
      <c r="CG9" s="19">
        <v>5</v>
      </c>
      <c r="CH9" s="20" t="str">
        <f t="shared" si="6"/>
        <v>名 護 市</v>
      </c>
      <c r="CI9" s="21">
        <v>1088215</v>
      </c>
      <c r="CJ9" s="21">
        <v>7292354</v>
      </c>
      <c r="CK9" s="21">
        <v>6861615</v>
      </c>
      <c r="CL9" s="21">
        <v>135675386</v>
      </c>
      <c r="CM9" s="21">
        <v>131806559</v>
      </c>
      <c r="CN9" s="21">
        <v>29109435</v>
      </c>
      <c r="CO9" s="21">
        <v>1286</v>
      </c>
      <c r="CP9" s="21">
        <v>30529</v>
      </c>
      <c r="CQ9" s="21">
        <v>27182</v>
      </c>
      <c r="CR9" s="52"/>
      <c r="CS9" s="19">
        <v>5</v>
      </c>
      <c r="CT9" s="20" t="str">
        <f t="shared" si="7"/>
        <v>名 護 市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21">
        <v>0</v>
      </c>
      <c r="DD9" s="17"/>
      <c r="DE9" s="19">
        <v>5</v>
      </c>
      <c r="DF9" s="20" t="str">
        <f t="shared" si="8"/>
        <v>名 護 市</v>
      </c>
      <c r="DG9" s="21">
        <v>0</v>
      </c>
      <c r="DH9" s="21">
        <v>0</v>
      </c>
      <c r="DI9" s="21">
        <v>0</v>
      </c>
      <c r="DJ9" s="21">
        <v>0</v>
      </c>
      <c r="DK9" s="21">
        <v>0</v>
      </c>
      <c r="DL9" s="21">
        <v>0</v>
      </c>
      <c r="DM9" s="21">
        <v>0</v>
      </c>
      <c r="DN9" s="21">
        <v>0</v>
      </c>
      <c r="DO9" s="21">
        <v>0</v>
      </c>
      <c r="DP9" s="17"/>
      <c r="DQ9" s="19">
        <v>5</v>
      </c>
      <c r="DR9" s="20" t="str">
        <f t="shared" si="9"/>
        <v>名 護 市</v>
      </c>
      <c r="DS9" s="21">
        <v>1088543</v>
      </c>
      <c r="DT9" s="21">
        <v>302740</v>
      </c>
      <c r="DU9" s="21">
        <v>275410</v>
      </c>
      <c r="DV9" s="21">
        <v>5477</v>
      </c>
      <c r="DW9" s="21">
        <v>4940</v>
      </c>
      <c r="DX9" s="21">
        <v>4940</v>
      </c>
      <c r="DY9" s="21">
        <v>481</v>
      </c>
      <c r="DZ9" s="21">
        <v>272</v>
      </c>
      <c r="EA9" s="21">
        <v>238</v>
      </c>
      <c r="EB9" s="17"/>
      <c r="EC9" s="19">
        <v>5</v>
      </c>
      <c r="ED9" s="20" t="str">
        <f t="shared" si="10"/>
        <v>名 護 市</v>
      </c>
      <c r="EE9" s="21">
        <v>86327793</v>
      </c>
      <c r="EF9" s="21">
        <v>29548667</v>
      </c>
      <c r="EG9" s="21">
        <v>20964271</v>
      </c>
      <c r="EH9" s="21">
        <v>155777</v>
      </c>
      <c r="EI9" s="21">
        <v>115985</v>
      </c>
      <c r="EJ9" s="21">
        <v>115981</v>
      </c>
      <c r="EK9" s="21">
        <v>1025</v>
      </c>
      <c r="EL9" s="21">
        <v>6134</v>
      </c>
      <c r="EM9" s="21">
        <v>3587</v>
      </c>
      <c r="EO9" s="19">
        <v>5</v>
      </c>
      <c r="EP9" s="20" t="str">
        <f t="shared" si="11"/>
        <v>名 護 市</v>
      </c>
      <c r="EQ9" s="21">
        <v>0</v>
      </c>
      <c r="ER9" s="21">
        <v>0</v>
      </c>
      <c r="ES9" s="21">
        <v>0</v>
      </c>
      <c r="ET9" s="21">
        <v>0</v>
      </c>
      <c r="EU9" s="21">
        <v>0</v>
      </c>
      <c r="EV9" s="21">
        <v>0</v>
      </c>
      <c r="EW9" s="21">
        <v>0</v>
      </c>
      <c r="EX9" s="21">
        <v>0</v>
      </c>
      <c r="EY9" s="21">
        <v>0</v>
      </c>
      <c r="FA9" s="19">
        <v>5</v>
      </c>
      <c r="FB9" s="20" t="str">
        <f t="shared" si="12"/>
        <v>名 護 市</v>
      </c>
      <c r="FC9" s="21">
        <v>0</v>
      </c>
      <c r="FD9" s="21">
        <v>0</v>
      </c>
      <c r="FE9" s="21">
        <v>0</v>
      </c>
      <c r="FF9" s="21">
        <v>0</v>
      </c>
      <c r="FG9" s="21">
        <v>0</v>
      </c>
      <c r="FH9" s="21">
        <v>0</v>
      </c>
      <c r="FI9" s="21">
        <v>0</v>
      </c>
      <c r="FJ9" s="21">
        <v>0</v>
      </c>
      <c r="FK9" s="21">
        <v>0</v>
      </c>
      <c r="FM9" s="19">
        <v>5</v>
      </c>
      <c r="FN9" s="20" t="str">
        <f t="shared" si="13"/>
        <v>名 護 市</v>
      </c>
      <c r="FO9" s="21">
        <v>2082496</v>
      </c>
      <c r="FP9" s="21">
        <v>15581680</v>
      </c>
      <c r="FQ9" s="21">
        <v>11736337</v>
      </c>
      <c r="FR9" s="21">
        <v>106015</v>
      </c>
      <c r="FS9" s="21">
        <v>80913</v>
      </c>
      <c r="FT9" s="21">
        <v>80083</v>
      </c>
      <c r="FU9" s="21">
        <v>1193</v>
      </c>
      <c r="FV9" s="21">
        <v>9598</v>
      </c>
      <c r="FW9" s="21">
        <v>6186</v>
      </c>
      <c r="FY9" s="19">
        <v>5</v>
      </c>
      <c r="FZ9" s="20" t="str">
        <f t="shared" si="14"/>
        <v>名 護 市</v>
      </c>
      <c r="GA9" s="21">
        <v>3109610</v>
      </c>
      <c r="GB9" s="21">
        <v>1506416</v>
      </c>
      <c r="GC9" s="21">
        <v>1504768</v>
      </c>
      <c r="GD9" s="21">
        <v>2726288</v>
      </c>
      <c r="GE9" s="21">
        <v>2724830</v>
      </c>
      <c r="GF9" s="21">
        <v>1495891</v>
      </c>
      <c r="GG9" s="21">
        <v>33</v>
      </c>
      <c r="GH9" s="21">
        <v>268</v>
      </c>
      <c r="GI9" s="21">
        <v>264</v>
      </c>
      <c r="GK9" s="19">
        <v>5</v>
      </c>
      <c r="GL9" s="20" t="str">
        <f t="shared" si="15"/>
        <v>名 護 市</v>
      </c>
      <c r="GM9" s="21">
        <v>0</v>
      </c>
      <c r="GN9" s="21">
        <v>0</v>
      </c>
      <c r="GO9" s="21">
        <v>0</v>
      </c>
      <c r="GP9" s="21">
        <v>0</v>
      </c>
      <c r="GQ9" s="21">
        <v>0</v>
      </c>
      <c r="GR9" s="21">
        <v>0</v>
      </c>
      <c r="GS9" s="21">
        <v>0</v>
      </c>
      <c r="GT9" s="21">
        <v>0</v>
      </c>
      <c r="GU9" s="21">
        <v>0</v>
      </c>
      <c r="GW9" s="19">
        <v>5</v>
      </c>
      <c r="GX9" s="20" t="str">
        <f t="shared" si="16"/>
        <v>名 護 市</v>
      </c>
      <c r="GY9" s="21">
        <v>0</v>
      </c>
      <c r="GZ9" s="21">
        <v>0</v>
      </c>
      <c r="HA9" s="21">
        <v>0</v>
      </c>
      <c r="HB9" s="21">
        <v>0</v>
      </c>
      <c r="HC9" s="21">
        <v>0</v>
      </c>
      <c r="HD9" s="21">
        <v>0</v>
      </c>
      <c r="HE9" s="21">
        <v>0</v>
      </c>
      <c r="HF9" s="21">
        <v>0</v>
      </c>
      <c r="HG9" s="21">
        <v>0</v>
      </c>
      <c r="HI9" s="19">
        <v>5</v>
      </c>
      <c r="HJ9" s="20" t="str">
        <f t="shared" si="17"/>
        <v>名 護 市</v>
      </c>
      <c r="HK9" s="21">
        <v>0</v>
      </c>
      <c r="HL9" s="21">
        <v>0</v>
      </c>
      <c r="HM9" s="21">
        <v>0</v>
      </c>
      <c r="HN9" s="21">
        <v>0</v>
      </c>
      <c r="HO9" s="21">
        <v>0</v>
      </c>
      <c r="HP9" s="21">
        <v>0</v>
      </c>
      <c r="HQ9" s="21">
        <v>0</v>
      </c>
      <c r="HR9" s="21">
        <v>0</v>
      </c>
      <c r="HS9" s="21">
        <v>0</v>
      </c>
      <c r="HU9" s="18"/>
    </row>
    <row r="10" spans="1:229" s="8" customFormat="1" ht="15" customHeight="1">
      <c r="A10" s="19">
        <v>6</v>
      </c>
      <c r="B10" s="20" t="s">
        <v>76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17"/>
      <c r="M10" s="19">
        <v>6</v>
      </c>
      <c r="N10" s="20" t="str">
        <f t="shared" si="0"/>
        <v>糸 満 市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2"/>
      <c r="Y10" s="19">
        <v>6</v>
      </c>
      <c r="Z10" s="20" t="str">
        <f t="shared" si="1"/>
        <v>糸 満 市</v>
      </c>
      <c r="AA10" s="21">
        <v>694747</v>
      </c>
      <c r="AB10" s="21">
        <v>19067435</v>
      </c>
      <c r="AC10" s="21">
        <v>14979977</v>
      </c>
      <c r="AD10" s="21">
        <v>821399</v>
      </c>
      <c r="AE10" s="21">
        <v>640387</v>
      </c>
      <c r="AF10" s="21">
        <v>640002</v>
      </c>
      <c r="AG10" s="21">
        <v>513</v>
      </c>
      <c r="AH10" s="21">
        <v>18667</v>
      </c>
      <c r="AI10" s="21">
        <v>14449</v>
      </c>
      <c r="AJ10" s="52"/>
      <c r="AK10" s="19">
        <v>6</v>
      </c>
      <c r="AL10" s="20" t="str">
        <f t="shared" si="2"/>
        <v>糸 満 市</v>
      </c>
      <c r="AM10" s="21">
        <v>3783</v>
      </c>
      <c r="AN10" s="21">
        <v>459652</v>
      </c>
      <c r="AO10" s="21">
        <v>453868</v>
      </c>
      <c r="AP10" s="21">
        <v>3265082</v>
      </c>
      <c r="AQ10" s="21">
        <v>3232429</v>
      </c>
      <c r="AR10" s="21">
        <v>620218</v>
      </c>
      <c r="AS10" s="21">
        <v>27</v>
      </c>
      <c r="AT10" s="21">
        <v>935</v>
      </c>
      <c r="AU10" s="21">
        <v>898</v>
      </c>
      <c r="AV10" s="32"/>
      <c r="AW10" s="19">
        <v>6</v>
      </c>
      <c r="AX10" s="20" t="str">
        <f t="shared" si="3"/>
        <v>糸 満 市</v>
      </c>
      <c r="AY10" s="21">
        <v>0</v>
      </c>
      <c r="AZ10" s="21">
        <v>2432392</v>
      </c>
      <c r="BA10" s="21">
        <v>2371958</v>
      </c>
      <c r="BB10" s="21">
        <v>71145262</v>
      </c>
      <c r="BC10" s="21">
        <v>70010515</v>
      </c>
      <c r="BD10" s="21">
        <v>7515749</v>
      </c>
      <c r="BE10" s="21">
        <v>0</v>
      </c>
      <c r="BF10" s="21">
        <v>13269</v>
      </c>
      <c r="BG10" s="21">
        <v>12744</v>
      </c>
      <c r="BH10" s="32"/>
      <c r="BI10" s="19">
        <v>6</v>
      </c>
      <c r="BJ10" s="20" t="str">
        <f t="shared" si="4"/>
        <v>糸 満 市</v>
      </c>
      <c r="BK10" s="21">
        <v>0</v>
      </c>
      <c r="BL10" s="21">
        <v>1471513</v>
      </c>
      <c r="BM10" s="21">
        <v>1469554</v>
      </c>
      <c r="BN10" s="21">
        <v>30628578</v>
      </c>
      <c r="BO10" s="21">
        <v>30601274</v>
      </c>
      <c r="BP10" s="21">
        <v>5553675</v>
      </c>
      <c r="BQ10" s="21">
        <v>0</v>
      </c>
      <c r="BR10" s="21">
        <v>8102</v>
      </c>
      <c r="BS10" s="21">
        <v>8014</v>
      </c>
      <c r="BT10" s="32"/>
      <c r="BU10" s="19">
        <v>6</v>
      </c>
      <c r="BV10" s="20" t="str">
        <f t="shared" si="5"/>
        <v>糸 満 市</v>
      </c>
      <c r="BW10" s="21">
        <v>0</v>
      </c>
      <c r="BX10" s="21">
        <v>2060844</v>
      </c>
      <c r="BY10" s="21">
        <v>2060546</v>
      </c>
      <c r="BZ10" s="21">
        <v>51910212</v>
      </c>
      <c r="CA10" s="21">
        <v>51906379</v>
      </c>
      <c r="CB10" s="21">
        <v>29039053</v>
      </c>
      <c r="CC10" s="21">
        <v>0</v>
      </c>
      <c r="CD10" s="21">
        <v>3037</v>
      </c>
      <c r="CE10" s="21">
        <v>3017</v>
      </c>
      <c r="CF10" s="32"/>
      <c r="CG10" s="19">
        <v>6</v>
      </c>
      <c r="CH10" s="20" t="str">
        <f t="shared" si="6"/>
        <v>糸 満 市</v>
      </c>
      <c r="CI10" s="21">
        <v>969424</v>
      </c>
      <c r="CJ10" s="21">
        <v>5964749</v>
      </c>
      <c r="CK10" s="21">
        <v>5902058</v>
      </c>
      <c r="CL10" s="21">
        <v>153684052</v>
      </c>
      <c r="CM10" s="21">
        <v>152518168</v>
      </c>
      <c r="CN10" s="21">
        <v>42108477</v>
      </c>
      <c r="CO10" s="21">
        <v>1114</v>
      </c>
      <c r="CP10" s="21">
        <v>24408</v>
      </c>
      <c r="CQ10" s="21">
        <v>23775</v>
      </c>
      <c r="CR10" s="52"/>
      <c r="CS10" s="19">
        <v>6</v>
      </c>
      <c r="CT10" s="20" t="str">
        <f t="shared" si="7"/>
        <v>糸 満 市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17"/>
      <c r="DE10" s="19">
        <v>6</v>
      </c>
      <c r="DF10" s="20" t="str">
        <f t="shared" si="8"/>
        <v>糸 満 市</v>
      </c>
      <c r="DG10" s="21">
        <v>0</v>
      </c>
      <c r="DH10" s="21">
        <v>0</v>
      </c>
      <c r="DI10" s="21">
        <v>0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17"/>
      <c r="DQ10" s="19">
        <v>6</v>
      </c>
      <c r="DR10" s="20" t="str">
        <f t="shared" si="9"/>
        <v>糸 満 市</v>
      </c>
      <c r="DS10" s="21">
        <v>25999</v>
      </c>
      <c r="DT10" s="21">
        <v>1590</v>
      </c>
      <c r="DU10" s="21">
        <v>1075</v>
      </c>
      <c r="DV10" s="21">
        <v>72</v>
      </c>
      <c r="DW10" s="21">
        <v>47</v>
      </c>
      <c r="DX10" s="21">
        <v>33</v>
      </c>
      <c r="DY10" s="21">
        <v>106</v>
      </c>
      <c r="DZ10" s="21">
        <v>3</v>
      </c>
      <c r="EA10" s="21">
        <v>2</v>
      </c>
      <c r="EB10" s="17"/>
      <c r="EC10" s="19">
        <v>6</v>
      </c>
      <c r="ED10" s="20" t="str">
        <f t="shared" si="10"/>
        <v>糸 満 市</v>
      </c>
      <c r="EE10" s="21">
        <v>0</v>
      </c>
      <c r="EF10" s="21">
        <v>0</v>
      </c>
      <c r="EG10" s="21">
        <v>0</v>
      </c>
      <c r="EH10" s="21">
        <v>0</v>
      </c>
      <c r="EI10" s="21">
        <v>0</v>
      </c>
      <c r="EJ10" s="21">
        <v>0</v>
      </c>
      <c r="EK10" s="21">
        <v>0</v>
      </c>
      <c r="EL10" s="21">
        <v>0</v>
      </c>
      <c r="EM10" s="21">
        <v>0</v>
      </c>
      <c r="EO10" s="19">
        <v>6</v>
      </c>
      <c r="EP10" s="20" t="str">
        <f t="shared" si="11"/>
        <v>糸 満 市</v>
      </c>
      <c r="EQ10" s="21">
        <v>0</v>
      </c>
      <c r="ER10" s="21">
        <v>0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FA10" s="19">
        <v>6</v>
      </c>
      <c r="FB10" s="20" t="str">
        <f t="shared" si="12"/>
        <v>糸 満 市</v>
      </c>
      <c r="FC10" s="21">
        <v>0</v>
      </c>
      <c r="FD10" s="21">
        <v>0</v>
      </c>
      <c r="FE10" s="21">
        <v>0</v>
      </c>
      <c r="FF10" s="21">
        <v>0</v>
      </c>
      <c r="FG10" s="21">
        <v>0</v>
      </c>
      <c r="FH10" s="21">
        <v>0</v>
      </c>
      <c r="FI10" s="21">
        <v>0</v>
      </c>
      <c r="FJ10" s="21">
        <v>0</v>
      </c>
      <c r="FK10" s="21">
        <v>0</v>
      </c>
      <c r="FM10" s="19">
        <v>6</v>
      </c>
      <c r="FN10" s="20" t="str">
        <f t="shared" si="13"/>
        <v>糸 満 市</v>
      </c>
      <c r="FO10" s="21">
        <v>1017284</v>
      </c>
      <c r="FP10" s="21">
        <v>4516768</v>
      </c>
      <c r="FQ10" s="21">
        <v>3425875</v>
      </c>
      <c r="FR10" s="21">
        <v>90683</v>
      </c>
      <c r="FS10" s="21">
        <v>68740</v>
      </c>
      <c r="FT10" s="21">
        <v>68615</v>
      </c>
      <c r="FU10" s="21">
        <v>562</v>
      </c>
      <c r="FV10" s="21">
        <v>5050</v>
      </c>
      <c r="FW10" s="21">
        <v>3646</v>
      </c>
      <c r="FY10" s="19">
        <v>6</v>
      </c>
      <c r="FZ10" s="20" t="str">
        <f t="shared" si="14"/>
        <v>糸 満 市</v>
      </c>
      <c r="GA10" s="21">
        <v>3482</v>
      </c>
      <c r="GB10" s="21">
        <v>895568</v>
      </c>
      <c r="GC10" s="21">
        <v>895467</v>
      </c>
      <c r="GD10" s="21">
        <v>1667044</v>
      </c>
      <c r="GE10" s="21">
        <v>1666850</v>
      </c>
      <c r="GF10" s="21">
        <v>1000108</v>
      </c>
      <c r="GG10" s="21">
        <v>4</v>
      </c>
      <c r="GH10" s="21">
        <v>370</v>
      </c>
      <c r="GI10" s="21">
        <v>369</v>
      </c>
      <c r="GK10" s="19">
        <v>6</v>
      </c>
      <c r="GL10" s="20" t="str">
        <f t="shared" si="15"/>
        <v>糸 満 市</v>
      </c>
      <c r="GM10" s="21">
        <v>0</v>
      </c>
      <c r="GN10" s="21">
        <v>0</v>
      </c>
      <c r="GO10" s="21">
        <v>0</v>
      </c>
      <c r="GP10" s="21">
        <v>0</v>
      </c>
      <c r="GQ10" s="21">
        <v>0</v>
      </c>
      <c r="GR10" s="21">
        <v>0</v>
      </c>
      <c r="GS10" s="21">
        <v>0</v>
      </c>
      <c r="GT10" s="21">
        <v>0</v>
      </c>
      <c r="GU10" s="21">
        <v>0</v>
      </c>
      <c r="GW10" s="19">
        <v>6</v>
      </c>
      <c r="GX10" s="20" t="str">
        <f t="shared" si="16"/>
        <v>糸 満 市</v>
      </c>
      <c r="GY10" s="21">
        <v>0</v>
      </c>
      <c r="GZ10" s="21">
        <v>0</v>
      </c>
      <c r="HA10" s="21">
        <v>0</v>
      </c>
      <c r="HB10" s="21">
        <v>0</v>
      </c>
      <c r="HC10" s="21">
        <v>0</v>
      </c>
      <c r="HD10" s="21">
        <v>0</v>
      </c>
      <c r="HE10" s="21">
        <v>0</v>
      </c>
      <c r="HF10" s="21">
        <v>0</v>
      </c>
      <c r="HG10" s="21">
        <v>0</v>
      </c>
      <c r="HI10" s="19">
        <v>6</v>
      </c>
      <c r="HJ10" s="20" t="str">
        <f t="shared" si="17"/>
        <v>糸 満 市</v>
      </c>
      <c r="HK10" s="21">
        <v>0</v>
      </c>
      <c r="HL10" s="21">
        <v>0</v>
      </c>
      <c r="HM10" s="21">
        <v>0</v>
      </c>
      <c r="HN10" s="21">
        <v>0</v>
      </c>
      <c r="HO10" s="21">
        <v>0</v>
      </c>
      <c r="HP10" s="21">
        <v>0</v>
      </c>
      <c r="HQ10" s="21">
        <v>0</v>
      </c>
      <c r="HR10" s="21">
        <v>0</v>
      </c>
      <c r="HS10" s="21">
        <v>0</v>
      </c>
      <c r="HU10" s="18"/>
    </row>
    <row r="11" spans="1:229" s="8" customFormat="1" ht="15" customHeight="1">
      <c r="A11" s="19">
        <v>7</v>
      </c>
      <c r="B11" s="20" t="s">
        <v>77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17"/>
      <c r="M11" s="19">
        <v>7</v>
      </c>
      <c r="N11" s="20" t="str">
        <f t="shared" si="0"/>
        <v>沖 縄 市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2"/>
      <c r="Y11" s="19">
        <v>7</v>
      </c>
      <c r="Z11" s="20" t="str">
        <f t="shared" si="1"/>
        <v>沖 縄 市</v>
      </c>
      <c r="AA11" s="21">
        <v>6958</v>
      </c>
      <c r="AB11" s="21">
        <v>4135059</v>
      </c>
      <c r="AC11" s="21">
        <v>3289404</v>
      </c>
      <c r="AD11" s="21">
        <v>148779</v>
      </c>
      <c r="AE11" s="21">
        <v>116536</v>
      </c>
      <c r="AF11" s="21">
        <v>116536</v>
      </c>
      <c r="AG11" s="21">
        <v>15</v>
      </c>
      <c r="AH11" s="21">
        <v>6777</v>
      </c>
      <c r="AI11" s="21">
        <v>5337</v>
      </c>
      <c r="AJ11" s="52"/>
      <c r="AK11" s="19">
        <v>7</v>
      </c>
      <c r="AL11" s="20" t="str">
        <f t="shared" si="2"/>
        <v>沖 縄 市</v>
      </c>
      <c r="AM11" s="21">
        <v>0</v>
      </c>
      <c r="AN11" s="21">
        <v>51658</v>
      </c>
      <c r="AO11" s="21">
        <v>51604</v>
      </c>
      <c r="AP11" s="21">
        <v>685126</v>
      </c>
      <c r="AQ11" s="21">
        <v>684737</v>
      </c>
      <c r="AR11" s="21">
        <v>440032</v>
      </c>
      <c r="AS11" s="21">
        <v>0</v>
      </c>
      <c r="AT11" s="21">
        <v>141</v>
      </c>
      <c r="AU11" s="21">
        <v>139</v>
      </c>
      <c r="AV11" s="32"/>
      <c r="AW11" s="19">
        <v>7</v>
      </c>
      <c r="AX11" s="20" t="str">
        <f t="shared" si="3"/>
        <v>沖 縄 市</v>
      </c>
      <c r="AY11" s="21">
        <v>0</v>
      </c>
      <c r="AZ11" s="21">
        <v>6141303</v>
      </c>
      <c r="BA11" s="21">
        <v>6115641</v>
      </c>
      <c r="BB11" s="21">
        <v>228989914</v>
      </c>
      <c r="BC11" s="21">
        <v>228347612</v>
      </c>
      <c r="BD11" s="21">
        <v>26988681</v>
      </c>
      <c r="BE11" s="21">
        <v>0</v>
      </c>
      <c r="BF11" s="21">
        <v>30904</v>
      </c>
      <c r="BG11" s="21">
        <v>30448</v>
      </c>
      <c r="BH11" s="32"/>
      <c r="BI11" s="19">
        <v>7</v>
      </c>
      <c r="BJ11" s="20" t="str">
        <f t="shared" si="4"/>
        <v>沖 縄 市</v>
      </c>
      <c r="BK11" s="21">
        <v>0</v>
      </c>
      <c r="BL11" s="21">
        <v>1941876</v>
      </c>
      <c r="BM11" s="21">
        <v>1940576</v>
      </c>
      <c r="BN11" s="21">
        <v>64786431</v>
      </c>
      <c r="BO11" s="21">
        <v>64756056</v>
      </c>
      <c r="BP11" s="21">
        <v>14359869</v>
      </c>
      <c r="BQ11" s="21">
        <v>0</v>
      </c>
      <c r="BR11" s="21">
        <v>14547</v>
      </c>
      <c r="BS11" s="21">
        <v>14437</v>
      </c>
      <c r="BT11" s="32"/>
      <c r="BU11" s="19">
        <v>7</v>
      </c>
      <c r="BV11" s="20" t="str">
        <f t="shared" si="5"/>
        <v>沖 縄 市</v>
      </c>
      <c r="BW11" s="21">
        <v>0</v>
      </c>
      <c r="BX11" s="21">
        <v>3615746</v>
      </c>
      <c r="BY11" s="21">
        <v>3615572</v>
      </c>
      <c r="BZ11" s="21">
        <v>118077556</v>
      </c>
      <c r="CA11" s="21">
        <v>118072054</v>
      </c>
      <c r="CB11" s="21">
        <v>67822554</v>
      </c>
      <c r="CC11" s="21">
        <v>0</v>
      </c>
      <c r="CD11" s="21">
        <v>8540</v>
      </c>
      <c r="CE11" s="21">
        <v>8511</v>
      </c>
      <c r="CF11" s="32"/>
      <c r="CG11" s="19">
        <v>7</v>
      </c>
      <c r="CH11" s="20" t="str">
        <f t="shared" si="6"/>
        <v>沖 縄 市</v>
      </c>
      <c r="CI11" s="21">
        <v>57575</v>
      </c>
      <c r="CJ11" s="21">
        <v>11698925</v>
      </c>
      <c r="CK11" s="21">
        <v>11671789</v>
      </c>
      <c r="CL11" s="21">
        <v>411853901</v>
      </c>
      <c r="CM11" s="21">
        <v>411175722</v>
      </c>
      <c r="CN11" s="21">
        <v>109171104</v>
      </c>
      <c r="CO11" s="21">
        <v>132</v>
      </c>
      <c r="CP11" s="21">
        <v>53991</v>
      </c>
      <c r="CQ11" s="21">
        <v>53396</v>
      </c>
      <c r="CR11" s="52"/>
      <c r="CS11" s="19">
        <v>7</v>
      </c>
      <c r="CT11" s="20" t="str">
        <f t="shared" si="7"/>
        <v>沖 縄 市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17"/>
      <c r="DE11" s="19">
        <v>7</v>
      </c>
      <c r="DF11" s="20" t="str">
        <f t="shared" si="8"/>
        <v>沖 縄 市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17"/>
      <c r="DQ11" s="19">
        <v>7</v>
      </c>
      <c r="DR11" s="20" t="str">
        <f t="shared" si="9"/>
        <v>沖 縄 市</v>
      </c>
      <c r="DS11" s="21">
        <v>4556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  <c r="DY11" s="21">
        <v>88</v>
      </c>
      <c r="DZ11" s="21">
        <v>0</v>
      </c>
      <c r="EA11" s="21">
        <v>0</v>
      </c>
      <c r="EB11" s="17"/>
      <c r="EC11" s="19">
        <v>7</v>
      </c>
      <c r="ED11" s="20" t="str">
        <f t="shared" si="10"/>
        <v>沖 縄 市</v>
      </c>
      <c r="EE11" s="21">
        <v>0</v>
      </c>
      <c r="EF11" s="21">
        <v>0</v>
      </c>
      <c r="EG11" s="21">
        <v>0</v>
      </c>
      <c r="EH11" s="21">
        <v>0</v>
      </c>
      <c r="EI11" s="21">
        <v>0</v>
      </c>
      <c r="EJ11" s="21">
        <v>0</v>
      </c>
      <c r="EK11" s="21">
        <v>0</v>
      </c>
      <c r="EL11" s="21">
        <v>0</v>
      </c>
      <c r="EM11" s="21">
        <v>0</v>
      </c>
      <c r="EO11" s="19">
        <v>7</v>
      </c>
      <c r="EP11" s="20" t="str">
        <f t="shared" si="11"/>
        <v>沖 縄 市</v>
      </c>
      <c r="EQ11" s="21">
        <v>0</v>
      </c>
      <c r="ER11" s="21">
        <v>0</v>
      </c>
      <c r="ES11" s="21">
        <v>0</v>
      </c>
      <c r="ET11" s="21">
        <v>0</v>
      </c>
      <c r="EU11" s="21">
        <v>0</v>
      </c>
      <c r="EV11" s="21">
        <v>0</v>
      </c>
      <c r="EW11" s="21">
        <v>0</v>
      </c>
      <c r="EX11" s="21">
        <v>0</v>
      </c>
      <c r="EY11" s="21">
        <v>0</v>
      </c>
      <c r="FA11" s="19">
        <v>7</v>
      </c>
      <c r="FB11" s="20" t="str">
        <f t="shared" si="12"/>
        <v>沖 縄 市</v>
      </c>
      <c r="FC11" s="21">
        <v>0</v>
      </c>
      <c r="FD11" s="21">
        <v>0</v>
      </c>
      <c r="FE11" s="21">
        <v>0</v>
      </c>
      <c r="FF11" s="21">
        <v>0</v>
      </c>
      <c r="FG11" s="21">
        <v>0</v>
      </c>
      <c r="FH11" s="21">
        <v>0</v>
      </c>
      <c r="FI11" s="21">
        <v>0</v>
      </c>
      <c r="FJ11" s="21">
        <v>0</v>
      </c>
      <c r="FK11" s="21">
        <v>0</v>
      </c>
      <c r="FM11" s="19">
        <v>7</v>
      </c>
      <c r="FN11" s="20" t="str">
        <f t="shared" si="13"/>
        <v>沖 縄 市</v>
      </c>
      <c r="FO11" s="21">
        <v>14244</v>
      </c>
      <c r="FP11" s="21">
        <v>2134252</v>
      </c>
      <c r="FQ11" s="21">
        <v>1716011</v>
      </c>
      <c r="FR11" s="21">
        <v>57195</v>
      </c>
      <c r="FS11" s="21">
        <v>45527</v>
      </c>
      <c r="FT11" s="21">
        <v>45527</v>
      </c>
      <c r="FU11" s="21">
        <v>23</v>
      </c>
      <c r="FV11" s="21">
        <v>4223</v>
      </c>
      <c r="FW11" s="21">
        <v>3293</v>
      </c>
      <c r="FY11" s="19">
        <v>7</v>
      </c>
      <c r="FZ11" s="20" t="str">
        <f t="shared" si="14"/>
        <v>沖 縄 市</v>
      </c>
      <c r="GA11" s="21">
        <v>0</v>
      </c>
      <c r="GB11" s="21">
        <v>0</v>
      </c>
      <c r="GC11" s="21">
        <v>0</v>
      </c>
      <c r="GD11" s="21">
        <v>0</v>
      </c>
      <c r="GE11" s="21">
        <v>0</v>
      </c>
      <c r="GF11" s="21">
        <v>0</v>
      </c>
      <c r="GG11" s="21">
        <v>0</v>
      </c>
      <c r="GH11" s="21">
        <v>0</v>
      </c>
      <c r="GI11" s="21">
        <v>0</v>
      </c>
      <c r="GK11" s="19">
        <v>7</v>
      </c>
      <c r="GL11" s="20" t="str">
        <f t="shared" si="15"/>
        <v>沖 縄 市</v>
      </c>
      <c r="GM11" s="21">
        <v>0</v>
      </c>
      <c r="GN11" s="21">
        <v>0</v>
      </c>
      <c r="GO11" s="21">
        <v>0</v>
      </c>
      <c r="GP11" s="21">
        <v>0</v>
      </c>
      <c r="GQ11" s="21">
        <v>0</v>
      </c>
      <c r="GR11" s="21">
        <v>0</v>
      </c>
      <c r="GS11" s="21">
        <v>0</v>
      </c>
      <c r="GT11" s="21">
        <v>0</v>
      </c>
      <c r="GU11" s="21">
        <v>0</v>
      </c>
      <c r="GW11" s="19">
        <v>7</v>
      </c>
      <c r="GX11" s="20" t="str">
        <f t="shared" si="16"/>
        <v>沖 縄 市</v>
      </c>
      <c r="GY11" s="21">
        <v>0</v>
      </c>
      <c r="GZ11" s="21">
        <v>0</v>
      </c>
      <c r="HA11" s="21">
        <v>0</v>
      </c>
      <c r="HB11" s="21">
        <v>0</v>
      </c>
      <c r="HC11" s="21">
        <v>0</v>
      </c>
      <c r="HD11" s="21">
        <v>0</v>
      </c>
      <c r="HE11" s="21">
        <v>0</v>
      </c>
      <c r="HF11" s="21">
        <v>0</v>
      </c>
      <c r="HG11" s="21">
        <v>0</v>
      </c>
      <c r="HI11" s="19">
        <v>7</v>
      </c>
      <c r="HJ11" s="20" t="str">
        <f t="shared" si="17"/>
        <v>沖 縄 市</v>
      </c>
      <c r="HK11" s="21">
        <v>0</v>
      </c>
      <c r="HL11" s="21">
        <v>0</v>
      </c>
      <c r="HM11" s="21">
        <v>0</v>
      </c>
      <c r="HN11" s="21">
        <v>0</v>
      </c>
      <c r="HO11" s="21">
        <v>0</v>
      </c>
      <c r="HP11" s="21">
        <v>0</v>
      </c>
      <c r="HQ11" s="21">
        <v>0</v>
      </c>
      <c r="HR11" s="21">
        <v>0</v>
      </c>
      <c r="HS11" s="21">
        <v>0</v>
      </c>
      <c r="HU11" s="18"/>
    </row>
    <row r="12" spans="1:229" s="8" customFormat="1" ht="15" customHeight="1">
      <c r="A12" s="19">
        <v>8</v>
      </c>
      <c r="B12" s="20" t="s">
        <v>78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7"/>
      <c r="M12" s="19">
        <v>8</v>
      </c>
      <c r="N12" s="20" t="str">
        <f t="shared" si="0"/>
        <v>豊見城市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32"/>
      <c r="Y12" s="19">
        <v>8</v>
      </c>
      <c r="Z12" s="20" t="str">
        <f t="shared" si="1"/>
        <v>豊見城市</v>
      </c>
      <c r="AA12" s="21">
        <v>113530</v>
      </c>
      <c r="AB12" s="21">
        <v>4582277</v>
      </c>
      <c r="AC12" s="21">
        <v>3142289</v>
      </c>
      <c r="AD12" s="21">
        <v>198729</v>
      </c>
      <c r="AE12" s="21">
        <v>137421</v>
      </c>
      <c r="AF12" s="21">
        <v>137398</v>
      </c>
      <c r="AG12" s="21">
        <v>298</v>
      </c>
      <c r="AH12" s="21">
        <v>5126</v>
      </c>
      <c r="AI12" s="21">
        <v>3368</v>
      </c>
      <c r="AJ12" s="52"/>
      <c r="AK12" s="19">
        <v>8</v>
      </c>
      <c r="AL12" s="20" t="str">
        <f t="shared" si="2"/>
        <v>豊見城市</v>
      </c>
      <c r="AM12" s="21">
        <v>1441</v>
      </c>
      <c r="AN12" s="21">
        <v>463582</v>
      </c>
      <c r="AO12" s="21">
        <v>442999</v>
      </c>
      <c r="AP12" s="21">
        <v>1393414</v>
      </c>
      <c r="AQ12" s="21">
        <v>1330995</v>
      </c>
      <c r="AR12" s="21">
        <v>317933</v>
      </c>
      <c r="AS12" s="21">
        <v>11</v>
      </c>
      <c r="AT12" s="21">
        <v>955</v>
      </c>
      <c r="AU12" s="21">
        <v>834</v>
      </c>
      <c r="AV12" s="32"/>
      <c r="AW12" s="19">
        <v>8</v>
      </c>
      <c r="AX12" s="20" t="str">
        <f t="shared" si="3"/>
        <v>豊見城市</v>
      </c>
      <c r="AY12" s="21">
        <v>0</v>
      </c>
      <c r="AZ12" s="21">
        <v>2200158</v>
      </c>
      <c r="BA12" s="21">
        <v>2194145</v>
      </c>
      <c r="BB12" s="21">
        <v>106131827</v>
      </c>
      <c r="BC12" s="21">
        <v>105895006</v>
      </c>
      <c r="BD12" s="21">
        <v>10550957</v>
      </c>
      <c r="BE12" s="21">
        <v>0</v>
      </c>
      <c r="BF12" s="21">
        <v>12519</v>
      </c>
      <c r="BG12" s="21">
        <v>12340</v>
      </c>
      <c r="BH12" s="32"/>
      <c r="BI12" s="19">
        <v>8</v>
      </c>
      <c r="BJ12" s="20" t="str">
        <f t="shared" si="4"/>
        <v>豊見城市</v>
      </c>
      <c r="BK12" s="21">
        <v>0</v>
      </c>
      <c r="BL12" s="21">
        <v>851147</v>
      </c>
      <c r="BM12" s="21">
        <v>850976</v>
      </c>
      <c r="BN12" s="21">
        <v>36306725</v>
      </c>
      <c r="BO12" s="21">
        <v>36300669</v>
      </c>
      <c r="BP12" s="21">
        <v>6820922</v>
      </c>
      <c r="BQ12" s="21">
        <v>0</v>
      </c>
      <c r="BR12" s="21">
        <v>5265</v>
      </c>
      <c r="BS12" s="21">
        <v>5250</v>
      </c>
      <c r="BT12" s="32"/>
      <c r="BU12" s="19">
        <v>8</v>
      </c>
      <c r="BV12" s="20" t="str">
        <f t="shared" si="5"/>
        <v>豊見城市</v>
      </c>
      <c r="BW12" s="21">
        <v>0</v>
      </c>
      <c r="BX12" s="21">
        <v>763450</v>
      </c>
      <c r="BY12" s="21">
        <v>763220</v>
      </c>
      <c r="BZ12" s="21">
        <v>31915631</v>
      </c>
      <c r="CA12" s="21">
        <v>31914188</v>
      </c>
      <c r="CB12" s="21">
        <v>17134573</v>
      </c>
      <c r="CC12" s="21">
        <v>0</v>
      </c>
      <c r="CD12" s="21">
        <v>1056</v>
      </c>
      <c r="CE12" s="21">
        <v>1048</v>
      </c>
      <c r="CF12" s="32"/>
      <c r="CG12" s="19">
        <v>8</v>
      </c>
      <c r="CH12" s="20" t="str">
        <f t="shared" si="6"/>
        <v>豊見城市</v>
      </c>
      <c r="CI12" s="21">
        <v>347428</v>
      </c>
      <c r="CJ12" s="21">
        <v>3814755</v>
      </c>
      <c r="CK12" s="21">
        <v>3808341</v>
      </c>
      <c r="CL12" s="21">
        <v>174354183</v>
      </c>
      <c r="CM12" s="21">
        <v>174109863</v>
      </c>
      <c r="CN12" s="21">
        <v>34506452</v>
      </c>
      <c r="CO12" s="21">
        <v>556</v>
      </c>
      <c r="CP12" s="21">
        <v>18840</v>
      </c>
      <c r="CQ12" s="21">
        <v>18638</v>
      </c>
      <c r="CR12" s="52"/>
      <c r="CS12" s="19">
        <v>8</v>
      </c>
      <c r="CT12" s="20" t="str">
        <f t="shared" si="7"/>
        <v>豊見城市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17"/>
      <c r="DE12" s="19">
        <v>8</v>
      </c>
      <c r="DF12" s="20" t="str">
        <f t="shared" si="8"/>
        <v>豊見城市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17"/>
      <c r="DQ12" s="19">
        <v>8</v>
      </c>
      <c r="DR12" s="20" t="str">
        <f t="shared" si="9"/>
        <v>豊見城市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17"/>
      <c r="EC12" s="19">
        <v>8</v>
      </c>
      <c r="ED12" s="20" t="str">
        <f t="shared" si="10"/>
        <v>豊見城市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0</v>
      </c>
      <c r="EK12" s="21">
        <v>0</v>
      </c>
      <c r="EL12" s="21">
        <v>0</v>
      </c>
      <c r="EM12" s="21">
        <v>0</v>
      </c>
      <c r="EO12" s="19">
        <v>8</v>
      </c>
      <c r="EP12" s="20" t="str">
        <f t="shared" si="11"/>
        <v>豊見城市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0</v>
      </c>
      <c r="FA12" s="19">
        <v>8</v>
      </c>
      <c r="FB12" s="20" t="str">
        <f t="shared" si="12"/>
        <v>豊見城市</v>
      </c>
      <c r="FC12" s="21">
        <v>0</v>
      </c>
      <c r="FD12" s="21">
        <v>0</v>
      </c>
      <c r="FE12" s="21">
        <v>0</v>
      </c>
      <c r="FF12" s="21">
        <v>0</v>
      </c>
      <c r="FG12" s="21">
        <v>0</v>
      </c>
      <c r="FH12" s="21">
        <v>0</v>
      </c>
      <c r="FI12" s="21">
        <v>0</v>
      </c>
      <c r="FJ12" s="21">
        <v>0</v>
      </c>
      <c r="FK12" s="21">
        <v>0</v>
      </c>
      <c r="FM12" s="19">
        <v>8</v>
      </c>
      <c r="FN12" s="20" t="str">
        <f t="shared" si="13"/>
        <v>豊見城市</v>
      </c>
      <c r="FO12" s="21">
        <v>170781</v>
      </c>
      <c r="FP12" s="21">
        <v>1646882</v>
      </c>
      <c r="FQ12" s="21">
        <v>1171342</v>
      </c>
      <c r="FR12" s="21">
        <v>574296</v>
      </c>
      <c r="FS12" s="21">
        <v>512244</v>
      </c>
      <c r="FT12" s="21">
        <v>191759</v>
      </c>
      <c r="FU12" s="21">
        <v>330</v>
      </c>
      <c r="FV12" s="21">
        <v>2900</v>
      </c>
      <c r="FW12" s="21">
        <v>1950</v>
      </c>
      <c r="FY12" s="19">
        <v>8</v>
      </c>
      <c r="FZ12" s="20" t="str">
        <f t="shared" si="14"/>
        <v>豊見城市</v>
      </c>
      <c r="GA12" s="21">
        <v>0</v>
      </c>
      <c r="GB12" s="21">
        <v>282833</v>
      </c>
      <c r="GC12" s="21">
        <v>282833</v>
      </c>
      <c r="GD12" s="21">
        <v>4007743</v>
      </c>
      <c r="GE12" s="21">
        <v>4007743</v>
      </c>
      <c r="GF12" s="21">
        <v>1489354</v>
      </c>
      <c r="GG12" s="21">
        <v>0</v>
      </c>
      <c r="GH12" s="21">
        <v>33</v>
      </c>
      <c r="GI12" s="21">
        <v>33</v>
      </c>
      <c r="GK12" s="19">
        <v>8</v>
      </c>
      <c r="GL12" s="20" t="str">
        <f t="shared" si="15"/>
        <v>豊見城市</v>
      </c>
      <c r="GM12" s="21">
        <v>0</v>
      </c>
      <c r="GN12" s="21">
        <v>0</v>
      </c>
      <c r="GO12" s="21">
        <v>0</v>
      </c>
      <c r="GP12" s="21">
        <v>0</v>
      </c>
      <c r="GQ12" s="21">
        <v>0</v>
      </c>
      <c r="GR12" s="21">
        <v>0</v>
      </c>
      <c r="GS12" s="21">
        <v>0</v>
      </c>
      <c r="GT12" s="21">
        <v>0</v>
      </c>
      <c r="GU12" s="21">
        <v>0</v>
      </c>
      <c r="GW12" s="19">
        <v>8</v>
      </c>
      <c r="GX12" s="20" t="str">
        <f t="shared" si="16"/>
        <v>豊見城市</v>
      </c>
      <c r="GY12" s="21">
        <v>0</v>
      </c>
      <c r="GZ12" s="21">
        <v>0</v>
      </c>
      <c r="HA12" s="21">
        <v>0</v>
      </c>
      <c r="HB12" s="21">
        <v>0</v>
      </c>
      <c r="HC12" s="21">
        <v>0</v>
      </c>
      <c r="HD12" s="21">
        <v>0</v>
      </c>
      <c r="HE12" s="21">
        <v>0</v>
      </c>
      <c r="HF12" s="21">
        <v>0</v>
      </c>
      <c r="HG12" s="21">
        <v>0</v>
      </c>
      <c r="HI12" s="19">
        <v>8</v>
      </c>
      <c r="HJ12" s="20" t="str">
        <f t="shared" si="17"/>
        <v>豊見城市</v>
      </c>
      <c r="HK12" s="21">
        <v>0</v>
      </c>
      <c r="HL12" s="21">
        <v>0</v>
      </c>
      <c r="HM12" s="21">
        <v>0</v>
      </c>
      <c r="HN12" s="21">
        <v>0</v>
      </c>
      <c r="HO12" s="21">
        <v>0</v>
      </c>
      <c r="HP12" s="21">
        <v>0</v>
      </c>
      <c r="HQ12" s="21">
        <v>0</v>
      </c>
      <c r="HR12" s="21">
        <v>0</v>
      </c>
      <c r="HS12" s="21">
        <v>0</v>
      </c>
      <c r="HU12" s="18"/>
    </row>
    <row r="13" spans="1:229" s="8" customFormat="1" ht="15" customHeight="1">
      <c r="A13" s="19">
        <v>9</v>
      </c>
      <c r="B13" s="20" t="s">
        <v>79</v>
      </c>
      <c r="C13" s="21">
        <v>5530</v>
      </c>
      <c r="D13" s="21">
        <v>288168</v>
      </c>
      <c r="E13" s="21">
        <v>224426</v>
      </c>
      <c r="F13" s="21">
        <v>14714</v>
      </c>
      <c r="G13" s="21">
        <v>11502</v>
      </c>
      <c r="H13" s="21">
        <v>11499</v>
      </c>
      <c r="I13" s="21">
        <v>26</v>
      </c>
      <c r="J13" s="21">
        <v>484</v>
      </c>
      <c r="K13" s="21">
        <v>361</v>
      </c>
      <c r="L13" s="17"/>
      <c r="M13" s="19">
        <v>9</v>
      </c>
      <c r="N13" s="20" t="str">
        <f t="shared" si="0"/>
        <v>うるま市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32"/>
      <c r="Y13" s="19">
        <v>9</v>
      </c>
      <c r="Z13" s="20" t="str">
        <f t="shared" si="1"/>
        <v>うるま市</v>
      </c>
      <c r="AA13" s="21">
        <v>1170093</v>
      </c>
      <c r="AB13" s="21">
        <v>24500558</v>
      </c>
      <c r="AC13" s="21">
        <v>17403552</v>
      </c>
      <c r="AD13" s="21">
        <v>1036678</v>
      </c>
      <c r="AE13" s="21">
        <v>751672</v>
      </c>
      <c r="AF13" s="21">
        <v>744356</v>
      </c>
      <c r="AG13" s="21">
        <v>3337</v>
      </c>
      <c r="AH13" s="21">
        <v>44425</v>
      </c>
      <c r="AI13" s="21">
        <v>28668</v>
      </c>
      <c r="AJ13" s="52"/>
      <c r="AK13" s="19">
        <v>9</v>
      </c>
      <c r="AL13" s="20" t="str">
        <f t="shared" si="2"/>
        <v>うるま市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32"/>
      <c r="AW13" s="19">
        <v>9</v>
      </c>
      <c r="AX13" s="20" t="str">
        <f t="shared" si="3"/>
        <v>うるま市</v>
      </c>
      <c r="AY13" s="21">
        <v>0</v>
      </c>
      <c r="AZ13" s="21">
        <v>6131795</v>
      </c>
      <c r="BA13" s="21">
        <v>5781758</v>
      </c>
      <c r="BB13" s="21">
        <v>126926698</v>
      </c>
      <c r="BC13" s="21">
        <v>124349365</v>
      </c>
      <c r="BD13" s="21">
        <v>15205466</v>
      </c>
      <c r="BE13" s="21">
        <v>0</v>
      </c>
      <c r="BF13" s="21">
        <v>31973</v>
      </c>
      <c r="BG13" s="21">
        <v>29374</v>
      </c>
      <c r="BH13" s="32"/>
      <c r="BI13" s="19">
        <v>9</v>
      </c>
      <c r="BJ13" s="20" t="str">
        <f t="shared" si="4"/>
        <v>うるま市</v>
      </c>
      <c r="BK13" s="21">
        <v>0</v>
      </c>
      <c r="BL13" s="21">
        <v>3762552</v>
      </c>
      <c r="BM13" s="21">
        <v>3689416</v>
      </c>
      <c r="BN13" s="21">
        <v>72529450</v>
      </c>
      <c r="BO13" s="21">
        <v>72302180</v>
      </c>
      <c r="BP13" s="21">
        <v>17051373</v>
      </c>
      <c r="BQ13" s="21">
        <v>0</v>
      </c>
      <c r="BR13" s="21">
        <v>22430</v>
      </c>
      <c r="BS13" s="21">
        <v>21467</v>
      </c>
      <c r="BT13" s="32"/>
      <c r="BU13" s="19">
        <v>9</v>
      </c>
      <c r="BV13" s="20" t="str">
        <f t="shared" si="5"/>
        <v>うるま市</v>
      </c>
      <c r="BW13" s="21">
        <v>0</v>
      </c>
      <c r="BX13" s="21">
        <v>7039023</v>
      </c>
      <c r="BY13" s="21">
        <v>7027905</v>
      </c>
      <c r="BZ13" s="21">
        <v>68525286</v>
      </c>
      <c r="CA13" s="21">
        <v>68504256</v>
      </c>
      <c r="CB13" s="21">
        <v>40350345</v>
      </c>
      <c r="CC13" s="21">
        <v>0</v>
      </c>
      <c r="CD13" s="21">
        <v>11948</v>
      </c>
      <c r="CE13" s="21">
        <v>11853</v>
      </c>
      <c r="CF13" s="32"/>
      <c r="CG13" s="19">
        <v>9</v>
      </c>
      <c r="CH13" s="20" t="str">
        <f t="shared" si="6"/>
        <v>うるま市</v>
      </c>
      <c r="CI13" s="21">
        <v>1538894</v>
      </c>
      <c r="CJ13" s="21">
        <v>16933370</v>
      </c>
      <c r="CK13" s="21">
        <v>16499079</v>
      </c>
      <c r="CL13" s="21">
        <v>267981434</v>
      </c>
      <c r="CM13" s="21">
        <v>265155801</v>
      </c>
      <c r="CN13" s="21">
        <v>72607184</v>
      </c>
      <c r="CO13" s="21">
        <v>2596</v>
      </c>
      <c r="CP13" s="21">
        <v>66351</v>
      </c>
      <c r="CQ13" s="21">
        <v>62694</v>
      </c>
      <c r="CR13" s="52"/>
      <c r="CS13" s="19">
        <v>9</v>
      </c>
      <c r="CT13" s="20" t="str">
        <f t="shared" si="7"/>
        <v>うるま市</v>
      </c>
      <c r="CU13" s="21">
        <v>0</v>
      </c>
      <c r="CV13" s="21">
        <v>0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17"/>
      <c r="DE13" s="19">
        <v>9</v>
      </c>
      <c r="DF13" s="20" t="str">
        <f t="shared" si="8"/>
        <v>うるま市</v>
      </c>
      <c r="DG13" s="21">
        <v>0</v>
      </c>
      <c r="DH13" s="21">
        <v>0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17"/>
      <c r="DQ13" s="19">
        <v>9</v>
      </c>
      <c r="DR13" s="20" t="str">
        <f t="shared" si="9"/>
        <v>うるま市</v>
      </c>
      <c r="DS13" s="21">
        <v>142961</v>
      </c>
      <c r="DT13" s="21">
        <v>27719</v>
      </c>
      <c r="DU13" s="21">
        <v>24396</v>
      </c>
      <c r="DV13" s="21">
        <v>1974</v>
      </c>
      <c r="DW13" s="21">
        <v>1765</v>
      </c>
      <c r="DX13" s="21">
        <v>1765</v>
      </c>
      <c r="DY13" s="21">
        <v>320</v>
      </c>
      <c r="DZ13" s="21">
        <v>77</v>
      </c>
      <c r="EA13" s="21">
        <v>56</v>
      </c>
      <c r="EB13" s="17"/>
      <c r="EC13" s="19">
        <v>9</v>
      </c>
      <c r="ED13" s="20" t="str">
        <f t="shared" si="10"/>
        <v>うるま市</v>
      </c>
      <c r="EE13" s="21">
        <v>0</v>
      </c>
      <c r="EF13" s="21">
        <v>0</v>
      </c>
      <c r="EG13" s="21">
        <v>0</v>
      </c>
      <c r="EH13" s="21">
        <v>0</v>
      </c>
      <c r="EI13" s="21">
        <v>0</v>
      </c>
      <c r="EJ13" s="21">
        <v>0</v>
      </c>
      <c r="EK13" s="21">
        <v>0</v>
      </c>
      <c r="EL13" s="21">
        <v>0</v>
      </c>
      <c r="EM13" s="21">
        <v>0</v>
      </c>
      <c r="EO13" s="19">
        <v>9</v>
      </c>
      <c r="EP13" s="20" t="str">
        <f t="shared" si="11"/>
        <v>うるま市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1">
        <v>0</v>
      </c>
      <c r="EW13" s="21">
        <v>0</v>
      </c>
      <c r="EX13" s="21">
        <v>0</v>
      </c>
      <c r="EY13" s="21">
        <v>0</v>
      </c>
      <c r="FA13" s="19">
        <v>9</v>
      </c>
      <c r="FB13" s="20" t="str">
        <f t="shared" si="12"/>
        <v>うるま市</v>
      </c>
      <c r="FC13" s="21">
        <v>0</v>
      </c>
      <c r="FD13" s="21">
        <v>0</v>
      </c>
      <c r="FE13" s="21">
        <v>0</v>
      </c>
      <c r="FF13" s="21">
        <v>0</v>
      </c>
      <c r="FG13" s="21">
        <v>0</v>
      </c>
      <c r="FH13" s="21">
        <v>0</v>
      </c>
      <c r="FI13" s="21">
        <v>0</v>
      </c>
      <c r="FJ13" s="21">
        <v>0</v>
      </c>
      <c r="FK13" s="21">
        <v>0</v>
      </c>
      <c r="FM13" s="19">
        <v>9</v>
      </c>
      <c r="FN13" s="20" t="str">
        <f t="shared" si="13"/>
        <v>うるま市</v>
      </c>
      <c r="FO13" s="21">
        <v>3911584</v>
      </c>
      <c r="FP13" s="21">
        <v>7825564</v>
      </c>
      <c r="FQ13" s="21">
        <v>5296865</v>
      </c>
      <c r="FR13" s="21">
        <v>158232</v>
      </c>
      <c r="FS13" s="21">
        <v>111185</v>
      </c>
      <c r="FT13" s="21">
        <v>105668</v>
      </c>
      <c r="FU13" s="21">
        <v>2652</v>
      </c>
      <c r="FV13" s="21">
        <v>14861</v>
      </c>
      <c r="FW13" s="21">
        <v>8822</v>
      </c>
      <c r="FY13" s="19">
        <v>9</v>
      </c>
      <c r="FZ13" s="20" t="str">
        <f t="shared" si="14"/>
        <v>うるま市</v>
      </c>
      <c r="GA13" s="21">
        <v>1399532</v>
      </c>
      <c r="GB13" s="21">
        <v>486635</v>
      </c>
      <c r="GC13" s="21">
        <v>486066</v>
      </c>
      <c r="GD13" s="21">
        <v>833574</v>
      </c>
      <c r="GE13" s="21">
        <v>832597</v>
      </c>
      <c r="GF13" s="21">
        <v>542404</v>
      </c>
      <c r="GG13" s="21">
        <v>205</v>
      </c>
      <c r="GH13" s="21">
        <v>331</v>
      </c>
      <c r="GI13" s="21">
        <v>327</v>
      </c>
      <c r="GK13" s="19">
        <v>9</v>
      </c>
      <c r="GL13" s="20" t="str">
        <f t="shared" si="15"/>
        <v>うるま市</v>
      </c>
      <c r="GM13" s="21">
        <v>239</v>
      </c>
      <c r="GN13" s="21">
        <v>0</v>
      </c>
      <c r="GO13" s="21">
        <v>0</v>
      </c>
      <c r="GP13" s="21">
        <v>0</v>
      </c>
      <c r="GQ13" s="21">
        <v>0</v>
      </c>
      <c r="GR13" s="21">
        <v>0</v>
      </c>
      <c r="GS13" s="21">
        <v>1</v>
      </c>
      <c r="GT13" s="21">
        <v>0</v>
      </c>
      <c r="GU13" s="21">
        <v>0</v>
      </c>
      <c r="GW13" s="19">
        <v>9</v>
      </c>
      <c r="GX13" s="20" t="str">
        <f t="shared" si="16"/>
        <v>うるま市</v>
      </c>
      <c r="GY13" s="21">
        <v>0</v>
      </c>
      <c r="GZ13" s="21">
        <v>0</v>
      </c>
      <c r="HA13" s="21">
        <v>0</v>
      </c>
      <c r="HB13" s="21">
        <v>0</v>
      </c>
      <c r="HC13" s="21">
        <v>0</v>
      </c>
      <c r="HD13" s="21">
        <v>0</v>
      </c>
      <c r="HE13" s="21">
        <v>0</v>
      </c>
      <c r="HF13" s="21">
        <v>0</v>
      </c>
      <c r="HG13" s="21">
        <v>0</v>
      </c>
      <c r="HI13" s="19">
        <v>9</v>
      </c>
      <c r="HJ13" s="20" t="str">
        <f t="shared" si="17"/>
        <v>うるま市</v>
      </c>
      <c r="HK13" s="21">
        <v>0</v>
      </c>
      <c r="HL13" s="21">
        <v>0</v>
      </c>
      <c r="HM13" s="21">
        <v>0</v>
      </c>
      <c r="HN13" s="21">
        <v>0</v>
      </c>
      <c r="HO13" s="21">
        <v>0</v>
      </c>
      <c r="HP13" s="21">
        <v>0</v>
      </c>
      <c r="HQ13" s="21">
        <v>0</v>
      </c>
      <c r="HR13" s="21">
        <v>0</v>
      </c>
      <c r="HS13" s="21">
        <v>0</v>
      </c>
      <c r="HU13" s="18"/>
    </row>
    <row r="14" spans="1:229" s="8" customFormat="1" ht="15" customHeight="1">
      <c r="A14" s="19">
        <v>10</v>
      </c>
      <c r="B14" s="20" t="s">
        <v>80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17"/>
      <c r="M14" s="19">
        <v>10</v>
      </c>
      <c r="N14" s="20" t="str">
        <f t="shared" si="0"/>
        <v>宮古島市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32"/>
      <c r="Y14" s="19">
        <v>10</v>
      </c>
      <c r="Z14" s="20" t="str">
        <f t="shared" si="1"/>
        <v>宮古島市</v>
      </c>
      <c r="AA14" s="21">
        <v>3839331</v>
      </c>
      <c r="AB14" s="21">
        <v>111055962</v>
      </c>
      <c r="AC14" s="21">
        <v>89523900</v>
      </c>
      <c r="AD14" s="21">
        <v>3362893</v>
      </c>
      <c r="AE14" s="21">
        <v>2762522</v>
      </c>
      <c r="AF14" s="21">
        <v>2761247</v>
      </c>
      <c r="AG14" s="21">
        <v>6218</v>
      </c>
      <c r="AH14" s="21">
        <v>63647</v>
      </c>
      <c r="AI14" s="21">
        <v>46458</v>
      </c>
      <c r="AJ14" s="52"/>
      <c r="AK14" s="19">
        <v>10</v>
      </c>
      <c r="AL14" s="20" t="str">
        <f t="shared" si="2"/>
        <v>宮古島市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32"/>
      <c r="AW14" s="19">
        <v>10</v>
      </c>
      <c r="AX14" s="20" t="str">
        <f t="shared" si="3"/>
        <v>宮古島市</v>
      </c>
      <c r="AY14" s="21">
        <v>0</v>
      </c>
      <c r="AZ14" s="21">
        <v>3403393</v>
      </c>
      <c r="BA14" s="21">
        <v>2744484</v>
      </c>
      <c r="BB14" s="21">
        <v>40512043</v>
      </c>
      <c r="BC14" s="21">
        <v>37048362</v>
      </c>
      <c r="BD14" s="21">
        <v>4358792</v>
      </c>
      <c r="BE14" s="21">
        <v>0</v>
      </c>
      <c r="BF14" s="21">
        <v>18753</v>
      </c>
      <c r="BG14" s="21">
        <v>14435</v>
      </c>
      <c r="BH14" s="32"/>
      <c r="BI14" s="19">
        <v>10</v>
      </c>
      <c r="BJ14" s="20" t="str">
        <f t="shared" si="4"/>
        <v>宮古島市</v>
      </c>
      <c r="BK14" s="21">
        <v>0</v>
      </c>
      <c r="BL14" s="21">
        <v>2864646</v>
      </c>
      <c r="BM14" s="21">
        <v>2576446</v>
      </c>
      <c r="BN14" s="21">
        <v>22691249</v>
      </c>
      <c r="BO14" s="21">
        <v>21549675</v>
      </c>
      <c r="BP14" s="21">
        <v>4580980</v>
      </c>
      <c r="BQ14" s="21">
        <v>0</v>
      </c>
      <c r="BR14" s="21">
        <v>13781</v>
      </c>
      <c r="BS14" s="21">
        <v>11437</v>
      </c>
      <c r="BT14" s="32"/>
      <c r="BU14" s="19">
        <v>10</v>
      </c>
      <c r="BV14" s="20" t="str">
        <f t="shared" si="5"/>
        <v>宮古島市</v>
      </c>
      <c r="BW14" s="21">
        <v>0</v>
      </c>
      <c r="BX14" s="21">
        <v>1681122</v>
      </c>
      <c r="BY14" s="21">
        <v>1676663</v>
      </c>
      <c r="BZ14" s="21">
        <v>22781377</v>
      </c>
      <c r="CA14" s="21">
        <v>22763996</v>
      </c>
      <c r="CB14" s="21">
        <v>12634852</v>
      </c>
      <c r="CC14" s="21">
        <v>0</v>
      </c>
      <c r="CD14" s="21">
        <v>3065</v>
      </c>
      <c r="CE14" s="21">
        <v>2954</v>
      </c>
      <c r="CF14" s="32"/>
      <c r="CG14" s="19">
        <v>10</v>
      </c>
      <c r="CH14" s="20" t="str">
        <f t="shared" si="6"/>
        <v>宮古島市</v>
      </c>
      <c r="CI14" s="21">
        <v>1589151</v>
      </c>
      <c r="CJ14" s="21">
        <v>7949161</v>
      </c>
      <c r="CK14" s="21">
        <v>6997593</v>
      </c>
      <c r="CL14" s="21">
        <v>85984669</v>
      </c>
      <c r="CM14" s="21">
        <v>81362033</v>
      </c>
      <c r="CN14" s="21">
        <v>21574624</v>
      </c>
      <c r="CO14" s="21">
        <v>1888</v>
      </c>
      <c r="CP14" s="21">
        <v>35599</v>
      </c>
      <c r="CQ14" s="21">
        <v>28826</v>
      </c>
      <c r="CR14" s="52"/>
      <c r="CS14" s="19">
        <v>10</v>
      </c>
      <c r="CT14" s="20" t="str">
        <f t="shared" si="7"/>
        <v>宮古島市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17"/>
      <c r="DE14" s="19">
        <v>10</v>
      </c>
      <c r="DF14" s="20" t="str">
        <f t="shared" si="8"/>
        <v>宮古島市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17"/>
      <c r="DQ14" s="19">
        <v>10</v>
      </c>
      <c r="DR14" s="20" t="str">
        <f t="shared" si="9"/>
        <v>宮古島市</v>
      </c>
      <c r="DS14" s="21">
        <v>28126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103</v>
      </c>
      <c r="DZ14" s="21">
        <v>0</v>
      </c>
      <c r="EA14" s="21">
        <v>0</v>
      </c>
      <c r="EB14" s="17"/>
      <c r="EC14" s="19">
        <v>10</v>
      </c>
      <c r="ED14" s="20" t="str">
        <f t="shared" si="10"/>
        <v>宮古島市</v>
      </c>
      <c r="EE14" s="21">
        <v>0</v>
      </c>
      <c r="EF14" s="21">
        <v>0</v>
      </c>
      <c r="EG14" s="21">
        <v>0</v>
      </c>
      <c r="EH14" s="21">
        <v>0</v>
      </c>
      <c r="EI14" s="21">
        <v>0</v>
      </c>
      <c r="EJ14" s="21">
        <v>0</v>
      </c>
      <c r="EK14" s="21">
        <v>0</v>
      </c>
      <c r="EL14" s="21">
        <v>0</v>
      </c>
      <c r="EM14" s="21">
        <v>0</v>
      </c>
      <c r="EO14" s="19">
        <v>10</v>
      </c>
      <c r="EP14" s="20" t="str">
        <f t="shared" si="11"/>
        <v>宮古島市</v>
      </c>
      <c r="EQ14" s="21">
        <v>0</v>
      </c>
      <c r="ER14" s="21">
        <v>0</v>
      </c>
      <c r="ES14" s="21">
        <v>0</v>
      </c>
      <c r="ET14" s="21">
        <v>0</v>
      </c>
      <c r="EU14" s="21">
        <v>0</v>
      </c>
      <c r="EV14" s="21">
        <v>0</v>
      </c>
      <c r="EW14" s="21">
        <v>0</v>
      </c>
      <c r="EX14" s="21">
        <v>0</v>
      </c>
      <c r="EY14" s="21">
        <v>0</v>
      </c>
      <c r="FA14" s="19">
        <v>10</v>
      </c>
      <c r="FB14" s="20" t="str">
        <f t="shared" si="12"/>
        <v>宮古島市</v>
      </c>
      <c r="FC14" s="21">
        <v>20210</v>
      </c>
      <c r="FD14" s="21">
        <v>5576</v>
      </c>
      <c r="FE14" s="21">
        <v>5576</v>
      </c>
      <c r="FF14" s="21">
        <v>182</v>
      </c>
      <c r="FG14" s="21">
        <v>182</v>
      </c>
      <c r="FH14" s="21">
        <v>182</v>
      </c>
      <c r="FI14" s="21">
        <v>4</v>
      </c>
      <c r="FJ14" s="21">
        <v>3</v>
      </c>
      <c r="FK14" s="21">
        <v>3</v>
      </c>
      <c r="FM14" s="19">
        <v>10</v>
      </c>
      <c r="FN14" s="20" t="str">
        <f t="shared" si="13"/>
        <v>宮古島市</v>
      </c>
      <c r="FO14" s="21">
        <v>18441751</v>
      </c>
      <c r="FP14" s="21">
        <v>18065152</v>
      </c>
      <c r="FQ14" s="21">
        <v>13652891</v>
      </c>
      <c r="FR14" s="21">
        <v>138669</v>
      </c>
      <c r="FS14" s="21">
        <v>104862</v>
      </c>
      <c r="FT14" s="21">
        <v>104327</v>
      </c>
      <c r="FU14" s="21">
        <v>4433</v>
      </c>
      <c r="FV14" s="21">
        <v>11787</v>
      </c>
      <c r="FW14" s="21">
        <v>7432</v>
      </c>
      <c r="FY14" s="19">
        <v>10</v>
      </c>
      <c r="FZ14" s="20" t="str">
        <f t="shared" si="14"/>
        <v>宮古島市</v>
      </c>
      <c r="GA14" s="21">
        <v>4497</v>
      </c>
      <c r="GB14" s="21">
        <v>2248692</v>
      </c>
      <c r="GC14" s="21">
        <v>2248518</v>
      </c>
      <c r="GD14" s="21">
        <v>5338146</v>
      </c>
      <c r="GE14" s="21">
        <v>5337723</v>
      </c>
      <c r="GF14" s="21">
        <v>3365136</v>
      </c>
      <c r="GG14" s="21">
        <v>3</v>
      </c>
      <c r="GH14" s="21">
        <v>367</v>
      </c>
      <c r="GI14" s="21">
        <v>364</v>
      </c>
      <c r="GK14" s="19">
        <v>10</v>
      </c>
      <c r="GL14" s="20" t="str">
        <f t="shared" si="15"/>
        <v>宮古島市</v>
      </c>
      <c r="GM14" s="21">
        <v>0</v>
      </c>
      <c r="GN14" s="21">
        <v>0</v>
      </c>
      <c r="GO14" s="21">
        <v>0</v>
      </c>
      <c r="GP14" s="21">
        <v>0</v>
      </c>
      <c r="GQ14" s="21">
        <v>0</v>
      </c>
      <c r="GR14" s="21">
        <v>0</v>
      </c>
      <c r="GS14" s="21">
        <v>0</v>
      </c>
      <c r="GT14" s="21">
        <v>0</v>
      </c>
      <c r="GU14" s="21">
        <v>0</v>
      </c>
      <c r="GW14" s="19">
        <v>10</v>
      </c>
      <c r="GX14" s="20" t="str">
        <f t="shared" si="16"/>
        <v>宮古島市</v>
      </c>
      <c r="GY14" s="21">
        <v>0</v>
      </c>
      <c r="GZ14" s="21">
        <v>0</v>
      </c>
      <c r="HA14" s="21">
        <v>0</v>
      </c>
      <c r="HB14" s="21">
        <v>0</v>
      </c>
      <c r="HC14" s="21">
        <v>0</v>
      </c>
      <c r="HD14" s="21">
        <v>0</v>
      </c>
      <c r="HE14" s="21">
        <v>0</v>
      </c>
      <c r="HF14" s="21">
        <v>0</v>
      </c>
      <c r="HG14" s="21">
        <v>0</v>
      </c>
      <c r="HI14" s="19">
        <v>10</v>
      </c>
      <c r="HJ14" s="20" t="str">
        <f t="shared" si="17"/>
        <v>宮古島市</v>
      </c>
      <c r="HK14" s="21">
        <v>0</v>
      </c>
      <c r="HL14" s="21">
        <v>0</v>
      </c>
      <c r="HM14" s="21">
        <v>0</v>
      </c>
      <c r="HN14" s="21">
        <v>0</v>
      </c>
      <c r="HO14" s="21">
        <v>0</v>
      </c>
      <c r="HP14" s="21">
        <v>0</v>
      </c>
      <c r="HQ14" s="21">
        <v>0</v>
      </c>
      <c r="HR14" s="21">
        <v>0</v>
      </c>
      <c r="HS14" s="21">
        <v>0</v>
      </c>
      <c r="HU14" s="18"/>
    </row>
    <row r="15" spans="1:229" s="8" customFormat="1" ht="15" customHeight="1">
      <c r="A15" s="23">
        <v>11</v>
      </c>
      <c r="B15" s="24" t="s">
        <v>81</v>
      </c>
      <c r="C15" s="25">
        <v>6</v>
      </c>
      <c r="D15" s="25">
        <v>60861</v>
      </c>
      <c r="E15" s="25">
        <v>45130</v>
      </c>
      <c r="F15" s="25">
        <v>3162</v>
      </c>
      <c r="G15" s="25">
        <v>2338</v>
      </c>
      <c r="H15" s="25">
        <v>2283</v>
      </c>
      <c r="I15" s="25">
        <v>1</v>
      </c>
      <c r="J15" s="25">
        <v>162</v>
      </c>
      <c r="K15" s="25">
        <v>130</v>
      </c>
      <c r="L15" s="17"/>
      <c r="M15" s="23">
        <v>11</v>
      </c>
      <c r="N15" s="24" t="str">
        <f t="shared" si="0"/>
        <v>南城市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32"/>
      <c r="Y15" s="19">
        <v>11</v>
      </c>
      <c r="Z15" s="20" t="str">
        <f t="shared" si="1"/>
        <v>南城市</v>
      </c>
      <c r="AA15" s="21">
        <v>130281</v>
      </c>
      <c r="AB15" s="21">
        <v>18838021</v>
      </c>
      <c r="AC15" s="21">
        <v>14453195</v>
      </c>
      <c r="AD15" s="21">
        <v>925635</v>
      </c>
      <c r="AE15" s="21">
        <v>711357</v>
      </c>
      <c r="AF15" s="21">
        <v>709845</v>
      </c>
      <c r="AG15" s="21">
        <v>757</v>
      </c>
      <c r="AH15" s="21">
        <v>25414</v>
      </c>
      <c r="AI15" s="21">
        <v>18885</v>
      </c>
      <c r="AJ15" s="52"/>
      <c r="AK15" s="19">
        <v>11</v>
      </c>
      <c r="AL15" s="20" t="str">
        <f t="shared" si="2"/>
        <v>南城市</v>
      </c>
      <c r="AM15" s="21">
        <v>366</v>
      </c>
      <c r="AN15" s="21">
        <v>77499</v>
      </c>
      <c r="AO15" s="21">
        <v>61956</v>
      </c>
      <c r="AP15" s="21">
        <v>69715</v>
      </c>
      <c r="AQ15" s="21">
        <v>56897</v>
      </c>
      <c r="AR15" s="21">
        <v>18966</v>
      </c>
      <c r="AS15" s="21">
        <v>3</v>
      </c>
      <c r="AT15" s="21">
        <v>197</v>
      </c>
      <c r="AU15" s="21">
        <v>146</v>
      </c>
      <c r="AV15" s="32"/>
      <c r="AW15" s="19">
        <v>11</v>
      </c>
      <c r="AX15" s="20" t="str">
        <f t="shared" si="3"/>
        <v>南城市</v>
      </c>
      <c r="AY15" s="21">
        <v>0</v>
      </c>
      <c r="AZ15" s="21">
        <v>2145089</v>
      </c>
      <c r="BA15" s="21">
        <v>1992923</v>
      </c>
      <c r="BB15" s="21">
        <v>44335244</v>
      </c>
      <c r="BC15" s="21">
        <v>42613834</v>
      </c>
      <c r="BD15" s="21">
        <v>3980947</v>
      </c>
      <c r="BE15" s="21">
        <v>0</v>
      </c>
      <c r="BF15" s="21">
        <v>12412</v>
      </c>
      <c r="BG15" s="21">
        <v>11345</v>
      </c>
      <c r="BH15" s="32"/>
      <c r="BI15" s="19">
        <v>11</v>
      </c>
      <c r="BJ15" s="20" t="str">
        <f t="shared" si="4"/>
        <v>南城市</v>
      </c>
      <c r="BK15" s="21">
        <v>0</v>
      </c>
      <c r="BL15" s="21">
        <v>1859909</v>
      </c>
      <c r="BM15" s="21">
        <v>1847927</v>
      </c>
      <c r="BN15" s="21">
        <v>34456202</v>
      </c>
      <c r="BO15" s="21">
        <v>34404347</v>
      </c>
      <c r="BP15" s="21">
        <v>6318653</v>
      </c>
      <c r="BQ15" s="21">
        <v>0</v>
      </c>
      <c r="BR15" s="21">
        <v>9722</v>
      </c>
      <c r="BS15" s="21">
        <v>9449</v>
      </c>
      <c r="BT15" s="32"/>
      <c r="BU15" s="19">
        <v>11</v>
      </c>
      <c r="BV15" s="20" t="str">
        <f t="shared" si="5"/>
        <v>南城市</v>
      </c>
      <c r="BW15" s="21">
        <v>0</v>
      </c>
      <c r="BX15" s="21">
        <v>870201</v>
      </c>
      <c r="BY15" s="21">
        <v>866920</v>
      </c>
      <c r="BZ15" s="21">
        <v>18072507</v>
      </c>
      <c r="CA15" s="21">
        <v>18067712</v>
      </c>
      <c r="CB15" s="21">
        <v>9083169</v>
      </c>
      <c r="CC15" s="21">
        <v>0</v>
      </c>
      <c r="CD15" s="21">
        <v>2280</v>
      </c>
      <c r="CE15" s="21">
        <v>2251</v>
      </c>
      <c r="CF15" s="32"/>
      <c r="CG15" s="19">
        <v>11</v>
      </c>
      <c r="CH15" s="20" t="str">
        <f t="shared" si="6"/>
        <v>南城市</v>
      </c>
      <c r="CI15" s="21">
        <v>435141</v>
      </c>
      <c r="CJ15" s="21">
        <v>4875199</v>
      </c>
      <c r="CK15" s="21">
        <v>4707770</v>
      </c>
      <c r="CL15" s="21">
        <v>96863953</v>
      </c>
      <c r="CM15" s="21">
        <v>95085893</v>
      </c>
      <c r="CN15" s="21">
        <v>19382769</v>
      </c>
      <c r="CO15" s="21">
        <v>529</v>
      </c>
      <c r="CP15" s="21">
        <v>24414</v>
      </c>
      <c r="CQ15" s="21">
        <v>23045</v>
      </c>
      <c r="CR15" s="52"/>
      <c r="CS15" s="19">
        <v>11</v>
      </c>
      <c r="CT15" s="20" t="str">
        <f t="shared" si="7"/>
        <v>南城市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17"/>
      <c r="DE15" s="19">
        <v>11</v>
      </c>
      <c r="DF15" s="20" t="str">
        <f t="shared" si="8"/>
        <v>南城市</v>
      </c>
      <c r="DG15" s="21">
        <v>0</v>
      </c>
      <c r="DH15" s="21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17"/>
      <c r="DQ15" s="19">
        <v>11</v>
      </c>
      <c r="DR15" s="20" t="str">
        <f t="shared" si="9"/>
        <v>南城市</v>
      </c>
      <c r="DS15" s="21">
        <v>6367</v>
      </c>
      <c r="DT15" s="21">
        <v>4029</v>
      </c>
      <c r="DU15" s="21">
        <v>1325</v>
      </c>
      <c r="DV15" s="21">
        <v>138</v>
      </c>
      <c r="DW15" s="21">
        <v>47</v>
      </c>
      <c r="DX15" s="21">
        <v>47</v>
      </c>
      <c r="DY15" s="21">
        <v>89</v>
      </c>
      <c r="DZ15" s="21">
        <v>49</v>
      </c>
      <c r="EA15" s="21">
        <v>15</v>
      </c>
      <c r="EB15" s="17"/>
      <c r="EC15" s="19">
        <v>11</v>
      </c>
      <c r="ED15" s="20" t="str">
        <f t="shared" si="10"/>
        <v>南城市</v>
      </c>
      <c r="EE15" s="21">
        <v>0</v>
      </c>
      <c r="EF15" s="21">
        <v>0</v>
      </c>
      <c r="EG15" s="21">
        <v>0</v>
      </c>
      <c r="EH15" s="21">
        <v>0</v>
      </c>
      <c r="EI15" s="21">
        <v>0</v>
      </c>
      <c r="EJ15" s="21">
        <v>0</v>
      </c>
      <c r="EK15" s="21">
        <v>0</v>
      </c>
      <c r="EL15" s="21">
        <v>0</v>
      </c>
      <c r="EM15" s="21">
        <v>0</v>
      </c>
      <c r="EO15" s="19">
        <v>11</v>
      </c>
      <c r="EP15" s="20" t="str">
        <f t="shared" si="11"/>
        <v>南城市</v>
      </c>
      <c r="EQ15" s="21">
        <v>0</v>
      </c>
      <c r="ER15" s="21">
        <v>0</v>
      </c>
      <c r="ES15" s="21">
        <v>0</v>
      </c>
      <c r="ET15" s="21">
        <v>0</v>
      </c>
      <c r="EU15" s="21">
        <v>0</v>
      </c>
      <c r="EV15" s="21">
        <v>0</v>
      </c>
      <c r="EW15" s="21">
        <v>0</v>
      </c>
      <c r="EX15" s="21">
        <v>0</v>
      </c>
      <c r="EY15" s="21">
        <v>0</v>
      </c>
      <c r="FA15" s="19">
        <v>11</v>
      </c>
      <c r="FB15" s="20" t="str">
        <f t="shared" si="12"/>
        <v>南城市</v>
      </c>
      <c r="FC15" s="21">
        <v>0</v>
      </c>
      <c r="FD15" s="21">
        <v>0</v>
      </c>
      <c r="FE15" s="21">
        <v>0</v>
      </c>
      <c r="FF15" s="21">
        <v>0</v>
      </c>
      <c r="FG15" s="21">
        <v>0</v>
      </c>
      <c r="FH15" s="21">
        <v>0</v>
      </c>
      <c r="FI15" s="21">
        <v>0</v>
      </c>
      <c r="FJ15" s="21">
        <v>0</v>
      </c>
      <c r="FK15" s="21">
        <v>0</v>
      </c>
      <c r="FM15" s="19">
        <v>11</v>
      </c>
      <c r="FN15" s="20" t="str">
        <f t="shared" si="13"/>
        <v>南城市</v>
      </c>
      <c r="FO15" s="21">
        <v>640892</v>
      </c>
      <c r="FP15" s="21">
        <v>11248144</v>
      </c>
      <c r="FQ15" s="21">
        <v>8197261</v>
      </c>
      <c r="FR15" s="21">
        <v>172138</v>
      </c>
      <c r="FS15" s="21">
        <v>124473</v>
      </c>
      <c r="FT15" s="21">
        <v>103903</v>
      </c>
      <c r="FU15" s="21">
        <v>1149</v>
      </c>
      <c r="FV15" s="21">
        <v>14236</v>
      </c>
      <c r="FW15" s="21">
        <v>9966</v>
      </c>
      <c r="FY15" s="19">
        <v>11</v>
      </c>
      <c r="FZ15" s="20" t="str">
        <f t="shared" si="14"/>
        <v>南城市</v>
      </c>
      <c r="GA15" s="21">
        <v>34742</v>
      </c>
      <c r="GB15" s="21">
        <v>1810929</v>
      </c>
      <c r="GC15" s="21">
        <v>1804999</v>
      </c>
      <c r="GD15" s="21">
        <v>2163699</v>
      </c>
      <c r="GE15" s="21">
        <v>2157467</v>
      </c>
      <c r="GF15" s="21">
        <v>1101324</v>
      </c>
      <c r="GG15" s="21">
        <v>18</v>
      </c>
      <c r="GH15" s="21">
        <v>1463</v>
      </c>
      <c r="GI15" s="21">
        <v>1442</v>
      </c>
      <c r="GK15" s="19">
        <v>11</v>
      </c>
      <c r="GL15" s="20" t="str">
        <f t="shared" si="15"/>
        <v>南城市</v>
      </c>
      <c r="GM15" s="21">
        <v>4065</v>
      </c>
      <c r="GN15" s="21">
        <v>0</v>
      </c>
      <c r="GO15" s="21">
        <v>0</v>
      </c>
      <c r="GP15" s="21">
        <v>0</v>
      </c>
      <c r="GQ15" s="21">
        <v>0</v>
      </c>
      <c r="GR15" s="21">
        <v>0</v>
      </c>
      <c r="GS15" s="21">
        <v>5</v>
      </c>
      <c r="GT15" s="21">
        <v>0</v>
      </c>
      <c r="GU15" s="21">
        <v>0</v>
      </c>
      <c r="GW15" s="19">
        <v>11</v>
      </c>
      <c r="GX15" s="20" t="str">
        <f t="shared" si="16"/>
        <v>南城市</v>
      </c>
      <c r="GY15" s="21">
        <v>0</v>
      </c>
      <c r="GZ15" s="21">
        <v>0</v>
      </c>
      <c r="HA15" s="21">
        <v>0</v>
      </c>
      <c r="HB15" s="21">
        <v>0</v>
      </c>
      <c r="HC15" s="21">
        <v>0</v>
      </c>
      <c r="HD15" s="21">
        <v>0</v>
      </c>
      <c r="HE15" s="21">
        <v>0</v>
      </c>
      <c r="HF15" s="21">
        <v>0</v>
      </c>
      <c r="HG15" s="21">
        <v>0</v>
      </c>
      <c r="HI15" s="19">
        <v>11</v>
      </c>
      <c r="HJ15" s="20" t="str">
        <f t="shared" si="17"/>
        <v>南城市</v>
      </c>
      <c r="HK15" s="21">
        <v>0</v>
      </c>
      <c r="HL15" s="21">
        <v>0</v>
      </c>
      <c r="HM15" s="21">
        <v>0</v>
      </c>
      <c r="HN15" s="21">
        <v>0</v>
      </c>
      <c r="HO15" s="21">
        <v>0</v>
      </c>
      <c r="HP15" s="21">
        <v>0</v>
      </c>
      <c r="HQ15" s="21">
        <v>0</v>
      </c>
      <c r="HR15" s="21">
        <v>0</v>
      </c>
      <c r="HS15" s="21">
        <v>0</v>
      </c>
      <c r="HU15" s="18"/>
    </row>
    <row r="16" spans="1:229" s="8" customFormat="1" ht="15" customHeight="1">
      <c r="A16" s="37"/>
      <c r="B16" s="38" t="s">
        <v>134</v>
      </c>
      <c r="C16" s="36">
        <f>SUM(C5:C15)</f>
        <v>370307</v>
      </c>
      <c r="D16" s="36">
        <f aca="true" t="shared" si="18" ref="D16:K16">SUM(D5:D15)</f>
        <v>8468749</v>
      </c>
      <c r="E16" s="36">
        <f t="shared" si="18"/>
        <v>7048093</v>
      </c>
      <c r="F16" s="36">
        <f t="shared" si="18"/>
        <v>352913</v>
      </c>
      <c r="G16" s="36">
        <f t="shared" si="18"/>
        <v>291793</v>
      </c>
      <c r="H16" s="36">
        <f t="shared" si="18"/>
        <v>291735</v>
      </c>
      <c r="I16" s="36">
        <f t="shared" si="18"/>
        <v>1131</v>
      </c>
      <c r="J16" s="36">
        <f t="shared" si="18"/>
        <v>7663</v>
      </c>
      <c r="K16" s="36">
        <f t="shared" si="18"/>
        <v>5957</v>
      </c>
      <c r="L16" s="17"/>
      <c r="M16" s="37"/>
      <c r="N16" s="38" t="s">
        <v>134</v>
      </c>
      <c r="O16" s="36">
        <f aca="true" t="shared" si="19" ref="O16:W16">SUM(O5:O15)</f>
        <v>114</v>
      </c>
      <c r="P16" s="36">
        <f t="shared" si="19"/>
        <v>282403</v>
      </c>
      <c r="Q16" s="36">
        <f t="shared" si="19"/>
        <v>281966</v>
      </c>
      <c r="R16" s="36">
        <f t="shared" si="19"/>
        <v>2353898</v>
      </c>
      <c r="S16" s="36">
        <f t="shared" si="19"/>
        <v>2350243</v>
      </c>
      <c r="T16" s="36">
        <f t="shared" si="19"/>
        <v>607945</v>
      </c>
      <c r="U16" s="36">
        <f t="shared" si="19"/>
        <v>4</v>
      </c>
      <c r="V16" s="36">
        <f t="shared" si="19"/>
        <v>601</v>
      </c>
      <c r="W16" s="36">
        <f t="shared" si="19"/>
        <v>597</v>
      </c>
      <c r="X16" s="32"/>
      <c r="Y16" s="37"/>
      <c r="Z16" s="38" t="s">
        <v>134</v>
      </c>
      <c r="AA16" s="36">
        <f aca="true" t="shared" si="20" ref="AA16:AI16">SUM(AA5:AA15)</f>
        <v>11202116</v>
      </c>
      <c r="AB16" s="36">
        <f t="shared" si="20"/>
        <v>270390069</v>
      </c>
      <c r="AC16" s="36">
        <f t="shared" si="20"/>
        <v>220313653</v>
      </c>
      <c r="AD16" s="36">
        <f t="shared" si="20"/>
        <v>9390897</v>
      </c>
      <c r="AE16" s="36">
        <f t="shared" si="20"/>
        <v>7701451</v>
      </c>
      <c r="AF16" s="36">
        <f t="shared" si="20"/>
        <v>7690855</v>
      </c>
      <c r="AG16" s="36">
        <f t="shared" si="20"/>
        <v>15927</v>
      </c>
      <c r="AH16" s="36">
        <f t="shared" si="20"/>
        <v>206483</v>
      </c>
      <c r="AI16" s="36">
        <f t="shared" si="20"/>
        <v>149618</v>
      </c>
      <c r="AJ16" s="52"/>
      <c r="AK16" s="37"/>
      <c r="AL16" s="38" t="s">
        <v>134</v>
      </c>
      <c r="AM16" s="36">
        <f aca="true" t="shared" si="21" ref="AM16:AU16">SUM(AM5:AM15)</f>
        <v>719604</v>
      </c>
      <c r="AN16" s="36">
        <f t="shared" si="21"/>
        <v>3299886</v>
      </c>
      <c r="AO16" s="36">
        <f t="shared" si="21"/>
        <v>3215252</v>
      </c>
      <c r="AP16" s="36">
        <f t="shared" si="21"/>
        <v>45311275</v>
      </c>
      <c r="AQ16" s="36">
        <f t="shared" si="21"/>
        <v>44683465</v>
      </c>
      <c r="AR16" s="36">
        <f t="shared" si="21"/>
        <v>7046778</v>
      </c>
      <c r="AS16" s="36">
        <f t="shared" si="21"/>
        <v>1828</v>
      </c>
      <c r="AT16" s="36">
        <f t="shared" si="21"/>
        <v>6633</v>
      </c>
      <c r="AU16" s="36">
        <f t="shared" si="21"/>
        <v>6194</v>
      </c>
      <c r="AV16" s="32"/>
      <c r="AW16" s="37"/>
      <c r="AX16" s="38" t="s">
        <v>134</v>
      </c>
      <c r="AY16" s="36">
        <f aca="true" t="shared" si="22" ref="AY16:BG16">SUM(AY5:AY15)</f>
        <v>0</v>
      </c>
      <c r="AZ16" s="36">
        <f t="shared" si="22"/>
        <v>45542313</v>
      </c>
      <c r="BA16" s="36">
        <f t="shared" si="22"/>
        <v>43851232</v>
      </c>
      <c r="BB16" s="36">
        <f t="shared" si="22"/>
        <v>1960549987</v>
      </c>
      <c r="BC16" s="36">
        <f t="shared" si="22"/>
        <v>1945206727</v>
      </c>
      <c r="BD16" s="36">
        <f t="shared" si="22"/>
        <v>221171322</v>
      </c>
      <c r="BE16" s="36">
        <f t="shared" si="22"/>
        <v>0</v>
      </c>
      <c r="BF16" s="36">
        <f t="shared" si="22"/>
        <v>236938</v>
      </c>
      <c r="BG16" s="36">
        <f t="shared" si="22"/>
        <v>223792</v>
      </c>
      <c r="BH16" s="32"/>
      <c r="BI16" s="37"/>
      <c r="BJ16" s="38" t="s">
        <v>134</v>
      </c>
      <c r="BK16" s="36">
        <f aca="true" t="shared" si="23" ref="BK16:BS16">SUM(BK5:BK15)</f>
        <v>0</v>
      </c>
      <c r="BL16" s="36">
        <f t="shared" si="23"/>
        <v>19482730</v>
      </c>
      <c r="BM16" s="36">
        <f t="shared" si="23"/>
        <v>18960640</v>
      </c>
      <c r="BN16" s="36">
        <f t="shared" si="23"/>
        <v>507221412</v>
      </c>
      <c r="BO16" s="36">
        <f t="shared" si="23"/>
        <v>504757745</v>
      </c>
      <c r="BP16" s="36">
        <f t="shared" si="23"/>
        <v>107017823</v>
      </c>
      <c r="BQ16" s="36">
        <f t="shared" si="23"/>
        <v>0</v>
      </c>
      <c r="BR16" s="36">
        <f t="shared" si="23"/>
        <v>119218</v>
      </c>
      <c r="BS16" s="36">
        <f t="shared" si="23"/>
        <v>113588</v>
      </c>
      <c r="BT16" s="32"/>
      <c r="BU16" s="37"/>
      <c r="BV16" s="38" t="s">
        <v>134</v>
      </c>
      <c r="BW16" s="36">
        <f aca="true" t="shared" si="24" ref="BW16:CE16">SUM(BW5:BW15)</f>
        <v>0</v>
      </c>
      <c r="BX16" s="36">
        <f t="shared" si="24"/>
        <v>29261456</v>
      </c>
      <c r="BY16" s="36">
        <f t="shared" si="24"/>
        <v>29233811</v>
      </c>
      <c r="BZ16" s="36">
        <f t="shared" si="24"/>
        <v>1066559367</v>
      </c>
      <c r="CA16" s="36">
        <f t="shared" si="24"/>
        <v>1066440781</v>
      </c>
      <c r="CB16" s="36">
        <f t="shared" si="24"/>
        <v>616570991</v>
      </c>
      <c r="CC16" s="36">
        <f t="shared" si="24"/>
        <v>0</v>
      </c>
      <c r="CD16" s="36">
        <f t="shared" si="24"/>
        <v>62171</v>
      </c>
      <c r="CE16" s="36">
        <f t="shared" si="24"/>
        <v>61636</v>
      </c>
      <c r="CF16" s="32"/>
      <c r="CG16" s="37"/>
      <c r="CH16" s="38" t="s">
        <v>134</v>
      </c>
      <c r="CI16" s="36">
        <f aca="true" t="shared" si="25" ref="CI16:CQ16">SUM(CI5:CI15)</f>
        <v>11966007</v>
      </c>
      <c r="CJ16" s="36">
        <f t="shared" si="25"/>
        <v>94286499</v>
      </c>
      <c r="CK16" s="36">
        <f t="shared" si="25"/>
        <v>92045683</v>
      </c>
      <c r="CL16" s="36">
        <f t="shared" si="25"/>
        <v>3534330766</v>
      </c>
      <c r="CM16" s="36">
        <f t="shared" si="25"/>
        <v>3516405253</v>
      </c>
      <c r="CN16" s="36">
        <f t="shared" si="25"/>
        <v>944760136</v>
      </c>
      <c r="CO16" s="36">
        <f t="shared" si="25"/>
        <v>19950</v>
      </c>
      <c r="CP16" s="36">
        <f t="shared" si="25"/>
        <v>418327</v>
      </c>
      <c r="CQ16" s="36">
        <f t="shared" si="25"/>
        <v>399016</v>
      </c>
      <c r="CR16" s="52"/>
      <c r="CS16" s="37"/>
      <c r="CT16" s="38" t="s">
        <v>134</v>
      </c>
      <c r="CU16" s="36">
        <f aca="true" t="shared" si="26" ref="CU16:DC16">SUM(CU5:CU15)</f>
        <v>0</v>
      </c>
      <c r="CV16" s="36">
        <f t="shared" si="26"/>
        <v>0</v>
      </c>
      <c r="CW16" s="36">
        <f t="shared" si="26"/>
        <v>0</v>
      </c>
      <c r="CX16" s="36">
        <f t="shared" si="26"/>
        <v>0</v>
      </c>
      <c r="CY16" s="36">
        <f t="shared" si="26"/>
        <v>0</v>
      </c>
      <c r="CZ16" s="36">
        <f t="shared" si="26"/>
        <v>0</v>
      </c>
      <c r="DA16" s="36">
        <f t="shared" si="26"/>
        <v>0</v>
      </c>
      <c r="DB16" s="36">
        <f t="shared" si="26"/>
        <v>0</v>
      </c>
      <c r="DC16" s="36">
        <f t="shared" si="26"/>
        <v>0</v>
      </c>
      <c r="DD16" s="17"/>
      <c r="DE16" s="37"/>
      <c r="DF16" s="38" t="s">
        <v>134</v>
      </c>
      <c r="DG16" s="36">
        <f aca="true" t="shared" si="27" ref="DG16:DO16">SUM(DG5:DG15)</f>
        <v>0</v>
      </c>
      <c r="DH16" s="36">
        <f t="shared" si="27"/>
        <v>0</v>
      </c>
      <c r="DI16" s="36">
        <f t="shared" si="27"/>
        <v>0</v>
      </c>
      <c r="DJ16" s="36">
        <f t="shared" si="27"/>
        <v>0</v>
      </c>
      <c r="DK16" s="36">
        <f t="shared" si="27"/>
        <v>0</v>
      </c>
      <c r="DL16" s="36">
        <f t="shared" si="27"/>
        <v>0</v>
      </c>
      <c r="DM16" s="36">
        <f t="shared" si="27"/>
        <v>0</v>
      </c>
      <c r="DN16" s="36">
        <f t="shared" si="27"/>
        <v>0</v>
      </c>
      <c r="DO16" s="36">
        <f t="shared" si="27"/>
        <v>0</v>
      </c>
      <c r="DP16" s="17"/>
      <c r="DQ16" s="37"/>
      <c r="DR16" s="38" t="s">
        <v>134</v>
      </c>
      <c r="DS16" s="36">
        <f aca="true" t="shared" si="28" ref="DS16:EA16">SUM(DS5:DS15)</f>
        <v>1328000</v>
      </c>
      <c r="DT16" s="36">
        <f t="shared" si="28"/>
        <v>412852</v>
      </c>
      <c r="DU16" s="36">
        <f t="shared" si="28"/>
        <v>378913</v>
      </c>
      <c r="DV16" s="36">
        <f t="shared" si="28"/>
        <v>226658</v>
      </c>
      <c r="DW16" s="36">
        <f t="shared" si="28"/>
        <v>225795</v>
      </c>
      <c r="DX16" s="36">
        <f t="shared" si="28"/>
        <v>140192</v>
      </c>
      <c r="DY16" s="36">
        <f t="shared" si="28"/>
        <v>1282</v>
      </c>
      <c r="DZ16" s="36">
        <f t="shared" si="28"/>
        <v>460</v>
      </c>
      <c r="EA16" s="36">
        <f t="shared" si="28"/>
        <v>367</v>
      </c>
      <c r="EB16" s="17"/>
      <c r="EC16" s="37"/>
      <c r="ED16" s="38" t="s">
        <v>134</v>
      </c>
      <c r="EE16" s="36">
        <f>SUM(EE5:EE15)</f>
        <v>90778692</v>
      </c>
      <c r="EF16" s="36">
        <f>SUM(EF5:EF15)</f>
        <v>29814523</v>
      </c>
      <c r="EG16" s="36">
        <f>SUM(EG5:EG15)</f>
        <v>21162444</v>
      </c>
      <c r="EH16" s="36">
        <f>SUM(EH5:EH15)</f>
        <v>159533</v>
      </c>
      <c r="EI16" s="36">
        <f>SUM(EI5:EI15)</f>
        <v>118784</v>
      </c>
      <c r="EJ16" s="36">
        <f>SUM(EJ5:EJ15)</f>
        <v>118780</v>
      </c>
      <c r="EK16" s="36">
        <f>SUM(EK5:EK15)</f>
        <v>1325</v>
      </c>
      <c r="EL16" s="36">
        <f>SUM(EL5:EL15)</f>
        <v>6285</v>
      </c>
      <c r="EM16" s="36">
        <f>SUM(EM5:EM15)</f>
        <v>3681</v>
      </c>
      <c r="EO16" s="37"/>
      <c r="EP16" s="38" t="s">
        <v>134</v>
      </c>
      <c r="EQ16" s="36">
        <f>SUM(EQ5:EQ15)</f>
        <v>101518</v>
      </c>
      <c r="ER16" s="36">
        <f>SUM(ER5:ER15)</f>
        <v>61083</v>
      </c>
      <c r="ES16" s="36">
        <f>SUM(ES5:ES15)</f>
        <v>50246</v>
      </c>
      <c r="ET16" s="36">
        <f>SUM(ET5:ET15)</f>
        <v>413730</v>
      </c>
      <c r="EU16" s="36">
        <f>SUM(EU5:EU15)</f>
        <v>411272</v>
      </c>
      <c r="EV16" s="36">
        <f>SUM(EV5:EV15)</f>
        <v>173112</v>
      </c>
      <c r="EW16" s="36">
        <f>SUM(EW5:EW15)</f>
        <v>127</v>
      </c>
      <c r="EX16" s="36">
        <f>SUM(EX5:EX15)</f>
        <v>134</v>
      </c>
      <c r="EY16" s="36">
        <f>SUM(EY5:EY15)</f>
        <v>101</v>
      </c>
      <c r="FA16" s="37"/>
      <c r="FB16" s="38" t="s">
        <v>134</v>
      </c>
      <c r="FC16" s="36">
        <f>SUM(FC5:FC15)</f>
        <v>25921893</v>
      </c>
      <c r="FD16" s="36">
        <f>SUM(FD5:FD15)</f>
        <v>2915410</v>
      </c>
      <c r="FE16" s="36">
        <f>SUM(FE5:FE15)</f>
        <v>2741064</v>
      </c>
      <c r="FF16" s="36">
        <f>SUM(FF5:FF15)</f>
        <v>61527</v>
      </c>
      <c r="FG16" s="36">
        <f>SUM(FG5:FG15)</f>
        <v>59151</v>
      </c>
      <c r="FH16" s="36">
        <f>SUM(FH5:FH15)</f>
        <v>59151</v>
      </c>
      <c r="FI16" s="36">
        <f>SUM(FI5:FI15)</f>
        <v>614</v>
      </c>
      <c r="FJ16" s="36">
        <f>SUM(FJ5:FJ15)</f>
        <v>664</v>
      </c>
      <c r="FK16" s="36">
        <f>SUM(FK5:FK15)</f>
        <v>565</v>
      </c>
      <c r="FM16" s="37"/>
      <c r="FN16" s="38" t="s">
        <v>134</v>
      </c>
      <c r="FO16" s="36">
        <f>SUM(FO5:FO15)</f>
        <v>88386864</v>
      </c>
      <c r="FP16" s="36">
        <f>SUM(FP5:FP15)</f>
        <v>86586454</v>
      </c>
      <c r="FQ16" s="36">
        <f>SUM(FQ5:FQ15)</f>
        <v>68210243</v>
      </c>
      <c r="FR16" s="36">
        <f>SUM(FR5:FR15)</f>
        <v>9439047</v>
      </c>
      <c r="FS16" s="36">
        <f>SUM(FS5:FS15)</f>
        <v>9005999</v>
      </c>
      <c r="FT16" s="36">
        <f>SUM(FT5:FT15)</f>
        <v>4115455</v>
      </c>
      <c r="FU16" s="36">
        <f>SUM(FU5:FU15)</f>
        <v>15986</v>
      </c>
      <c r="FV16" s="36">
        <f>SUM(FV5:FV15)</f>
        <v>73771</v>
      </c>
      <c r="FW16" s="36">
        <f>SUM(FW5:FW15)</f>
        <v>49996</v>
      </c>
      <c r="FY16" s="37"/>
      <c r="FZ16" s="38" t="s">
        <v>134</v>
      </c>
      <c r="GA16" s="36">
        <f>SUM(GA5:GA15)</f>
        <v>4551863</v>
      </c>
      <c r="GB16" s="36">
        <f>SUM(GB5:GB15)</f>
        <v>7494724</v>
      </c>
      <c r="GC16" s="36">
        <f>SUM(GC5:GC15)</f>
        <v>7486302</v>
      </c>
      <c r="GD16" s="36">
        <f>SUM(GD5:GD15)</f>
        <v>18168189</v>
      </c>
      <c r="GE16" s="36">
        <f>SUM(GE5:GE15)</f>
        <v>18158905</v>
      </c>
      <c r="GF16" s="36">
        <f>SUM(GF5:GF15)</f>
        <v>9712053</v>
      </c>
      <c r="GG16" s="36">
        <f>SUM(GG5:GG15)</f>
        <v>263</v>
      </c>
      <c r="GH16" s="36">
        <f>SUM(GH5:GH15)</f>
        <v>2979</v>
      </c>
      <c r="GI16" s="36">
        <f>SUM(GI5:GI15)</f>
        <v>2946</v>
      </c>
      <c r="GK16" s="37"/>
      <c r="GL16" s="38" t="s">
        <v>134</v>
      </c>
      <c r="GM16" s="36">
        <f>SUM(GM5:GM15)</f>
        <v>4304</v>
      </c>
      <c r="GN16" s="36">
        <f>SUM(GN5:GN15)</f>
        <v>0</v>
      </c>
      <c r="GO16" s="36">
        <f>SUM(GO5:GO15)</f>
        <v>0</v>
      </c>
      <c r="GP16" s="36">
        <f>SUM(GP5:GP15)</f>
        <v>0</v>
      </c>
      <c r="GQ16" s="36">
        <f>SUM(GQ5:GQ15)</f>
        <v>0</v>
      </c>
      <c r="GR16" s="36">
        <f>SUM(GR5:GR15)</f>
        <v>0</v>
      </c>
      <c r="GS16" s="36">
        <f>SUM(GS5:GS15)</f>
        <v>6</v>
      </c>
      <c r="GT16" s="36">
        <f>SUM(GT5:GT15)</f>
        <v>0</v>
      </c>
      <c r="GU16" s="36">
        <f>SUM(GU5:GU15)</f>
        <v>0</v>
      </c>
      <c r="GW16" s="37"/>
      <c r="GX16" s="38" t="s">
        <v>134</v>
      </c>
      <c r="GY16" s="36">
        <f>SUM(GY5:GY15)</f>
        <v>0</v>
      </c>
      <c r="GZ16" s="36">
        <f>SUM(GZ5:GZ15)</f>
        <v>0</v>
      </c>
      <c r="HA16" s="36">
        <f>SUM(HA5:HA15)</f>
        <v>0</v>
      </c>
      <c r="HB16" s="36">
        <f>SUM(HB5:HB15)</f>
        <v>0</v>
      </c>
      <c r="HC16" s="36">
        <f>SUM(HC5:HC15)</f>
        <v>0</v>
      </c>
      <c r="HD16" s="36">
        <f>SUM(HD5:HD15)</f>
        <v>0</v>
      </c>
      <c r="HE16" s="36">
        <f>SUM(HE5:HE15)</f>
        <v>0</v>
      </c>
      <c r="HF16" s="36">
        <f>SUM(HF5:HF15)</f>
        <v>0</v>
      </c>
      <c r="HG16" s="36">
        <f>SUM(HG5:HG15)</f>
        <v>0</v>
      </c>
      <c r="HI16" s="37"/>
      <c r="HJ16" s="38" t="s">
        <v>134</v>
      </c>
      <c r="HK16" s="36">
        <f>SUM(HK5:HK15)</f>
        <v>0</v>
      </c>
      <c r="HL16" s="36">
        <f>SUM(HL5:HL15)</f>
        <v>0</v>
      </c>
      <c r="HM16" s="36">
        <f>SUM(HM5:HM15)</f>
        <v>0</v>
      </c>
      <c r="HN16" s="36">
        <f>SUM(HN5:HN15)</f>
        <v>0</v>
      </c>
      <c r="HO16" s="36">
        <f>SUM(HO5:HO15)</f>
        <v>0</v>
      </c>
      <c r="HP16" s="36">
        <f>SUM(HP5:HP15)</f>
        <v>0</v>
      </c>
      <c r="HQ16" s="36">
        <f>SUM(HQ5:HQ15)</f>
        <v>0</v>
      </c>
      <c r="HR16" s="36">
        <f>SUM(HR5:HR15)</f>
        <v>0</v>
      </c>
      <c r="HS16" s="36">
        <f>SUM(HS5:HS15)</f>
        <v>0</v>
      </c>
      <c r="HU16" s="18"/>
    </row>
    <row r="17" spans="1:229" s="8" customFormat="1" ht="15" customHeight="1">
      <c r="A17" s="26">
        <v>12</v>
      </c>
      <c r="B17" s="27" t="s">
        <v>82</v>
      </c>
      <c r="C17" s="28">
        <v>56187</v>
      </c>
      <c r="D17" s="28">
        <v>693701</v>
      </c>
      <c r="E17" s="28">
        <v>286886</v>
      </c>
      <c r="F17" s="28">
        <v>24390</v>
      </c>
      <c r="G17" s="28">
        <v>10855</v>
      </c>
      <c r="H17" s="28">
        <v>10851</v>
      </c>
      <c r="I17" s="28">
        <v>364</v>
      </c>
      <c r="J17" s="28">
        <v>2242</v>
      </c>
      <c r="K17" s="28">
        <v>722</v>
      </c>
      <c r="L17" s="17"/>
      <c r="M17" s="26">
        <v>12</v>
      </c>
      <c r="N17" s="27" t="str">
        <f t="shared" si="0"/>
        <v>国 頭 村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2"/>
      <c r="Y17" s="19">
        <v>12</v>
      </c>
      <c r="Z17" s="20" t="str">
        <f t="shared" si="1"/>
        <v>国 頭 村</v>
      </c>
      <c r="AA17" s="21">
        <v>134465</v>
      </c>
      <c r="AB17" s="21">
        <v>8227735</v>
      </c>
      <c r="AC17" s="21">
        <v>5767776</v>
      </c>
      <c r="AD17" s="21">
        <v>259146</v>
      </c>
      <c r="AE17" s="21">
        <v>179022</v>
      </c>
      <c r="AF17" s="21">
        <v>178937</v>
      </c>
      <c r="AG17" s="21">
        <v>838</v>
      </c>
      <c r="AH17" s="21">
        <v>9395</v>
      </c>
      <c r="AI17" s="21">
        <v>3922</v>
      </c>
      <c r="AJ17" s="52"/>
      <c r="AK17" s="19">
        <v>12</v>
      </c>
      <c r="AL17" s="20" t="str">
        <f t="shared" si="2"/>
        <v>国 頭 村</v>
      </c>
      <c r="AM17" s="21">
        <v>1699</v>
      </c>
      <c r="AN17" s="21">
        <v>195219</v>
      </c>
      <c r="AO17" s="21">
        <v>64194</v>
      </c>
      <c r="AP17" s="21">
        <v>34971</v>
      </c>
      <c r="AQ17" s="21">
        <v>18793</v>
      </c>
      <c r="AR17" s="21">
        <v>8862</v>
      </c>
      <c r="AS17" s="21">
        <v>26</v>
      </c>
      <c r="AT17" s="21">
        <v>973</v>
      </c>
      <c r="AU17" s="21">
        <v>276</v>
      </c>
      <c r="AV17" s="32"/>
      <c r="AW17" s="19">
        <v>12</v>
      </c>
      <c r="AX17" s="20" t="str">
        <f t="shared" si="3"/>
        <v>国 頭 村</v>
      </c>
      <c r="AY17" s="21">
        <v>0</v>
      </c>
      <c r="AZ17" s="21">
        <v>426997</v>
      </c>
      <c r="BA17" s="21">
        <v>251415</v>
      </c>
      <c r="BB17" s="21">
        <v>2530346</v>
      </c>
      <c r="BC17" s="21">
        <v>1897248</v>
      </c>
      <c r="BD17" s="21">
        <v>179771</v>
      </c>
      <c r="BE17" s="21">
        <v>0</v>
      </c>
      <c r="BF17" s="21">
        <v>2311</v>
      </c>
      <c r="BG17" s="21">
        <v>1289</v>
      </c>
      <c r="BH17" s="32"/>
      <c r="BI17" s="19">
        <v>12</v>
      </c>
      <c r="BJ17" s="20" t="str">
        <f t="shared" si="4"/>
        <v>国 頭 村</v>
      </c>
      <c r="BK17" s="21">
        <v>0</v>
      </c>
      <c r="BL17" s="21">
        <v>313563</v>
      </c>
      <c r="BM17" s="21">
        <v>249160</v>
      </c>
      <c r="BN17" s="21">
        <v>1887209</v>
      </c>
      <c r="BO17" s="21">
        <v>1713039</v>
      </c>
      <c r="BP17" s="21">
        <v>310969</v>
      </c>
      <c r="BQ17" s="21">
        <v>0</v>
      </c>
      <c r="BR17" s="21">
        <v>1742</v>
      </c>
      <c r="BS17" s="21">
        <v>1122</v>
      </c>
      <c r="BT17" s="32"/>
      <c r="BU17" s="19">
        <v>12</v>
      </c>
      <c r="BV17" s="20" t="str">
        <f t="shared" si="5"/>
        <v>国 頭 村</v>
      </c>
      <c r="BW17" s="21">
        <v>0</v>
      </c>
      <c r="BX17" s="21">
        <v>177686</v>
      </c>
      <c r="BY17" s="21">
        <v>169079</v>
      </c>
      <c r="BZ17" s="21">
        <v>1103110</v>
      </c>
      <c r="CA17" s="21">
        <v>1085742</v>
      </c>
      <c r="CB17" s="21">
        <v>512579</v>
      </c>
      <c r="CC17" s="21">
        <v>0</v>
      </c>
      <c r="CD17" s="21">
        <v>601</v>
      </c>
      <c r="CE17" s="21">
        <v>523</v>
      </c>
      <c r="CF17" s="32"/>
      <c r="CG17" s="19">
        <v>12</v>
      </c>
      <c r="CH17" s="20" t="str">
        <f t="shared" si="6"/>
        <v>国 頭 村</v>
      </c>
      <c r="CI17" s="21">
        <v>60121</v>
      </c>
      <c r="CJ17" s="21">
        <v>918246</v>
      </c>
      <c r="CK17" s="21">
        <v>669654</v>
      </c>
      <c r="CL17" s="21">
        <v>5520665</v>
      </c>
      <c r="CM17" s="21">
        <v>4696029</v>
      </c>
      <c r="CN17" s="21">
        <v>1003319</v>
      </c>
      <c r="CO17" s="21">
        <v>154</v>
      </c>
      <c r="CP17" s="21">
        <v>4654</v>
      </c>
      <c r="CQ17" s="21">
        <v>2934</v>
      </c>
      <c r="CR17" s="52"/>
      <c r="CS17" s="19">
        <v>12</v>
      </c>
      <c r="CT17" s="20" t="str">
        <f t="shared" si="7"/>
        <v>国 頭 村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17"/>
      <c r="DE17" s="19">
        <v>12</v>
      </c>
      <c r="DF17" s="20" t="str">
        <f t="shared" si="8"/>
        <v>国 頭 村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17"/>
      <c r="DQ17" s="19">
        <v>12</v>
      </c>
      <c r="DR17" s="20" t="str">
        <f t="shared" si="9"/>
        <v>国 頭 村</v>
      </c>
      <c r="DS17" s="21">
        <v>12570</v>
      </c>
      <c r="DT17" s="21">
        <v>14419</v>
      </c>
      <c r="DU17" s="21">
        <v>6938</v>
      </c>
      <c r="DV17" s="21">
        <v>454</v>
      </c>
      <c r="DW17" s="21">
        <v>233</v>
      </c>
      <c r="DX17" s="21">
        <v>233</v>
      </c>
      <c r="DY17" s="21">
        <v>43</v>
      </c>
      <c r="DZ17" s="21">
        <v>66</v>
      </c>
      <c r="EA17" s="21">
        <v>29</v>
      </c>
      <c r="EB17" s="17"/>
      <c r="EC17" s="19">
        <v>12</v>
      </c>
      <c r="ED17" s="20" t="str">
        <f t="shared" si="10"/>
        <v>国 頭 村</v>
      </c>
      <c r="EE17" s="21">
        <v>133037392</v>
      </c>
      <c r="EF17" s="21">
        <v>21205859</v>
      </c>
      <c r="EG17" s="21">
        <v>16694687</v>
      </c>
      <c r="EH17" s="21">
        <v>195319</v>
      </c>
      <c r="EI17" s="21">
        <v>154365</v>
      </c>
      <c r="EJ17" s="21">
        <v>147525</v>
      </c>
      <c r="EK17" s="21">
        <v>807</v>
      </c>
      <c r="EL17" s="21">
        <v>3772</v>
      </c>
      <c r="EM17" s="21">
        <v>1606</v>
      </c>
      <c r="EO17" s="19">
        <v>12</v>
      </c>
      <c r="EP17" s="20" t="str">
        <f t="shared" si="11"/>
        <v>国 頭 村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0</v>
      </c>
      <c r="EX17" s="21">
        <v>0</v>
      </c>
      <c r="EY17" s="21">
        <v>0</v>
      </c>
      <c r="FA17" s="19">
        <v>12</v>
      </c>
      <c r="FB17" s="20" t="str">
        <f t="shared" si="12"/>
        <v>国 頭 村</v>
      </c>
      <c r="FC17" s="21">
        <v>21242</v>
      </c>
      <c r="FD17" s="21">
        <v>2343985</v>
      </c>
      <c r="FE17" s="21">
        <v>2296344</v>
      </c>
      <c r="FF17" s="21">
        <v>15749</v>
      </c>
      <c r="FG17" s="21">
        <v>15340</v>
      </c>
      <c r="FH17" s="21">
        <v>15340</v>
      </c>
      <c r="FI17" s="21">
        <v>27</v>
      </c>
      <c r="FJ17" s="21">
        <v>121</v>
      </c>
      <c r="FK17" s="21">
        <v>113</v>
      </c>
      <c r="FM17" s="19">
        <v>12</v>
      </c>
      <c r="FN17" s="20" t="str">
        <f t="shared" si="13"/>
        <v>国 頭 村</v>
      </c>
      <c r="FO17" s="21">
        <v>4694092</v>
      </c>
      <c r="FP17" s="21">
        <v>15340154</v>
      </c>
      <c r="FQ17" s="21">
        <v>10439921</v>
      </c>
      <c r="FR17" s="21">
        <v>130634</v>
      </c>
      <c r="FS17" s="21">
        <v>90643</v>
      </c>
      <c r="FT17" s="21">
        <v>90643</v>
      </c>
      <c r="FU17" s="21">
        <v>718</v>
      </c>
      <c r="FV17" s="21">
        <v>7641</v>
      </c>
      <c r="FW17" s="21">
        <v>2480</v>
      </c>
      <c r="FY17" s="19">
        <v>12</v>
      </c>
      <c r="FZ17" s="20" t="str">
        <f t="shared" si="14"/>
        <v>国 頭 村</v>
      </c>
      <c r="GA17" s="21">
        <v>0</v>
      </c>
      <c r="GB17" s="21">
        <v>0</v>
      </c>
      <c r="GC17" s="21">
        <v>0</v>
      </c>
      <c r="GD17" s="21">
        <v>0</v>
      </c>
      <c r="GE17" s="21">
        <v>0</v>
      </c>
      <c r="GF17" s="21">
        <v>0</v>
      </c>
      <c r="GG17" s="21">
        <v>0</v>
      </c>
      <c r="GH17" s="21">
        <v>0</v>
      </c>
      <c r="GI17" s="21">
        <v>0</v>
      </c>
      <c r="GK17" s="19">
        <v>12</v>
      </c>
      <c r="GL17" s="20" t="str">
        <f t="shared" si="15"/>
        <v>国 頭 村</v>
      </c>
      <c r="GM17" s="21">
        <v>0</v>
      </c>
      <c r="GN17" s="21">
        <v>0</v>
      </c>
      <c r="GO17" s="21">
        <v>0</v>
      </c>
      <c r="GP17" s="21">
        <v>0</v>
      </c>
      <c r="GQ17" s="21">
        <v>0</v>
      </c>
      <c r="GR17" s="21">
        <v>0</v>
      </c>
      <c r="GS17" s="21">
        <v>0</v>
      </c>
      <c r="GT17" s="21">
        <v>0</v>
      </c>
      <c r="GU17" s="21">
        <v>0</v>
      </c>
      <c r="GW17" s="19">
        <v>12</v>
      </c>
      <c r="GX17" s="20" t="str">
        <f t="shared" si="16"/>
        <v>国 頭 村</v>
      </c>
      <c r="GY17" s="21">
        <v>0</v>
      </c>
      <c r="GZ17" s="21">
        <v>0</v>
      </c>
      <c r="HA17" s="21">
        <v>0</v>
      </c>
      <c r="HB17" s="21">
        <v>0</v>
      </c>
      <c r="HC17" s="21">
        <v>0</v>
      </c>
      <c r="HD17" s="21">
        <v>0</v>
      </c>
      <c r="HE17" s="21">
        <v>0</v>
      </c>
      <c r="HF17" s="21">
        <v>0</v>
      </c>
      <c r="HG17" s="21">
        <v>0</v>
      </c>
      <c r="HI17" s="19">
        <v>12</v>
      </c>
      <c r="HJ17" s="20" t="str">
        <f t="shared" si="17"/>
        <v>国 頭 村</v>
      </c>
      <c r="HK17" s="21">
        <v>0</v>
      </c>
      <c r="HL17" s="21">
        <v>0</v>
      </c>
      <c r="HM17" s="21">
        <v>0</v>
      </c>
      <c r="HN17" s="21">
        <v>0</v>
      </c>
      <c r="HO17" s="21">
        <v>0</v>
      </c>
      <c r="HP17" s="21">
        <v>0</v>
      </c>
      <c r="HQ17" s="21">
        <v>0</v>
      </c>
      <c r="HR17" s="21">
        <v>0</v>
      </c>
      <c r="HS17" s="21">
        <v>0</v>
      </c>
      <c r="HU17" s="18"/>
    </row>
    <row r="18" spans="1:229" s="8" customFormat="1" ht="15" customHeight="1">
      <c r="A18" s="19">
        <v>13</v>
      </c>
      <c r="B18" s="20" t="s">
        <v>83</v>
      </c>
      <c r="C18" s="21">
        <v>10361</v>
      </c>
      <c r="D18" s="21">
        <v>721259</v>
      </c>
      <c r="E18" s="21">
        <v>419751</v>
      </c>
      <c r="F18" s="21">
        <v>36133</v>
      </c>
      <c r="G18" s="21">
        <v>21481</v>
      </c>
      <c r="H18" s="21">
        <v>21480</v>
      </c>
      <c r="I18" s="21">
        <v>77</v>
      </c>
      <c r="J18" s="21">
        <v>1906</v>
      </c>
      <c r="K18" s="21">
        <v>985</v>
      </c>
      <c r="L18" s="17"/>
      <c r="M18" s="19">
        <v>13</v>
      </c>
      <c r="N18" s="20" t="str">
        <f t="shared" si="0"/>
        <v>大宜味村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32"/>
      <c r="Y18" s="19">
        <v>13</v>
      </c>
      <c r="Z18" s="20" t="str">
        <f t="shared" si="1"/>
        <v>大宜味村</v>
      </c>
      <c r="AA18" s="21">
        <v>265943</v>
      </c>
      <c r="AB18" s="21">
        <v>5275733</v>
      </c>
      <c r="AC18" s="21">
        <v>3457365</v>
      </c>
      <c r="AD18" s="21">
        <v>159439</v>
      </c>
      <c r="AE18" s="21">
        <v>105685</v>
      </c>
      <c r="AF18" s="21">
        <v>100809</v>
      </c>
      <c r="AG18" s="21">
        <v>564</v>
      </c>
      <c r="AH18" s="21">
        <v>8852</v>
      </c>
      <c r="AI18" s="21">
        <v>4457</v>
      </c>
      <c r="AJ18" s="52"/>
      <c r="AK18" s="19">
        <v>13</v>
      </c>
      <c r="AL18" s="20" t="str">
        <f t="shared" si="2"/>
        <v>大宜味村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32"/>
      <c r="AW18" s="19">
        <v>13</v>
      </c>
      <c r="AX18" s="20" t="str">
        <f t="shared" si="3"/>
        <v>大宜味村</v>
      </c>
      <c r="AY18" s="21">
        <v>0</v>
      </c>
      <c r="AZ18" s="21">
        <v>315175</v>
      </c>
      <c r="BA18" s="21">
        <v>191716</v>
      </c>
      <c r="BB18" s="21">
        <v>1506840</v>
      </c>
      <c r="BC18" s="21">
        <v>923582</v>
      </c>
      <c r="BD18" s="21">
        <v>110562</v>
      </c>
      <c r="BE18" s="21">
        <v>0</v>
      </c>
      <c r="BF18" s="21">
        <v>1741</v>
      </c>
      <c r="BG18" s="21">
        <v>1024</v>
      </c>
      <c r="BH18" s="32"/>
      <c r="BI18" s="19">
        <v>13</v>
      </c>
      <c r="BJ18" s="20" t="str">
        <f t="shared" si="4"/>
        <v>大宜味村</v>
      </c>
      <c r="BK18" s="21">
        <v>0</v>
      </c>
      <c r="BL18" s="21">
        <v>218557</v>
      </c>
      <c r="BM18" s="21">
        <v>190634</v>
      </c>
      <c r="BN18" s="21">
        <v>880499</v>
      </c>
      <c r="BO18" s="21">
        <v>773703</v>
      </c>
      <c r="BP18" s="21">
        <v>179984</v>
      </c>
      <c r="BQ18" s="21">
        <v>0</v>
      </c>
      <c r="BR18" s="21">
        <v>1215</v>
      </c>
      <c r="BS18" s="21">
        <v>858</v>
      </c>
      <c r="BT18" s="32"/>
      <c r="BU18" s="19">
        <v>13</v>
      </c>
      <c r="BV18" s="20" t="str">
        <f t="shared" si="5"/>
        <v>大宜味村</v>
      </c>
      <c r="BW18" s="21">
        <v>0</v>
      </c>
      <c r="BX18" s="21">
        <v>86454</v>
      </c>
      <c r="BY18" s="21">
        <v>85489</v>
      </c>
      <c r="BZ18" s="21">
        <v>377838</v>
      </c>
      <c r="CA18" s="21">
        <v>372093</v>
      </c>
      <c r="CB18" s="21">
        <v>212622</v>
      </c>
      <c r="CC18" s="21">
        <v>0</v>
      </c>
      <c r="CD18" s="21">
        <v>330</v>
      </c>
      <c r="CE18" s="21">
        <v>311</v>
      </c>
      <c r="CF18" s="32"/>
      <c r="CG18" s="19">
        <v>13</v>
      </c>
      <c r="CH18" s="20" t="str">
        <f t="shared" si="6"/>
        <v>大宜味村</v>
      </c>
      <c r="CI18" s="21">
        <v>14432</v>
      </c>
      <c r="CJ18" s="21">
        <v>620186</v>
      </c>
      <c r="CK18" s="21">
        <v>467839</v>
      </c>
      <c r="CL18" s="21">
        <v>2765177</v>
      </c>
      <c r="CM18" s="21">
        <v>2069378</v>
      </c>
      <c r="CN18" s="21">
        <v>503168</v>
      </c>
      <c r="CO18" s="21">
        <v>44</v>
      </c>
      <c r="CP18" s="21">
        <v>3286</v>
      </c>
      <c r="CQ18" s="21">
        <v>2193</v>
      </c>
      <c r="CR18" s="52"/>
      <c r="CS18" s="19">
        <v>13</v>
      </c>
      <c r="CT18" s="20" t="str">
        <f t="shared" si="7"/>
        <v>大宜味村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17"/>
      <c r="DE18" s="19">
        <v>13</v>
      </c>
      <c r="DF18" s="20" t="str">
        <f t="shared" si="8"/>
        <v>大宜味村</v>
      </c>
      <c r="DG18" s="21">
        <v>0</v>
      </c>
      <c r="DH18" s="21">
        <v>0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17"/>
      <c r="DQ18" s="19">
        <v>13</v>
      </c>
      <c r="DR18" s="20" t="str">
        <f t="shared" si="9"/>
        <v>大宜味村</v>
      </c>
      <c r="DS18" s="21">
        <v>8302</v>
      </c>
      <c r="DT18" s="21">
        <v>13279</v>
      </c>
      <c r="DU18" s="21">
        <v>3097</v>
      </c>
      <c r="DV18" s="21">
        <v>195</v>
      </c>
      <c r="DW18" s="21">
        <v>49</v>
      </c>
      <c r="DX18" s="21">
        <v>49</v>
      </c>
      <c r="DY18" s="21">
        <v>1</v>
      </c>
      <c r="DZ18" s="21">
        <v>23</v>
      </c>
      <c r="EA18" s="21">
        <v>7</v>
      </c>
      <c r="EB18" s="17"/>
      <c r="EC18" s="19">
        <v>13</v>
      </c>
      <c r="ED18" s="20" t="str">
        <f t="shared" si="10"/>
        <v>大宜味村</v>
      </c>
      <c r="EE18" s="21">
        <v>4329641</v>
      </c>
      <c r="EF18" s="21">
        <v>16218423</v>
      </c>
      <c r="EG18" s="21">
        <v>13016819</v>
      </c>
      <c r="EH18" s="21">
        <v>217613</v>
      </c>
      <c r="EI18" s="21">
        <v>175938</v>
      </c>
      <c r="EJ18" s="21">
        <v>175938</v>
      </c>
      <c r="EK18" s="21">
        <v>813</v>
      </c>
      <c r="EL18" s="21">
        <v>3362</v>
      </c>
      <c r="EM18" s="21">
        <v>2044</v>
      </c>
      <c r="EO18" s="19">
        <v>13</v>
      </c>
      <c r="EP18" s="20" t="str">
        <f t="shared" si="11"/>
        <v>大宜味村</v>
      </c>
      <c r="EQ18" s="21">
        <v>0</v>
      </c>
      <c r="ER18" s="21">
        <v>0</v>
      </c>
      <c r="ES18" s="21">
        <v>0</v>
      </c>
      <c r="ET18" s="21">
        <v>0</v>
      </c>
      <c r="EU18" s="21">
        <v>0</v>
      </c>
      <c r="EV18" s="21">
        <v>0</v>
      </c>
      <c r="EW18" s="21">
        <v>0</v>
      </c>
      <c r="EX18" s="21">
        <v>0</v>
      </c>
      <c r="EY18" s="21">
        <v>0</v>
      </c>
      <c r="FA18" s="19">
        <v>13</v>
      </c>
      <c r="FB18" s="20" t="str">
        <f t="shared" si="12"/>
        <v>大宜味村</v>
      </c>
      <c r="FC18" s="21">
        <v>20</v>
      </c>
      <c r="FD18" s="21">
        <v>230680</v>
      </c>
      <c r="FE18" s="21">
        <v>230680</v>
      </c>
      <c r="FF18" s="21">
        <v>6050</v>
      </c>
      <c r="FG18" s="21">
        <v>6050</v>
      </c>
      <c r="FH18" s="21">
        <v>6050</v>
      </c>
      <c r="FI18" s="21">
        <v>2</v>
      </c>
      <c r="FJ18" s="21">
        <v>22</v>
      </c>
      <c r="FK18" s="21">
        <v>22</v>
      </c>
      <c r="FM18" s="19">
        <v>13</v>
      </c>
      <c r="FN18" s="20" t="str">
        <f t="shared" si="13"/>
        <v>大宜味村</v>
      </c>
      <c r="FO18" s="21">
        <v>278979</v>
      </c>
      <c r="FP18" s="21">
        <v>8294304</v>
      </c>
      <c r="FQ18" s="21">
        <v>5043915</v>
      </c>
      <c r="FR18" s="21">
        <v>103804</v>
      </c>
      <c r="FS18" s="21">
        <v>63203</v>
      </c>
      <c r="FT18" s="21">
        <v>63198</v>
      </c>
      <c r="FU18" s="21">
        <v>442</v>
      </c>
      <c r="FV18" s="21">
        <v>6883</v>
      </c>
      <c r="FW18" s="21">
        <v>3408</v>
      </c>
      <c r="FY18" s="19">
        <v>13</v>
      </c>
      <c r="FZ18" s="20" t="str">
        <f t="shared" si="14"/>
        <v>大宜味村</v>
      </c>
      <c r="GA18" s="21">
        <v>0</v>
      </c>
      <c r="GB18" s="21">
        <v>0</v>
      </c>
      <c r="GC18" s="21">
        <v>0</v>
      </c>
      <c r="GD18" s="21">
        <v>0</v>
      </c>
      <c r="GE18" s="21">
        <v>0</v>
      </c>
      <c r="GF18" s="21">
        <v>0</v>
      </c>
      <c r="GG18" s="21">
        <v>0</v>
      </c>
      <c r="GH18" s="21">
        <v>0</v>
      </c>
      <c r="GI18" s="21">
        <v>0</v>
      </c>
      <c r="GK18" s="19">
        <v>13</v>
      </c>
      <c r="GL18" s="20" t="str">
        <f t="shared" si="15"/>
        <v>大宜味村</v>
      </c>
      <c r="GM18" s="21">
        <v>0</v>
      </c>
      <c r="GN18" s="21">
        <v>0</v>
      </c>
      <c r="GO18" s="21">
        <v>0</v>
      </c>
      <c r="GP18" s="21">
        <v>0</v>
      </c>
      <c r="GQ18" s="21">
        <v>0</v>
      </c>
      <c r="GR18" s="21">
        <v>0</v>
      </c>
      <c r="GS18" s="21">
        <v>0</v>
      </c>
      <c r="GT18" s="21">
        <v>0</v>
      </c>
      <c r="GU18" s="21">
        <v>0</v>
      </c>
      <c r="GW18" s="19">
        <v>13</v>
      </c>
      <c r="GX18" s="20" t="str">
        <f t="shared" si="16"/>
        <v>大宜味村</v>
      </c>
      <c r="GY18" s="21">
        <v>0</v>
      </c>
      <c r="GZ18" s="21">
        <v>0</v>
      </c>
      <c r="HA18" s="21">
        <v>0</v>
      </c>
      <c r="HB18" s="21">
        <v>0</v>
      </c>
      <c r="HC18" s="21">
        <v>0</v>
      </c>
      <c r="HD18" s="21">
        <v>0</v>
      </c>
      <c r="HE18" s="21">
        <v>0</v>
      </c>
      <c r="HF18" s="21">
        <v>0</v>
      </c>
      <c r="HG18" s="21">
        <v>0</v>
      </c>
      <c r="HI18" s="19">
        <v>13</v>
      </c>
      <c r="HJ18" s="20" t="str">
        <f t="shared" si="17"/>
        <v>大宜味村</v>
      </c>
      <c r="HK18" s="21">
        <v>0</v>
      </c>
      <c r="HL18" s="21">
        <v>0</v>
      </c>
      <c r="HM18" s="21">
        <v>0</v>
      </c>
      <c r="HN18" s="21">
        <v>0</v>
      </c>
      <c r="HO18" s="21">
        <v>0</v>
      </c>
      <c r="HP18" s="21">
        <v>0</v>
      </c>
      <c r="HQ18" s="21">
        <v>0</v>
      </c>
      <c r="HR18" s="21">
        <v>0</v>
      </c>
      <c r="HS18" s="21">
        <v>0</v>
      </c>
      <c r="HU18" s="18"/>
    </row>
    <row r="19" spans="1:229" s="8" customFormat="1" ht="15" customHeight="1">
      <c r="A19" s="19">
        <v>14</v>
      </c>
      <c r="B19" s="20" t="s">
        <v>84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17"/>
      <c r="M19" s="19">
        <v>14</v>
      </c>
      <c r="N19" s="20" t="str">
        <f t="shared" si="0"/>
        <v>東    村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2"/>
      <c r="Y19" s="19">
        <v>14</v>
      </c>
      <c r="Z19" s="20" t="str">
        <f t="shared" si="1"/>
        <v>東    村</v>
      </c>
      <c r="AA19" s="21">
        <v>599706</v>
      </c>
      <c r="AB19" s="21">
        <v>8151962</v>
      </c>
      <c r="AC19" s="21">
        <v>6996804</v>
      </c>
      <c r="AD19" s="21">
        <v>269100</v>
      </c>
      <c r="AE19" s="21">
        <v>231420</v>
      </c>
      <c r="AF19" s="21">
        <v>229595</v>
      </c>
      <c r="AG19" s="21">
        <v>212</v>
      </c>
      <c r="AH19" s="21">
        <v>3182</v>
      </c>
      <c r="AI19" s="21">
        <v>2207</v>
      </c>
      <c r="AJ19" s="52"/>
      <c r="AK19" s="19">
        <v>14</v>
      </c>
      <c r="AL19" s="20" t="str">
        <f t="shared" si="2"/>
        <v>東    村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32"/>
      <c r="AW19" s="19">
        <v>14</v>
      </c>
      <c r="AX19" s="20" t="str">
        <f t="shared" si="3"/>
        <v>東    村</v>
      </c>
      <c r="AY19" s="21">
        <v>0</v>
      </c>
      <c r="AZ19" s="21">
        <v>148986</v>
      </c>
      <c r="BA19" s="21">
        <v>94118</v>
      </c>
      <c r="BB19" s="21">
        <v>371352</v>
      </c>
      <c r="BC19" s="21">
        <v>233839</v>
      </c>
      <c r="BD19" s="21">
        <v>30072</v>
      </c>
      <c r="BE19" s="21">
        <v>0</v>
      </c>
      <c r="BF19" s="21">
        <v>878</v>
      </c>
      <c r="BG19" s="21">
        <v>546</v>
      </c>
      <c r="BH19" s="32"/>
      <c r="BI19" s="19">
        <v>14</v>
      </c>
      <c r="BJ19" s="20" t="str">
        <f t="shared" si="4"/>
        <v>東    村</v>
      </c>
      <c r="BK19" s="21">
        <v>0</v>
      </c>
      <c r="BL19" s="21">
        <v>158106</v>
      </c>
      <c r="BM19" s="21">
        <v>128458</v>
      </c>
      <c r="BN19" s="21">
        <v>366719</v>
      </c>
      <c r="BO19" s="21">
        <v>302144</v>
      </c>
      <c r="BP19" s="21">
        <v>77906</v>
      </c>
      <c r="BQ19" s="21">
        <v>0</v>
      </c>
      <c r="BR19" s="21">
        <v>643</v>
      </c>
      <c r="BS19" s="21">
        <v>432</v>
      </c>
      <c r="BT19" s="32"/>
      <c r="BU19" s="19">
        <v>14</v>
      </c>
      <c r="BV19" s="20" t="str">
        <f t="shared" si="5"/>
        <v>東    村</v>
      </c>
      <c r="BW19" s="21">
        <v>0</v>
      </c>
      <c r="BX19" s="21">
        <v>42671</v>
      </c>
      <c r="BY19" s="21">
        <v>41571</v>
      </c>
      <c r="BZ19" s="21">
        <v>107240</v>
      </c>
      <c r="CA19" s="21">
        <v>106252</v>
      </c>
      <c r="CB19" s="21">
        <v>60891</v>
      </c>
      <c r="CC19" s="21">
        <v>0</v>
      </c>
      <c r="CD19" s="21">
        <v>56</v>
      </c>
      <c r="CE19" s="21">
        <v>52</v>
      </c>
      <c r="CF19" s="32"/>
      <c r="CG19" s="19">
        <v>14</v>
      </c>
      <c r="CH19" s="20" t="str">
        <f t="shared" si="6"/>
        <v>東    村</v>
      </c>
      <c r="CI19" s="21">
        <v>111603</v>
      </c>
      <c r="CJ19" s="21">
        <v>349763</v>
      </c>
      <c r="CK19" s="21">
        <v>264147</v>
      </c>
      <c r="CL19" s="21">
        <v>845311</v>
      </c>
      <c r="CM19" s="21">
        <v>642235</v>
      </c>
      <c r="CN19" s="21">
        <v>168869</v>
      </c>
      <c r="CO19" s="21">
        <v>101</v>
      </c>
      <c r="CP19" s="21">
        <v>1577</v>
      </c>
      <c r="CQ19" s="21">
        <v>1030</v>
      </c>
      <c r="CR19" s="52"/>
      <c r="CS19" s="19">
        <v>14</v>
      </c>
      <c r="CT19" s="20" t="str">
        <f t="shared" si="7"/>
        <v>東    村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17"/>
      <c r="DE19" s="19">
        <v>14</v>
      </c>
      <c r="DF19" s="20" t="str">
        <f t="shared" si="8"/>
        <v>東    村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17"/>
      <c r="DQ19" s="19">
        <v>14</v>
      </c>
      <c r="DR19" s="20" t="str">
        <f t="shared" si="9"/>
        <v>東    村</v>
      </c>
      <c r="DS19" s="21">
        <v>413</v>
      </c>
      <c r="DT19" s="21">
        <v>2238</v>
      </c>
      <c r="DU19" s="21">
        <v>28</v>
      </c>
      <c r="DV19" s="21">
        <v>17</v>
      </c>
      <c r="DW19" s="21">
        <v>0</v>
      </c>
      <c r="DX19" s="21">
        <v>0</v>
      </c>
      <c r="DY19" s="21">
        <v>3</v>
      </c>
      <c r="DZ19" s="21">
        <v>7</v>
      </c>
      <c r="EA19" s="21">
        <v>1</v>
      </c>
      <c r="EB19" s="17"/>
      <c r="EC19" s="19">
        <v>14</v>
      </c>
      <c r="ED19" s="20" t="str">
        <f t="shared" si="10"/>
        <v>東    村</v>
      </c>
      <c r="EE19" s="21">
        <v>6561481</v>
      </c>
      <c r="EF19" s="21">
        <v>3167879</v>
      </c>
      <c r="EG19" s="21">
        <v>2673196</v>
      </c>
      <c r="EH19" s="21">
        <v>30704</v>
      </c>
      <c r="EI19" s="21">
        <v>26304</v>
      </c>
      <c r="EJ19" s="21">
        <v>26107</v>
      </c>
      <c r="EK19" s="21">
        <v>363</v>
      </c>
      <c r="EL19" s="21">
        <v>235</v>
      </c>
      <c r="EM19" s="21">
        <v>120</v>
      </c>
      <c r="EO19" s="19">
        <v>14</v>
      </c>
      <c r="EP19" s="20" t="str">
        <f t="shared" si="11"/>
        <v>東    村</v>
      </c>
      <c r="EQ19" s="21">
        <v>0</v>
      </c>
      <c r="ER19" s="21">
        <v>0</v>
      </c>
      <c r="ES19" s="21">
        <v>0</v>
      </c>
      <c r="ET19" s="21">
        <v>0</v>
      </c>
      <c r="EU19" s="21">
        <v>0</v>
      </c>
      <c r="EV19" s="21">
        <v>0</v>
      </c>
      <c r="EW19" s="21">
        <v>0</v>
      </c>
      <c r="EX19" s="21">
        <v>0</v>
      </c>
      <c r="EY19" s="21">
        <v>0</v>
      </c>
      <c r="FA19" s="19">
        <v>14</v>
      </c>
      <c r="FB19" s="20" t="str">
        <f t="shared" si="12"/>
        <v>東    村</v>
      </c>
      <c r="FC19" s="21">
        <v>0</v>
      </c>
      <c r="FD19" s="21">
        <v>0</v>
      </c>
      <c r="FE19" s="21">
        <v>0</v>
      </c>
      <c r="FF19" s="21">
        <v>0</v>
      </c>
      <c r="FG19" s="21">
        <v>0</v>
      </c>
      <c r="FH19" s="21">
        <v>0</v>
      </c>
      <c r="FI19" s="21">
        <v>0</v>
      </c>
      <c r="FJ19" s="21">
        <v>0</v>
      </c>
      <c r="FK19" s="21">
        <v>0</v>
      </c>
      <c r="FM19" s="19">
        <v>14</v>
      </c>
      <c r="FN19" s="20" t="str">
        <f t="shared" si="13"/>
        <v>東    村</v>
      </c>
      <c r="FO19" s="21">
        <v>7556147</v>
      </c>
      <c r="FP19" s="21">
        <v>7778136</v>
      </c>
      <c r="FQ19" s="21">
        <v>5553336</v>
      </c>
      <c r="FR19" s="21">
        <v>66872</v>
      </c>
      <c r="FS19" s="21">
        <v>47689</v>
      </c>
      <c r="FT19" s="21">
        <v>47653</v>
      </c>
      <c r="FU19" s="21">
        <v>417</v>
      </c>
      <c r="FV19" s="21">
        <v>2691</v>
      </c>
      <c r="FW19" s="21">
        <v>1360</v>
      </c>
      <c r="FY19" s="19">
        <v>14</v>
      </c>
      <c r="FZ19" s="20" t="str">
        <f t="shared" si="14"/>
        <v>東    村</v>
      </c>
      <c r="GA19" s="21">
        <v>0</v>
      </c>
      <c r="GB19" s="21">
        <v>0</v>
      </c>
      <c r="GC19" s="21">
        <v>0</v>
      </c>
      <c r="GD19" s="21">
        <v>0</v>
      </c>
      <c r="GE19" s="21">
        <v>0</v>
      </c>
      <c r="GF19" s="21">
        <v>0</v>
      </c>
      <c r="GG19" s="21">
        <v>0</v>
      </c>
      <c r="GH19" s="21">
        <v>0</v>
      </c>
      <c r="GI19" s="21">
        <v>0</v>
      </c>
      <c r="GK19" s="19">
        <v>14</v>
      </c>
      <c r="GL19" s="20" t="str">
        <f t="shared" si="15"/>
        <v>東    村</v>
      </c>
      <c r="GM19" s="21">
        <v>0</v>
      </c>
      <c r="GN19" s="21">
        <v>0</v>
      </c>
      <c r="GO19" s="21">
        <v>0</v>
      </c>
      <c r="GP19" s="21">
        <v>0</v>
      </c>
      <c r="GQ19" s="21">
        <v>0</v>
      </c>
      <c r="GR19" s="21">
        <v>0</v>
      </c>
      <c r="GS19" s="21">
        <v>0</v>
      </c>
      <c r="GT19" s="21">
        <v>0</v>
      </c>
      <c r="GU19" s="21">
        <v>0</v>
      </c>
      <c r="GW19" s="19">
        <v>14</v>
      </c>
      <c r="GX19" s="20" t="str">
        <f t="shared" si="16"/>
        <v>東    村</v>
      </c>
      <c r="GY19" s="21">
        <v>0</v>
      </c>
      <c r="GZ19" s="21">
        <v>0</v>
      </c>
      <c r="HA19" s="21">
        <v>0</v>
      </c>
      <c r="HB19" s="21">
        <v>0</v>
      </c>
      <c r="HC19" s="21">
        <v>0</v>
      </c>
      <c r="HD19" s="21">
        <v>0</v>
      </c>
      <c r="HE19" s="21">
        <v>0</v>
      </c>
      <c r="HF19" s="21">
        <v>0</v>
      </c>
      <c r="HG19" s="21">
        <v>0</v>
      </c>
      <c r="HI19" s="19">
        <v>14</v>
      </c>
      <c r="HJ19" s="20" t="str">
        <f t="shared" si="17"/>
        <v>東    村</v>
      </c>
      <c r="HK19" s="21">
        <v>0</v>
      </c>
      <c r="HL19" s="21">
        <v>0</v>
      </c>
      <c r="HM19" s="21">
        <v>0</v>
      </c>
      <c r="HN19" s="21">
        <v>0</v>
      </c>
      <c r="HO19" s="21">
        <v>0</v>
      </c>
      <c r="HP19" s="21">
        <v>0</v>
      </c>
      <c r="HQ19" s="21">
        <v>0</v>
      </c>
      <c r="HR19" s="21">
        <v>0</v>
      </c>
      <c r="HS19" s="21">
        <v>0</v>
      </c>
      <c r="HU19" s="18"/>
    </row>
    <row r="20" spans="1:229" s="8" customFormat="1" ht="15" customHeight="1">
      <c r="A20" s="19">
        <v>15</v>
      </c>
      <c r="B20" s="20" t="s">
        <v>85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17"/>
      <c r="M20" s="19">
        <v>15</v>
      </c>
      <c r="N20" s="20" t="str">
        <f t="shared" si="0"/>
        <v>今帰仁村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32"/>
      <c r="Y20" s="19">
        <v>15</v>
      </c>
      <c r="Z20" s="20" t="str">
        <f t="shared" si="1"/>
        <v>今帰仁村</v>
      </c>
      <c r="AA20" s="21">
        <v>149012</v>
      </c>
      <c r="AB20" s="21">
        <v>11456429</v>
      </c>
      <c r="AC20" s="21">
        <v>8980240</v>
      </c>
      <c r="AD20" s="21">
        <v>556910</v>
      </c>
      <c r="AE20" s="21">
        <v>438554</v>
      </c>
      <c r="AF20" s="21">
        <v>433452</v>
      </c>
      <c r="AG20" s="21">
        <v>209</v>
      </c>
      <c r="AH20" s="21">
        <v>13684</v>
      </c>
      <c r="AI20" s="21">
        <v>9884</v>
      </c>
      <c r="AJ20" s="52"/>
      <c r="AK20" s="19">
        <v>15</v>
      </c>
      <c r="AL20" s="20" t="str">
        <f t="shared" si="2"/>
        <v>今帰仁村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32"/>
      <c r="AW20" s="19">
        <v>15</v>
      </c>
      <c r="AX20" s="20" t="str">
        <f t="shared" si="3"/>
        <v>今帰仁村</v>
      </c>
      <c r="AY20" s="21">
        <v>0</v>
      </c>
      <c r="AZ20" s="21">
        <v>681689</v>
      </c>
      <c r="BA20" s="21">
        <v>547967</v>
      </c>
      <c r="BB20" s="21">
        <v>4069870</v>
      </c>
      <c r="BC20" s="21">
        <v>3428497</v>
      </c>
      <c r="BD20" s="21">
        <v>335383</v>
      </c>
      <c r="BE20" s="21">
        <v>0</v>
      </c>
      <c r="BF20" s="21">
        <v>3532</v>
      </c>
      <c r="BG20" s="21">
        <v>2789</v>
      </c>
      <c r="BH20" s="32"/>
      <c r="BI20" s="19">
        <v>15</v>
      </c>
      <c r="BJ20" s="20" t="str">
        <f t="shared" si="4"/>
        <v>今帰仁村</v>
      </c>
      <c r="BK20" s="21">
        <v>0</v>
      </c>
      <c r="BL20" s="21">
        <v>1063113</v>
      </c>
      <c r="BM20" s="21">
        <v>981228</v>
      </c>
      <c r="BN20" s="21">
        <v>5814704</v>
      </c>
      <c r="BO20" s="21">
        <v>5489303</v>
      </c>
      <c r="BP20" s="21">
        <v>999435</v>
      </c>
      <c r="BQ20" s="21">
        <v>0</v>
      </c>
      <c r="BR20" s="21">
        <v>3528</v>
      </c>
      <c r="BS20" s="21">
        <v>2907</v>
      </c>
      <c r="BT20" s="32"/>
      <c r="BU20" s="19">
        <v>15</v>
      </c>
      <c r="BV20" s="20" t="str">
        <f t="shared" si="5"/>
        <v>今帰仁村</v>
      </c>
      <c r="BW20" s="21">
        <v>0</v>
      </c>
      <c r="BX20" s="21">
        <v>511366</v>
      </c>
      <c r="BY20" s="21">
        <v>505430</v>
      </c>
      <c r="BZ20" s="21">
        <v>2284184</v>
      </c>
      <c r="CA20" s="21">
        <v>2272457</v>
      </c>
      <c r="CB20" s="21">
        <v>1042070</v>
      </c>
      <c r="CC20" s="21">
        <v>0</v>
      </c>
      <c r="CD20" s="21">
        <v>1117</v>
      </c>
      <c r="CE20" s="21">
        <v>1074</v>
      </c>
      <c r="CF20" s="32"/>
      <c r="CG20" s="19">
        <v>15</v>
      </c>
      <c r="CH20" s="20" t="str">
        <f t="shared" si="6"/>
        <v>今帰仁村</v>
      </c>
      <c r="CI20" s="21">
        <v>89262</v>
      </c>
      <c r="CJ20" s="21">
        <v>2256168</v>
      </c>
      <c r="CK20" s="21">
        <v>2034625</v>
      </c>
      <c r="CL20" s="21">
        <v>12168758</v>
      </c>
      <c r="CM20" s="21">
        <v>11190257</v>
      </c>
      <c r="CN20" s="21">
        <v>2376888</v>
      </c>
      <c r="CO20" s="21">
        <v>197</v>
      </c>
      <c r="CP20" s="21">
        <v>8177</v>
      </c>
      <c r="CQ20" s="21">
        <v>6770</v>
      </c>
      <c r="CR20" s="52"/>
      <c r="CS20" s="19">
        <v>15</v>
      </c>
      <c r="CT20" s="20" t="str">
        <f t="shared" si="7"/>
        <v>今帰仁村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17"/>
      <c r="DE20" s="19">
        <v>15</v>
      </c>
      <c r="DF20" s="20" t="str">
        <f t="shared" si="8"/>
        <v>今帰仁村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v>0</v>
      </c>
      <c r="DO20" s="21">
        <v>0</v>
      </c>
      <c r="DP20" s="17"/>
      <c r="DQ20" s="19">
        <v>15</v>
      </c>
      <c r="DR20" s="20" t="str">
        <f t="shared" si="9"/>
        <v>今帰仁村</v>
      </c>
      <c r="DS20" s="21">
        <v>15889</v>
      </c>
      <c r="DT20" s="21">
        <v>17905</v>
      </c>
      <c r="DU20" s="21">
        <v>16986</v>
      </c>
      <c r="DV20" s="21">
        <v>3127</v>
      </c>
      <c r="DW20" s="21">
        <v>3045</v>
      </c>
      <c r="DX20" s="21">
        <v>3045</v>
      </c>
      <c r="DY20" s="21">
        <v>100</v>
      </c>
      <c r="DZ20" s="21">
        <v>5</v>
      </c>
      <c r="EA20" s="21">
        <v>4</v>
      </c>
      <c r="EB20" s="17"/>
      <c r="EC20" s="19">
        <v>15</v>
      </c>
      <c r="ED20" s="20" t="str">
        <f t="shared" si="10"/>
        <v>今帰仁村</v>
      </c>
      <c r="EE20" s="21">
        <v>0</v>
      </c>
      <c r="EF20" s="21">
        <v>0</v>
      </c>
      <c r="EG20" s="21">
        <v>0</v>
      </c>
      <c r="EH20" s="21">
        <v>0</v>
      </c>
      <c r="EI20" s="21">
        <v>0</v>
      </c>
      <c r="EJ20" s="21">
        <v>0</v>
      </c>
      <c r="EK20" s="21">
        <v>0</v>
      </c>
      <c r="EL20" s="21">
        <v>0</v>
      </c>
      <c r="EM20" s="21">
        <v>0</v>
      </c>
      <c r="EO20" s="19">
        <v>15</v>
      </c>
      <c r="EP20" s="20" t="str">
        <f t="shared" si="11"/>
        <v>今帰仁村</v>
      </c>
      <c r="EQ20" s="21">
        <v>0</v>
      </c>
      <c r="ER20" s="21">
        <v>0</v>
      </c>
      <c r="ES20" s="21">
        <v>0</v>
      </c>
      <c r="ET20" s="21">
        <v>0</v>
      </c>
      <c r="EU20" s="21">
        <v>0</v>
      </c>
      <c r="EV20" s="21">
        <v>0</v>
      </c>
      <c r="EW20" s="21">
        <v>0</v>
      </c>
      <c r="EX20" s="21">
        <v>0</v>
      </c>
      <c r="EY20" s="21">
        <v>0</v>
      </c>
      <c r="FA20" s="19">
        <v>15</v>
      </c>
      <c r="FB20" s="20" t="str">
        <f t="shared" si="12"/>
        <v>今帰仁村</v>
      </c>
      <c r="FC20" s="21">
        <v>0</v>
      </c>
      <c r="FD20" s="21">
        <v>0</v>
      </c>
      <c r="FE20" s="21">
        <v>0</v>
      </c>
      <c r="FF20" s="21">
        <v>0</v>
      </c>
      <c r="FG20" s="21">
        <v>0</v>
      </c>
      <c r="FH20" s="21">
        <v>0</v>
      </c>
      <c r="FI20" s="21">
        <v>0</v>
      </c>
      <c r="FJ20" s="21">
        <v>0</v>
      </c>
      <c r="FK20" s="21">
        <v>0</v>
      </c>
      <c r="FM20" s="19">
        <v>15</v>
      </c>
      <c r="FN20" s="20" t="str">
        <f t="shared" si="13"/>
        <v>今帰仁村</v>
      </c>
      <c r="FO20" s="21">
        <v>6283456</v>
      </c>
      <c r="FP20" s="21">
        <v>11335231</v>
      </c>
      <c r="FQ20" s="21">
        <v>6792750</v>
      </c>
      <c r="FR20" s="21">
        <v>65509</v>
      </c>
      <c r="FS20" s="21">
        <v>38797</v>
      </c>
      <c r="FT20" s="21">
        <v>38775</v>
      </c>
      <c r="FU20" s="21">
        <v>908</v>
      </c>
      <c r="FV20" s="21">
        <v>10846</v>
      </c>
      <c r="FW20" s="21">
        <v>5445</v>
      </c>
      <c r="FY20" s="19">
        <v>15</v>
      </c>
      <c r="FZ20" s="20" t="str">
        <f t="shared" si="14"/>
        <v>今帰仁村</v>
      </c>
      <c r="GA20" s="21">
        <v>0</v>
      </c>
      <c r="GB20" s="21">
        <v>935079</v>
      </c>
      <c r="GC20" s="21">
        <v>935079</v>
      </c>
      <c r="GD20" s="21">
        <v>1816160</v>
      </c>
      <c r="GE20" s="21">
        <v>1816160</v>
      </c>
      <c r="GF20" s="21">
        <v>1118636</v>
      </c>
      <c r="GG20" s="21">
        <v>0</v>
      </c>
      <c r="GH20" s="21">
        <v>82</v>
      </c>
      <c r="GI20" s="21">
        <v>82</v>
      </c>
      <c r="GK20" s="19">
        <v>15</v>
      </c>
      <c r="GL20" s="20" t="str">
        <f t="shared" si="15"/>
        <v>今帰仁村</v>
      </c>
      <c r="GM20" s="21">
        <v>0</v>
      </c>
      <c r="GN20" s="21">
        <v>0</v>
      </c>
      <c r="GO20" s="21">
        <v>0</v>
      </c>
      <c r="GP20" s="21">
        <v>0</v>
      </c>
      <c r="GQ20" s="21">
        <v>0</v>
      </c>
      <c r="GR20" s="21">
        <v>0</v>
      </c>
      <c r="GS20" s="21">
        <v>0</v>
      </c>
      <c r="GT20" s="21">
        <v>0</v>
      </c>
      <c r="GU20" s="21">
        <v>0</v>
      </c>
      <c r="GW20" s="19">
        <v>15</v>
      </c>
      <c r="GX20" s="20" t="str">
        <f t="shared" si="16"/>
        <v>今帰仁村</v>
      </c>
      <c r="GY20" s="21">
        <v>0</v>
      </c>
      <c r="GZ20" s="21">
        <v>0</v>
      </c>
      <c r="HA20" s="21">
        <v>0</v>
      </c>
      <c r="HB20" s="21">
        <v>0</v>
      </c>
      <c r="HC20" s="21">
        <v>0</v>
      </c>
      <c r="HD20" s="21">
        <v>0</v>
      </c>
      <c r="HE20" s="21">
        <v>0</v>
      </c>
      <c r="HF20" s="21">
        <v>0</v>
      </c>
      <c r="HG20" s="21">
        <v>0</v>
      </c>
      <c r="HI20" s="19">
        <v>15</v>
      </c>
      <c r="HJ20" s="20" t="str">
        <f t="shared" si="17"/>
        <v>今帰仁村</v>
      </c>
      <c r="HK20" s="21">
        <v>0</v>
      </c>
      <c r="HL20" s="21">
        <v>0</v>
      </c>
      <c r="HM20" s="21">
        <v>0</v>
      </c>
      <c r="HN20" s="21">
        <v>0</v>
      </c>
      <c r="HO20" s="21">
        <v>0</v>
      </c>
      <c r="HP20" s="21">
        <v>0</v>
      </c>
      <c r="HQ20" s="21">
        <v>0</v>
      </c>
      <c r="HR20" s="21">
        <v>0</v>
      </c>
      <c r="HS20" s="21">
        <v>0</v>
      </c>
      <c r="HU20" s="18"/>
    </row>
    <row r="21" spans="1:229" s="8" customFormat="1" ht="15" customHeight="1">
      <c r="A21" s="19">
        <v>16</v>
      </c>
      <c r="B21" s="20" t="s">
        <v>86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17"/>
      <c r="M21" s="19">
        <v>16</v>
      </c>
      <c r="N21" s="20" t="str">
        <f t="shared" si="0"/>
        <v>本 部 町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32"/>
      <c r="Y21" s="19">
        <v>16</v>
      </c>
      <c r="Z21" s="20" t="str">
        <f t="shared" si="1"/>
        <v>本 部 町</v>
      </c>
      <c r="AA21" s="21">
        <v>658377</v>
      </c>
      <c r="AB21" s="21">
        <v>13568731</v>
      </c>
      <c r="AC21" s="21">
        <v>9825850</v>
      </c>
      <c r="AD21" s="21">
        <v>539915</v>
      </c>
      <c r="AE21" s="21">
        <v>385727</v>
      </c>
      <c r="AF21" s="21">
        <v>384208</v>
      </c>
      <c r="AG21" s="21">
        <v>2454</v>
      </c>
      <c r="AH21" s="21">
        <v>19925</v>
      </c>
      <c r="AI21" s="21">
        <v>12858</v>
      </c>
      <c r="AJ21" s="52"/>
      <c r="AK21" s="19">
        <v>16</v>
      </c>
      <c r="AL21" s="20" t="str">
        <f t="shared" si="2"/>
        <v>本 部 町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32"/>
      <c r="AW21" s="19">
        <v>16</v>
      </c>
      <c r="AX21" s="20" t="str">
        <f t="shared" si="3"/>
        <v>本 部 町</v>
      </c>
      <c r="AY21" s="21">
        <v>0</v>
      </c>
      <c r="AZ21" s="21">
        <v>945103</v>
      </c>
      <c r="BA21" s="21">
        <v>761863</v>
      </c>
      <c r="BB21" s="21">
        <v>9769057</v>
      </c>
      <c r="BC21" s="21">
        <v>8309638</v>
      </c>
      <c r="BD21" s="21">
        <v>816993</v>
      </c>
      <c r="BE21" s="21">
        <v>0</v>
      </c>
      <c r="BF21" s="21">
        <v>5296</v>
      </c>
      <c r="BG21" s="21">
        <v>4147</v>
      </c>
      <c r="BH21" s="32"/>
      <c r="BI21" s="19">
        <v>16</v>
      </c>
      <c r="BJ21" s="20" t="str">
        <f t="shared" si="4"/>
        <v>本 部 町</v>
      </c>
      <c r="BK21" s="21">
        <v>0</v>
      </c>
      <c r="BL21" s="21">
        <v>930418</v>
      </c>
      <c r="BM21" s="21">
        <v>868351</v>
      </c>
      <c r="BN21" s="21">
        <v>7279537</v>
      </c>
      <c r="BO21" s="21">
        <v>6899555</v>
      </c>
      <c r="BP21" s="21">
        <v>1133935</v>
      </c>
      <c r="BQ21" s="21">
        <v>0</v>
      </c>
      <c r="BR21" s="21">
        <v>3741</v>
      </c>
      <c r="BS21" s="21">
        <v>3117</v>
      </c>
      <c r="BT21" s="32"/>
      <c r="BU21" s="19">
        <v>16</v>
      </c>
      <c r="BV21" s="20" t="str">
        <f t="shared" si="5"/>
        <v>本 部 町</v>
      </c>
      <c r="BW21" s="21">
        <v>0</v>
      </c>
      <c r="BX21" s="21">
        <v>827837</v>
      </c>
      <c r="BY21" s="21">
        <v>823575</v>
      </c>
      <c r="BZ21" s="21">
        <v>7074370</v>
      </c>
      <c r="CA21" s="21">
        <v>7047803</v>
      </c>
      <c r="CB21" s="21">
        <v>3111028</v>
      </c>
      <c r="CC21" s="21">
        <v>0</v>
      </c>
      <c r="CD21" s="21">
        <v>2426</v>
      </c>
      <c r="CE21" s="21">
        <v>2327</v>
      </c>
      <c r="CF21" s="32"/>
      <c r="CG21" s="19">
        <v>16</v>
      </c>
      <c r="CH21" s="20" t="str">
        <f t="shared" si="6"/>
        <v>本 部 町</v>
      </c>
      <c r="CI21" s="21">
        <v>225645</v>
      </c>
      <c r="CJ21" s="21">
        <v>2703358</v>
      </c>
      <c r="CK21" s="21">
        <v>2453789</v>
      </c>
      <c r="CL21" s="21">
        <v>24122964</v>
      </c>
      <c r="CM21" s="21">
        <v>22256996</v>
      </c>
      <c r="CN21" s="21">
        <v>5061956</v>
      </c>
      <c r="CO21" s="21">
        <v>508</v>
      </c>
      <c r="CP21" s="21">
        <v>11463</v>
      </c>
      <c r="CQ21" s="21">
        <v>9591</v>
      </c>
      <c r="CR21" s="52"/>
      <c r="CS21" s="19">
        <v>16</v>
      </c>
      <c r="CT21" s="20" t="str">
        <f t="shared" si="7"/>
        <v>本 部 町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17"/>
      <c r="DE21" s="19">
        <v>16</v>
      </c>
      <c r="DF21" s="20" t="str">
        <f t="shared" si="8"/>
        <v>本 部 町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17"/>
      <c r="DQ21" s="19">
        <v>16</v>
      </c>
      <c r="DR21" s="20" t="str">
        <f t="shared" si="9"/>
        <v>本 部 町</v>
      </c>
      <c r="DS21" s="21">
        <v>20666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160</v>
      </c>
      <c r="DZ21" s="21">
        <v>0</v>
      </c>
      <c r="EA21" s="21">
        <v>0</v>
      </c>
      <c r="EB21" s="17"/>
      <c r="EC21" s="19">
        <v>16</v>
      </c>
      <c r="ED21" s="20" t="str">
        <f t="shared" si="10"/>
        <v>本 部 町</v>
      </c>
      <c r="EE21" s="21">
        <v>0</v>
      </c>
      <c r="EF21" s="21">
        <v>0</v>
      </c>
      <c r="EG21" s="21">
        <v>0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1">
        <v>0</v>
      </c>
      <c r="EO21" s="19">
        <v>16</v>
      </c>
      <c r="EP21" s="20" t="str">
        <f t="shared" si="11"/>
        <v>本 部 町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FA21" s="19">
        <v>16</v>
      </c>
      <c r="FB21" s="20" t="str">
        <f t="shared" si="12"/>
        <v>本 部 町</v>
      </c>
      <c r="FC21" s="21">
        <v>0</v>
      </c>
      <c r="FD21" s="21">
        <v>0</v>
      </c>
      <c r="FE21" s="21">
        <v>0</v>
      </c>
      <c r="FF21" s="21">
        <v>0</v>
      </c>
      <c r="FG21" s="21">
        <v>0</v>
      </c>
      <c r="FH21" s="21">
        <v>0</v>
      </c>
      <c r="FI21" s="21">
        <v>0</v>
      </c>
      <c r="FJ21" s="21">
        <v>0</v>
      </c>
      <c r="FK21" s="21">
        <v>0</v>
      </c>
      <c r="FM21" s="19">
        <v>16</v>
      </c>
      <c r="FN21" s="20" t="str">
        <f t="shared" si="13"/>
        <v>本 部 町</v>
      </c>
      <c r="FO21" s="21">
        <v>4640441</v>
      </c>
      <c r="FP21" s="21">
        <v>22258992</v>
      </c>
      <c r="FQ21" s="21">
        <v>14805176</v>
      </c>
      <c r="FR21" s="21">
        <v>130702</v>
      </c>
      <c r="FS21" s="21">
        <v>87051</v>
      </c>
      <c r="FT21" s="21">
        <v>86592</v>
      </c>
      <c r="FU21" s="21">
        <v>2364</v>
      </c>
      <c r="FV21" s="21">
        <v>16590</v>
      </c>
      <c r="FW21" s="21">
        <v>9717</v>
      </c>
      <c r="FY21" s="19">
        <v>16</v>
      </c>
      <c r="FZ21" s="20" t="str">
        <f t="shared" si="14"/>
        <v>本 部 町</v>
      </c>
      <c r="GA21" s="21">
        <v>1624</v>
      </c>
      <c r="GB21" s="21">
        <v>1383278</v>
      </c>
      <c r="GC21" s="21">
        <v>1371744</v>
      </c>
      <c r="GD21" s="21">
        <v>1394338</v>
      </c>
      <c r="GE21" s="21">
        <v>1382714</v>
      </c>
      <c r="GF21" s="21">
        <v>414847</v>
      </c>
      <c r="GG21" s="21">
        <v>6</v>
      </c>
      <c r="GH21" s="21">
        <v>776</v>
      </c>
      <c r="GI21" s="21">
        <v>732</v>
      </c>
      <c r="GK21" s="19">
        <v>16</v>
      </c>
      <c r="GL21" s="20" t="str">
        <f t="shared" si="15"/>
        <v>本 部 町</v>
      </c>
      <c r="GM21" s="21">
        <v>0</v>
      </c>
      <c r="GN21" s="21">
        <v>0</v>
      </c>
      <c r="GO21" s="21">
        <v>0</v>
      </c>
      <c r="GP21" s="21">
        <v>0</v>
      </c>
      <c r="GQ21" s="21">
        <v>0</v>
      </c>
      <c r="GR21" s="21">
        <v>0</v>
      </c>
      <c r="GS21" s="21">
        <v>0</v>
      </c>
      <c r="GT21" s="21">
        <v>0</v>
      </c>
      <c r="GU21" s="21">
        <v>0</v>
      </c>
      <c r="GW21" s="19">
        <v>16</v>
      </c>
      <c r="GX21" s="20" t="str">
        <f t="shared" si="16"/>
        <v>本 部 町</v>
      </c>
      <c r="GY21" s="21">
        <v>0</v>
      </c>
      <c r="GZ21" s="21">
        <v>0</v>
      </c>
      <c r="HA21" s="21">
        <v>0</v>
      </c>
      <c r="HB21" s="21">
        <v>0</v>
      </c>
      <c r="HC21" s="21">
        <v>0</v>
      </c>
      <c r="HD21" s="21">
        <v>0</v>
      </c>
      <c r="HE21" s="21">
        <v>0</v>
      </c>
      <c r="HF21" s="21">
        <v>0</v>
      </c>
      <c r="HG21" s="21">
        <v>0</v>
      </c>
      <c r="HI21" s="19">
        <v>16</v>
      </c>
      <c r="HJ21" s="20" t="str">
        <f t="shared" si="17"/>
        <v>本 部 町</v>
      </c>
      <c r="HK21" s="21">
        <v>0</v>
      </c>
      <c r="HL21" s="21">
        <v>0</v>
      </c>
      <c r="HM21" s="21">
        <v>0</v>
      </c>
      <c r="HN21" s="21">
        <v>0</v>
      </c>
      <c r="HO21" s="21">
        <v>0</v>
      </c>
      <c r="HP21" s="21">
        <v>0</v>
      </c>
      <c r="HQ21" s="21">
        <v>0</v>
      </c>
      <c r="HR21" s="21">
        <v>0</v>
      </c>
      <c r="HS21" s="21">
        <v>0</v>
      </c>
      <c r="HU21" s="18"/>
    </row>
    <row r="22" spans="1:229" s="8" customFormat="1" ht="15" customHeight="1">
      <c r="A22" s="19">
        <v>17</v>
      </c>
      <c r="B22" s="20" t="s">
        <v>87</v>
      </c>
      <c r="C22" s="21">
        <v>129</v>
      </c>
      <c r="D22" s="21">
        <v>221118</v>
      </c>
      <c r="E22" s="21">
        <v>178266</v>
      </c>
      <c r="F22" s="21">
        <v>12781</v>
      </c>
      <c r="G22" s="21">
        <v>10318</v>
      </c>
      <c r="H22" s="21">
        <v>10318</v>
      </c>
      <c r="I22" s="21">
        <v>1</v>
      </c>
      <c r="J22" s="21">
        <v>383</v>
      </c>
      <c r="K22" s="21">
        <v>287</v>
      </c>
      <c r="L22" s="17"/>
      <c r="M22" s="19">
        <v>17</v>
      </c>
      <c r="N22" s="20" t="str">
        <f t="shared" si="0"/>
        <v>恩 納 村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2"/>
      <c r="Y22" s="19">
        <v>17</v>
      </c>
      <c r="Z22" s="20" t="str">
        <f t="shared" si="1"/>
        <v>恩 納 村</v>
      </c>
      <c r="AA22" s="21">
        <v>198098</v>
      </c>
      <c r="AB22" s="21">
        <v>6223356</v>
      </c>
      <c r="AC22" s="21">
        <v>4917790</v>
      </c>
      <c r="AD22" s="21">
        <v>315017</v>
      </c>
      <c r="AE22" s="21">
        <v>250670</v>
      </c>
      <c r="AF22" s="21">
        <v>250670</v>
      </c>
      <c r="AG22" s="21">
        <v>368</v>
      </c>
      <c r="AH22" s="21">
        <v>10744</v>
      </c>
      <c r="AI22" s="21">
        <v>7930</v>
      </c>
      <c r="AJ22" s="52"/>
      <c r="AK22" s="19">
        <v>17</v>
      </c>
      <c r="AL22" s="20" t="str">
        <f t="shared" si="2"/>
        <v>恩 納 村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32"/>
      <c r="AW22" s="19">
        <v>17</v>
      </c>
      <c r="AX22" s="20" t="str">
        <f t="shared" si="3"/>
        <v>恩 納 村</v>
      </c>
      <c r="AY22" s="21">
        <v>0</v>
      </c>
      <c r="AZ22" s="21">
        <v>575584</v>
      </c>
      <c r="BA22" s="21">
        <v>536776</v>
      </c>
      <c r="BB22" s="21">
        <v>8017286</v>
      </c>
      <c r="BC22" s="21">
        <v>7567826</v>
      </c>
      <c r="BD22" s="21">
        <v>809033</v>
      </c>
      <c r="BE22" s="21">
        <v>0</v>
      </c>
      <c r="BF22" s="21">
        <v>3708</v>
      </c>
      <c r="BG22" s="21">
        <v>3354</v>
      </c>
      <c r="BH22" s="32"/>
      <c r="BI22" s="19">
        <v>17</v>
      </c>
      <c r="BJ22" s="20" t="str">
        <f t="shared" si="4"/>
        <v>恩 納 村</v>
      </c>
      <c r="BK22" s="21">
        <v>0</v>
      </c>
      <c r="BL22" s="21">
        <v>408449</v>
      </c>
      <c r="BM22" s="21">
        <v>405677</v>
      </c>
      <c r="BN22" s="21">
        <v>4902068</v>
      </c>
      <c r="BO22" s="21">
        <v>4879394</v>
      </c>
      <c r="BP22" s="21">
        <v>1051908</v>
      </c>
      <c r="BQ22" s="21">
        <v>0</v>
      </c>
      <c r="BR22" s="21">
        <v>2740</v>
      </c>
      <c r="BS22" s="21">
        <v>2629</v>
      </c>
      <c r="BT22" s="32"/>
      <c r="BU22" s="19">
        <v>17</v>
      </c>
      <c r="BV22" s="20" t="str">
        <f t="shared" si="5"/>
        <v>恩 納 村</v>
      </c>
      <c r="BW22" s="21">
        <v>0</v>
      </c>
      <c r="BX22" s="21">
        <v>399780</v>
      </c>
      <c r="BY22" s="21">
        <v>399641</v>
      </c>
      <c r="BZ22" s="21">
        <v>5935374</v>
      </c>
      <c r="CA22" s="21">
        <v>5934306</v>
      </c>
      <c r="CB22" s="21">
        <v>3023926</v>
      </c>
      <c r="CC22" s="21">
        <v>0</v>
      </c>
      <c r="CD22" s="21">
        <v>1039</v>
      </c>
      <c r="CE22" s="21">
        <v>1030</v>
      </c>
      <c r="CF22" s="32"/>
      <c r="CG22" s="19">
        <v>17</v>
      </c>
      <c r="CH22" s="20" t="str">
        <f t="shared" si="6"/>
        <v>恩 納 村</v>
      </c>
      <c r="CI22" s="21">
        <v>88503</v>
      </c>
      <c r="CJ22" s="21">
        <v>1383813</v>
      </c>
      <c r="CK22" s="21">
        <v>1342094</v>
      </c>
      <c r="CL22" s="21">
        <v>18854728</v>
      </c>
      <c r="CM22" s="21">
        <v>18381526</v>
      </c>
      <c r="CN22" s="21">
        <v>4884867</v>
      </c>
      <c r="CO22" s="21">
        <v>106</v>
      </c>
      <c r="CP22" s="21">
        <v>7487</v>
      </c>
      <c r="CQ22" s="21">
        <v>7013</v>
      </c>
      <c r="CR22" s="52"/>
      <c r="CS22" s="19">
        <v>17</v>
      </c>
      <c r="CT22" s="20" t="str">
        <f t="shared" si="7"/>
        <v>恩 納 村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17"/>
      <c r="DE22" s="19">
        <v>17</v>
      </c>
      <c r="DF22" s="20" t="str">
        <f t="shared" si="8"/>
        <v>恩 納 村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17"/>
      <c r="DQ22" s="19">
        <v>17</v>
      </c>
      <c r="DR22" s="20" t="str">
        <f t="shared" si="9"/>
        <v>恩 納 村</v>
      </c>
      <c r="DS22" s="21">
        <v>17939</v>
      </c>
      <c r="DT22" s="21">
        <v>11860</v>
      </c>
      <c r="DU22" s="21">
        <v>6639</v>
      </c>
      <c r="DV22" s="21">
        <v>363</v>
      </c>
      <c r="DW22" s="21">
        <v>202</v>
      </c>
      <c r="DX22" s="21">
        <v>202</v>
      </c>
      <c r="DY22" s="21">
        <v>17</v>
      </c>
      <c r="DZ22" s="21">
        <v>61</v>
      </c>
      <c r="EA22" s="21">
        <v>38</v>
      </c>
      <c r="EB22" s="17"/>
      <c r="EC22" s="19">
        <v>17</v>
      </c>
      <c r="ED22" s="20" t="str">
        <f t="shared" si="10"/>
        <v>恩 納 村</v>
      </c>
      <c r="EE22" s="21">
        <v>22143423</v>
      </c>
      <c r="EF22" s="21">
        <v>7123860</v>
      </c>
      <c r="EG22" s="21">
        <v>4978917</v>
      </c>
      <c r="EH22" s="21">
        <v>57974</v>
      </c>
      <c r="EI22" s="21">
        <v>40659</v>
      </c>
      <c r="EJ22" s="21">
        <v>40659</v>
      </c>
      <c r="EK22" s="21">
        <v>454</v>
      </c>
      <c r="EL22" s="21">
        <v>2684</v>
      </c>
      <c r="EM22" s="21">
        <v>1764</v>
      </c>
      <c r="EO22" s="19">
        <v>17</v>
      </c>
      <c r="EP22" s="20" t="str">
        <f t="shared" si="11"/>
        <v>恩 納 村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0</v>
      </c>
      <c r="EX22" s="21">
        <v>0</v>
      </c>
      <c r="EY22" s="21">
        <v>0</v>
      </c>
      <c r="FA22" s="19">
        <v>17</v>
      </c>
      <c r="FB22" s="20" t="str">
        <f t="shared" si="12"/>
        <v>恩 納 村</v>
      </c>
      <c r="FC22" s="21">
        <v>0</v>
      </c>
      <c r="FD22" s="21">
        <v>0</v>
      </c>
      <c r="FE22" s="21">
        <v>0</v>
      </c>
      <c r="FF22" s="21">
        <v>0</v>
      </c>
      <c r="FG22" s="21">
        <v>0</v>
      </c>
      <c r="FH22" s="21">
        <v>0</v>
      </c>
      <c r="FI22" s="21">
        <v>0</v>
      </c>
      <c r="FJ22" s="21">
        <v>0</v>
      </c>
      <c r="FK22" s="21">
        <v>0</v>
      </c>
      <c r="FM22" s="19">
        <v>17</v>
      </c>
      <c r="FN22" s="20" t="str">
        <f t="shared" si="13"/>
        <v>恩 納 村</v>
      </c>
      <c r="FO22" s="21">
        <v>257741</v>
      </c>
      <c r="FP22" s="21">
        <v>1748197</v>
      </c>
      <c r="FQ22" s="21">
        <v>1208750</v>
      </c>
      <c r="FR22" s="21">
        <v>34850</v>
      </c>
      <c r="FS22" s="21">
        <v>24365</v>
      </c>
      <c r="FT22" s="21">
        <v>24365</v>
      </c>
      <c r="FU22" s="21">
        <v>527</v>
      </c>
      <c r="FV22" s="21">
        <v>5365</v>
      </c>
      <c r="FW22" s="21">
        <v>3727</v>
      </c>
      <c r="FY22" s="19">
        <v>17</v>
      </c>
      <c r="FZ22" s="20" t="str">
        <f t="shared" si="14"/>
        <v>恩 納 村</v>
      </c>
      <c r="GA22" s="21">
        <v>14549</v>
      </c>
      <c r="GB22" s="21">
        <v>2819562</v>
      </c>
      <c r="GC22" s="21">
        <v>2811714</v>
      </c>
      <c r="GD22" s="21">
        <v>2537630</v>
      </c>
      <c r="GE22" s="21">
        <v>2530567</v>
      </c>
      <c r="GF22" s="21">
        <v>985126</v>
      </c>
      <c r="GG22" s="21">
        <v>26</v>
      </c>
      <c r="GH22" s="21">
        <v>589</v>
      </c>
      <c r="GI22" s="21">
        <v>548</v>
      </c>
      <c r="GK22" s="19">
        <v>17</v>
      </c>
      <c r="GL22" s="20" t="str">
        <f t="shared" si="15"/>
        <v>恩 納 村</v>
      </c>
      <c r="GM22" s="21">
        <v>0</v>
      </c>
      <c r="GN22" s="21">
        <v>0</v>
      </c>
      <c r="GO22" s="21">
        <v>0</v>
      </c>
      <c r="GP22" s="21">
        <v>0</v>
      </c>
      <c r="GQ22" s="21">
        <v>0</v>
      </c>
      <c r="GR22" s="21">
        <v>0</v>
      </c>
      <c r="GS22" s="21">
        <v>0</v>
      </c>
      <c r="GT22" s="21">
        <v>0</v>
      </c>
      <c r="GU22" s="21">
        <v>0</v>
      </c>
      <c r="GW22" s="19">
        <v>17</v>
      </c>
      <c r="GX22" s="20" t="str">
        <f t="shared" si="16"/>
        <v>恩 納 村</v>
      </c>
      <c r="GY22" s="21">
        <v>0</v>
      </c>
      <c r="GZ22" s="21">
        <v>0</v>
      </c>
      <c r="HA22" s="21">
        <v>0</v>
      </c>
      <c r="HB22" s="21">
        <v>0</v>
      </c>
      <c r="HC22" s="21">
        <v>0</v>
      </c>
      <c r="HD22" s="21">
        <v>0</v>
      </c>
      <c r="HE22" s="21">
        <v>0</v>
      </c>
      <c r="HF22" s="21">
        <v>0</v>
      </c>
      <c r="HG22" s="21">
        <v>0</v>
      </c>
      <c r="HI22" s="19">
        <v>17</v>
      </c>
      <c r="HJ22" s="20" t="str">
        <f t="shared" si="17"/>
        <v>恩 納 村</v>
      </c>
      <c r="HK22" s="21">
        <v>0</v>
      </c>
      <c r="HL22" s="21">
        <v>0</v>
      </c>
      <c r="HM22" s="21">
        <v>0</v>
      </c>
      <c r="HN22" s="21">
        <v>0</v>
      </c>
      <c r="HO22" s="21">
        <v>0</v>
      </c>
      <c r="HP22" s="21">
        <v>0</v>
      </c>
      <c r="HQ22" s="21">
        <v>0</v>
      </c>
      <c r="HR22" s="21">
        <v>0</v>
      </c>
      <c r="HS22" s="21">
        <v>0</v>
      </c>
      <c r="HU22" s="18"/>
    </row>
    <row r="23" spans="1:229" s="8" customFormat="1" ht="15" customHeight="1">
      <c r="A23" s="19">
        <v>18</v>
      </c>
      <c r="B23" s="20" t="s">
        <v>88</v>
      </c>
      <c r="C23" s="21">
        <v>2188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5</v>
      </c>
      <c r="J23" s="21">
        <v>0</v>
      </c>
      <c r="K23" s="21">
        <v>0</v>
      </c>
      <c r="L23" s="17"/>
      <c r="M23" s="19">
        <v>18</v>
      </c>
      <c r="N23" s="20" t="str">
        <f t="shared" si="0"/>
        <v>宜野座村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2"/>
      <c r="Y23" s="19">
        <v>18</v>
      </c>
      <c r="Z23" s="20" t="str">
        <f t="shared" si="1"/>
        <v>宜野座村</v>
      </c>
      <c r="AA23" s="21">
        <v>563727</v>
      </c>
      <c r="AB23" s="21">
        <v>5472914</v>
      </c>
      <c r="AC23" s="21">
        <v>4571922</v>
      </c>
      <c r="AD23" s="21">
        <v>224655</v>
      </c>
      <c r="AE23" s="21">
        <v>188235</v>
      </c>
      <c r="AF23" s="21">
        <v>182832</v>
      </c>
      <c r="AG23" s="21">
        <v>1128</v>
      </c>
      <c r="AH23" s="21">
        <v>4365</v>
      </c>
      <c r="AI23" s="21">
        <v>3339</v>
      </c>
      <c r="AJ23" s="52"/>
      <c r="AK23" s="19">
        <v>18</v>
      </c>
      <c r="AL23" s="20" t="str">
        <f t="shared" si="2"/>
        <v>宜野座村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32"/>
      <c r="AW23" s="19">
        <v>18</v>
      </c>
      <c r="AX23" s="20" t="str">
        <f t="shared" si="3"/>
        <v>宜野座村</v>
      </c>
      <c r="AY23" s="21">
        <v>0</v>
      </c>
      <c r="AZ23" s="21">
        <v>310175</v>
      </c>
      <c r="BA23" s="21">
        <v>272043</v>
      </c>
      <c r="BB23" s="21">
        <v>2547402</v>
      </c>
      <c r="BC23" s="21">
        <v>2236722</v>
      </c>
      <c r="BD23" s="21">
        <v>208008</v>
      </c>
      <c r="BE23" s="21">
        <v>0</v>
      </c>
      <c r="BF23" s="21">
        <v>1749</v>
      </c>
      <c r="BG23" s="21">
        <v>1496</v>
      </c>
      <c r="BH23" s="32"/>
      <c r="BI23" s="19">
        <v>18</v>
      </c>
      <c r="BJ23" s="20" t="str">
        <f t="shared" si="4"/>
        <v>宜野座村</v>
      </c>
      <c r="BK23" s="21">
        <v>0</v>
      </c>
      <c r="BL23" s="21">
        <v>348515</v>
      </c>
      <c r="BM23" s="21">
        <v>339718</v>
      </c>
      <c r="BN23" s="21">
        <v>2730220</v>
      </c>
      <c r="BO23" s="21">
        <v>2674993</v>
      </c>
      <c r="BP23" s="21">
        <v>487287</v>
      </c>
      <c r="BQ23" s="21">
        <v>0</v>
      </c>
      <c r="BR23" s="21">
        <v>1406</v>
      </c>
      <c r="BS23" s="21">
        <v>1274</v>
      </c>
      <c r="BT23" s="32"/>
      <c r="BU23" s="19">
        <v>18</v>
      </c>
      <c r="BV23" s="20" t="str">
        <f t="shared" si="5"/>
        <v>宜野座村</v>
      </c>
      <c r="BW23" s="21">
        <v>0</v>
      </c>
      <c r="BX23" s="21">
        <v>146939</v>
      </c>
      <c r="BY23" s="21">
        <v>146750</v>
      </c>
      <c r="BZ23" s="21">
        <v>1154820</v>
      </c>
      <c r="CA23" s="21">
        <v>1154299</v>
      </c>
      <c r="CB23" s="21">
        <v>527329</v>
      </c>
      <c r="CC23" s="21">
        <v>0</v>
      </c>
      <c r="CD23" s="21">
        <v>376</v>
      </c>
      <c r="CE23" s="21">
        <v>369</v>
      </c>
      <c r="CF23" s="32"/>
      <c r="CG23" s="19">
        <v>18</v>
      </c>
      <c r="CH23" s="20" t="str">
        <f t="shared" si="6"/>
        <v>宜野座村</v>
      </c>
      <c r="CI23" s="21">
        <v>89360</v>
      </c>
      <c r="CJ23" s="21">
        <v>805629</v>
      </c>
      <c r="CK23" s="21">
        <v>758511</v>
      </c>
      <c r="CL23" s="21">
        <v>6432442</v>
      </c>
      <c r="CM23" s="21">
        <v>6066014</v>
      </c>
      <c r="CN23" s="21">
        <v>1222624</v>
      </c>
      <c r="CO23" s="21">
        <v>179</v>
      </c>
      <c r="CP23" s="21">
        <v>3531</v>
      </c>
      <c r="CQ23" s="21">
        <v>3139</v>
      </c>
      <c r="CR23" s="52"/>
      <c r="CS23" s="19">
        <v>18</v>
      </c>
      <c r="CT23" s="20" t="str">
        <f t="shared" si="7"/>
        <v>宜野座村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17"/>
      <c r="DE23" s="19">
        <v>18</v>
      </c>
      <c r="DF23" s="20" t="str">
        <f t="shared" si="8"/>
        <v>宜野座村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17"/>
      <c r="DQ23" s="19">
        <v>18</v>
      </c>
      <c r="DR23" s="20" t="str">
        <f t="shared" si="9"/>
        <v>宜野座村</v>
      </c>
      <c r="DS23" s="21">
        <v>20234</v>
      </c>
      <c r="DT23" s="21">
        <v>29529</v>
      </c>
      <c r="DU23" s="21">
        <v>29529</v>
      </c>
      <c r="DV23" s="21">
        <v>974</v>
      </c>
      <c r="DW23" s="21">
        <v>974</v>
      </c>
      <c r="DX23" s="21">
        <v>974</v>
      </c>
      <c r="DY23" s="21">
        <v>22</v>
      </c>
      <c r="DZ23" s="21">
        <v>28</v>
      </c>
      <c r="EA23" s="21">
        <v>28</v>
      </c>
      <c r="EB23" s="17"/>
      <c r="EC23" s="19">
        <v>18</v>
      </c>
      <c r="ED23" s="20" t="str">
        <f t="shared" si="10"/>
        <v>宜野座村</v>
      </c>
      <c r="EE23" s="21">
        <v>482189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43</v>
      </c>
      <c r="EL23" s="21">
        <v>0</v>
      </c>
      <c r="EM23" s="21">
        <v>0</v>
      </c>
      <c r="EO23" s="19">
        <v>18</v>
      </c>
      <c r="EP23" s="20" t="str">
        <f t="shared" si="11"/>
        <v>宜野座村</v>
      </c>
      <c r="EQ23" s="21">
        <v>0</v>
      </c>
      <c r="ER23" s="21">
        <v>0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0</v>
      </c>
      <c r="EY23" s="21">
        <v>0</v>
      </c>
      <c r="FA23" s="19">
        <v>18</v>
      </c>
      <c r="FB23" s="20" t="str">
        <f t="shared" si="12"/>
        <v>宜野座村</v>
      </c>
      <c r="FC23" s="21">
        <v>0</v>
      </c>
      <c r="FD23" s="21">
        <v>0</v>
      </c>
      <c r="FE23" s="21">
        <v>0</v>
      </c>
      <c r="FF23" s="21">
        <v>0</v>
      </c>
      <c r="FG23" s="21">
        <v>0</v>
      </c>
      <c r="FH23" s="21">
        <v>0</v>
      </c>
      <c r="FI23" s="21">
        <v>0</v>
      </c>
      <c r="FJ23" s="21">
        <v>0</v>
      </c>
      <c r="FK23" s="21">
        <v>0</v>
      </c>
      <c r="FM23" s="19">
        <v>18</v>
      </c>
      <c r="FN23" s="20" t="str">
        <f t="shared" si="13"/>
        <v>宜野座村</v>
      </c>
      <c r="FO23" s="21">
        <v>1016583</v>
      </c>
      <c r="FP23" s="21">
        <v>2183564</v>
      </c>
      <c r="FQ23" s="21">
        <v>1487312</v>
      </c>
      <c r="FR23" s="21">
        <v>29715</v>
      </c>
      <c r="FS23" s="21">
        <v>21370</v>
      </c>
      <c r="FT23" s="21">
        <v>21370</v>
      </c>
      <c r="FU23" s="21">
        <v>861</v>
      </c>
      <c r="FV23" s="21">
        <v>2519</v>
      </c>
      <c r="FW23" s="21">
        <v>1654</v>
      </c>
      <c r="FY23" s="19">
        <v>18</v>
      </c>
      <c r="FZ23" s="20" t="str">
        <f t="shared" si="14"/>
        <v>宜野座村</v>
      </c>
      <c r="GA23" s="21">
        <v>1607890</v>
      </c>
      <c r="GB23" s="21">
        <v>418171</v>
      </c>
      <c r="GC23" s="21">
        <v>418030</v>
      </c>
      <c r="GD23" s="21">
        <v>419422</v>
      </c>
      <c r="GE23" s="21">
        <v>419281</v>
      </c>
      <c r="GF23" s="21">
        <v>419281</v>
      </c>
      <c r="GG23" s="21">
        <v>126</v>
      </c>
      <c r="GH23" s="21">
        <v>153</v>
      </c>
      <c r="GI23" s="21">
        <v>152</v>
      </c>
      <c r="GK23" s="19">
        <v>18</v>
      </c>
      <c r="GL23" s="20" t="str">
        <f t="shared" si="15"/>
        <v>宜野座村</v>
      </c>
      <c r="GM23" s="21">
        <v>0</v>
      </c>
      <c r="GN23" s="21">
        <v>0</v>
      </c>
      <c r="GO23" s="21">
        <v>0</v>
      </c>
      <c r="GP23" s="21">
        <v>0</v>
      </c>
      <c r="GQ23" s="21">
        <v>0</v>
      </c>
      <c r="GR23" s="21">
        <v>0</v>
      </c>
      <c r="GS23" s="21">
        <v>0</v>
      </c>
      <c r="GT23" s="21">
        <v>0</v>
      </c>
      <c r="GU23" s="21">
        <v>0</v>
      </c>
      <c r="GW23" s="19">
        <v>18</v>
      </c>
      <c r="GX23" s="20" t="str">
        <f t="shared" si="16"/>
        <v>宜野座村</v>
      </c>
      <c r="GY23" s="21">
        <v>0</v>
      </c>
      <c r="GZ23" s="21">
        <v>0</v>
      </c>
      <c r="HA23" s="21">
        <v>0</v>
      </c>
      <c r="HB23" s="21">
        <v>0</v>
      </c>
      <c r="HC23" s="21">
        <v>0</v>
      </c>
      <c r="HD23" s="21">
        <v>0</v>
      </c>
      <c r="HE23" s="21">
        <v>0</v>
      </c>
      <c r="HF23" s="21">
        <v>0</v>
      </c>
      <c r="HG23" s="21">
        <v>0</v>
      </c>
      <c r="HI23" s="19">
        <v>18</v>
      </c>
      <c r="HJ23" s="20" t="str">
        <f t="shared" si="17"/>
        <v>宜野座村</v>
      </c>
      <c r="HK23" s="21">
        <v>0</v>
      </c>
      <c r="HL23" s="21">
        <v>0</v>
      </c>
      <c r="HM23" s="21">
        <v>0</v>
      </c>
      <c r="HN23" s="21">
        <v>0</v>
      </c>
      <c r="HO23" s="21">
        <v>0</v>
      </c>
      <c r="HP23" s="21">
        <v>0</v>
      </c>
      <c r="HQ23" s="21">
        <v>0</v>
      </c>
      <c r="HR23" s="21">
        <v>0</v>
      </c>
      <c r="HS23" s="21">
        <v>0</v>
      </c>
      <c r="HU23" s="18"/>
    </row>
    <row r="24" spans="1:229" s="8" customFormat="1" ht="15" customHeight="1">
      <c r="A24" s="19">
        <v>19</v>
      </c>
      <c r="B24" s="20" t="s">
        <v>89</v>
      </c>
      <c r="C24" s="21">
        <v>45915</v>
      </c>
      <c r="D24" s="21">
        <v>675201</v>
      </c>
      <c r="E24" s="21">
        <v>558483</v>
      </c>
      <c r="F24" s="21">
        <v>32470</v>
      </c>
      <c r="G24" s="21">
        <v>27489</v>
      </c>
      <c r="H24" s="21">
        <v>27485</v>
      </c>
      <c r="I24" s="21">
        <v>291</v>
      </c>
      <c r="J24" s="21">
        <v>1690</v>
      </c>
      <c r="K24" s="21">
        <v>1344</v>
      </c>
      <c r="L24" s="17"/>
      <c r="M24" s="19">
        <v>19</v>
      </c>
      <c r="N24" s="20" t="str">
        <f t="shared" si="0"/>
        <v>金 武 町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2"/>
      <c r="Y24" s="19">
        <v>19</v>
      </c>
      <c r="Z24" s="20" t="str">
        <f t="shared" si="1"/>
        <v>金 武 町</v>
      </c>
      <c r="AA24" s="21">
        <v>811967</v>
      </c>
      <c r="AB24" s="21">
        <v>3705612</v>
      </c>
      <c r="AC24" s="21">
        <v>3070177</v>
      </c>
      <c r="AD24" s="21">
        <v>163595</v>
      </c>
      <c r="AE24" s="21">
        <v>136147</v>
      </c>
      <c r="AF24" s="21">
        <v>136106</v>
      </c>
      <c r="AG24" s="21">
        <v>863</v>
      </c>
      <c r="AH24" s="21">
        <v>5107</v>
      </c>
      <c r="AI24" s="21">
        <v>4068</v>
      </c>
      <c r="AJ24" s="52"/>
      <c r="AK24" s="19">
        <v>19</v>
      </c>
      <c r="AL24" s="20" t="str">
        <f t="shared" si="2"/>
        <v>金 武 町</v>
      </c>
      <c r="AM24" s="21">
        <v>0</v>
      </c>
      <c r="AN24" s="21">
        <v>489</v>
      </c>
      <c r="AO24" s="21">
        <v>489</v>
      </c>
      <c r="AP24" s="21">
        <v>25</v>
      </c>
      <c r="AQ24" s="21">
        <v>25</v>
      </c>
      <c r="AR24" s="21">
        <v>9</v>
      </c>
      <c r="AS24" s="21">
        <v>0</v>
      </c>
      <c r="AT24" s="21">
        <v>1</v>
      </c>
      <c r="AU24" s="21">
        <v>1</v>
      </c>
      <c r="AV24" s="32"/>
      <c r="AW24" s="19">
        <v>19</v>
      </c>
      <c r="AX24" s="20" t="str">
        <f t="shared" si="3"/>
        <v>金 武 町</v>
      </c>
      <c r="AY24" s="21">
        <v>0</v>
      </c>
      <c r="AZ24" s="21">
        <v>653001</v>
      </c>
      <c r="BA24" s="21">
        <v>620574</v>
      </c>
      <c r="BB24" s="21">
        <v>10113918</v>
      </c>
      <c r="BC24" s="21">
        <v>9673281</v>
      </c>
      <c r="BD24" s="21">
        <v>1003509</v>
      </c>
      <c r="BE24" s="21">
        <v>0</v>
      </c>
      <c r="BF24" s="21">
        <v>3139</v>
      </c>
      <c r="BG24" s="21">
        <v>2911</v>
      </c>
      <c r="BH24" s="32"/>
      <c r="BI24" s="19">
        <v>19</v>
      </c>
      <c r="BJ24" s="20" t="str">
        <f t="shared" si="4"/>
        <v>金 武 町</v>
      </c>
      <c r="BK24" s="21">
        <v>0</v>
      </c>
      <c r="BL24" s="21">
        <v>435330</v>
      </c>
      <c r="BM24" s="21">
        <v>433204</v>
      </c>
      <c r="BN24" s="21">
        <v>6165386</v>
      </c>
      <c r="BO24" s="21">
        <v>6149364</v>
      </c>
      <c r="BP24" s="21">
        <v>1182524</v>
      </c>
      <c r="BQ24" s="21">
        <v>0</v>
      </c>
      <c r="BR24" s="21">
        <v>2015</v>
      </c>
      <c r="BS24" s="21">
        <v>1974</v>
      </c>
      <c r="BT24" s="32"/>
      <c r="BU24" s="19">
        <v>19</v>
      </c>
      <c r="BV24" s="20" t="str">
        <f t="shared" si="5"/>
        <v>金 武 町</v>
      </c>
      <c r="BW24" s="21">
        <v>0</v>
      </c>
      <c r="BX24" s="21">
        <v>302302</v>
      </c>
      <c r="BY24" s="21">
        <v>301987</v>
      </c>
      <c r="BZ24" s="21">
        <v>4572019</v>
      </c>
      <c r="CA24" s="21">
        <v>4568392</v>
      </c>
      <c r="CB24" s="21">
        <v>2350559</v>
      </c>
      <c r="CC24" s="21">
        <v>0</v>
      </c>
      <c r="CD24" s="21">
        <v>1180</v>
      </c>
      <c r="CE24" s="21">
        <v>1165</v>
      </c>
      <c r="CF24" s="32"/>
      <c r="CG24" s="19">
        <v>19</v>
      </c>
      <c r="CH24" s="20" t="str">
        <f t="shared" si="6"/>
        <v>金 武 町</v>
      </c>
      <c r="CI24" s="21">
        <v>245084</v>
      </c>
      <c r="CJ24" s="21">
        <v>1390633</v>
      </c>
      <c r="CK24" s="21">
        <v>1355765</v>
      </c>
      <c r="CL24" s="21">
        <v>20851323</v>
      </c>
      <c r="CM24" s="21">
        <v>20391037</v>
      </c>
      <c r="CN24" s="21">
        <v>4536592</v>
      </c>
      <c r="CO24" s="21">
        <v>292</v>
      </c>
      <c r="CP24" s="21">
        <v>6334</v>
      </c>
      <c r="CQ24" s="21">
        <v>6050</v>
      </c>
      <c r="CR24" s="52"/>
      <c r="CS24" s="19">
        <v>19</v>
      </c>
      <c r="CT24" s="20" t="str">
        <f t="shared" si="7"/>
        <v>金 武 町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17"/>
      <c r="DE24" s="19">
        <v>19</v>
      </c>
      <c r="DF24" s="20" t="str">
        <f t="shared" si="8"/>
        <v>金 武 町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17"/>
      <c r="DQ24" s="19">
        <v>19</v>
      </c>
      <c r="DR24" s="20" t="str">
        <f t="shared" si="9"/>
        <v>金 武 町</v>
      </c>
      <c r="DS24" s="21">
        <v>353</v>
      </c>
      <c r="DT24" s="21">
        <v>7714</v>
      </c>
      <c r="DU24" s="21">
        <v>7714</v>
      </c>
      <c r="DV24" s="21">
        <v>410</v>
      </c>
      <c r="DW24" s="21">
        <v>410</v>
      </c>
      <c r="DX24" s="21">
        <v>410</v>
      </c>
      <c r="DY24" s="21">
        <v>7</v>
      </c>
      <c r="DZ24" s="21">
        <v>7</v>
      </c>
      <c r="EA24" s="21">
        <v>7</v>
      </c>
      <c r="EB24" s="17"/>
      <c r="EC24" s="19">
        <v>19</v>
      </c>
      <c r="ED24" s="20" t="str">
        <f t="shared" si="10"/>
        <v>金 武 町</v>
      </c>
      <c r="EE24" s="21">
        <v>1345957</v>
      </c>
      <c r="EF24" s="21">
        <v>741119</v>
      </c>
      <c r="EG24" s="21">
        <v>564948</v>
      </c>
      <c r="EH24" s="21">
        <v>5474</v>
      </c>
      <c r="EI24" s="21">
        <v>4159</v>
      </c>
      <c r="EJ24" s="21">
        <v>4159</v>
      </c>
      <c r="EK24" s="21">
        <v>209</v>
      </c>
      <c r="EL24" s="21">
        <v>707</v>
      </c>
      <c r="EM24" s="21">
        <v>571</v>
      </c>
      <c r="EO24" s="19">
        <v>19</v>
      </c>
      <c r="EP24" s="20" t="str">
        <f t="shared" si="11"/>
        <v>金 武 町</v>
      </c>
      <c r="EQ24" s="21">
        <v>0</v>
      </c>
      <c r="ER24" s="21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0</v>
      </c>
      <c r="EY24" s="21">
        <v>0</v>
      </c>
      <c r="FA24" s="19">
        <v>19</v>
      </c>
      <c r="FB24" s="20" t="str">
        <f t="shared" si="12"/>
        <v>金 武 町</v>
      </c>
      <c r="FC24" s="21">
        <v>0</v>
      </c>
      <c r="FD24" s="21">
        <v>0</v>
      </c>
      <c r="FE24" s="21">
        <v>0</v>
      </c>
      <c r="FF24" s="21">
        <v>0</v>
      </c>
      <c r="FG24" s="21">
        <v>0</v>
      </c>
      <c r="FH24" s="21">
        <v>0</v>
      </c>
      <c r="FI24" s="21">
        <v>0</v>
      </c>
      <c r="FJ24" s="21">
        <v>0</v>
      </c>
      <c r="FK24" s="21">
        <v>0</v>
      </c>
      <c r="FM24" s="19">
        <v>19</v>
      </c>
      <c r="FN24" s="20" t="str">
        <f t="shared" si="13"/>
        <v>金 武 町</v>
      </c>
      <c r="FO24" s="21">
        <v>153381</v>
      </c>
      <c r="FP24" s="21">
        <v>585201</v>
      </c>
      <c r="FQ24" s="21">
        <v>483944</v>
      </c>
      <c r="FR24" s="21">
        <v>10913</v>
      </c>
      <c r="FS24" s="21">
        <v>8813</v>
      </c>
      <c r="FT24" s="21">
        <v>8620</v>
      </c>
      <c r="FU24" s="21">
        <v>231</v>
      </c>
      <c r="FV24" s="21">
        <v>941</v>
      </c>
      <c r="FW24" s="21">
        <v>729</v>
      </c>
      <c r="FY24" s="19">
        <v>19</v>
      </c>
      <c r="FZ24" s="20" t="str">
        <f t="shared" si="14"/>
        <v>金 武 町</v>
      </c>
      <c r="GA24" s="21">
        <v>0</v>
      </c>
      <c r="GB24" s="21">
        <v>0</v>
      </c>
      <c r="GC24" s="21">
        <v>0</v>
      </c>
      <c r="GD24" s="21">
        <v>0</v>
      </c>
      <c r="GE24" s="21">
        <v>0</v>
      </c>
      <c r="GF24" s="21">
        <v>0</v>
      </c>
      <c r="GG24" s="21">
        <v>0</v>
      </c>
      <c r="GH24" s="21">
        <v>0</v>
      </c>
      <c r="GI24" s="21">
        <v>0</v>
      </c>
      <c r="GK24" s="19">
        <v>19</v>
      </c>
      <c r="GL24" s="20" t="str">
        <f t="shared" si="15"/>
        <v>金 武 町</v>
      </c>
      <c r="GM24" s="21">
        <v>0</v>
      </c>
      <c r="GN24" s="21">
        <v>0</v>
      </c>
      <c r="GO24" s="21">
        <v>0</v>
      </c>
      <c r="GP24" s="21">
        <v>0</v>
      </c>
      <c r="GQ24" s="21">
        <v>0</v>
      </c>
      <c r="GR24" s="21">
        <v>0</v>
      </c>
      <c r="GS24" s="21">
        <v>0</v>
      </c>
      <c r="GT24" s="21">
        <v>0</v>
      </c>
      <c r="GU24" s="21">
        <v>0</v>
      </c>
      <c r="GW24" s="19">
        <v>19</v>
      </c>
      <c r="GX24" s="20" t="str">
        <f t="shared" si="16"/>
        <v>金 武 町</v>
      </c>
      <c r="GY24" s="21">
        <v>0</v>
      </c>
      <c r="GZ24" s="21">
        <v>0</v>
      </c>
      <c r="HA24" s="21">
        <v>0</v>
      </c>
      <c r="HB24" s="21">
        <v>0</v>
      </c>
      <c r="HC24" s="21">
        <v>0</v>
      </c>
      <c r="HD24" s="21">
        <v>0</v>
      </c>
      <c r="HE24" s="21">
        <v>0</v>
      </c>
      <c r="HF24" s="21">
        <v>0</v>
      </c>
      <c r="HG24" s="21">
        <v>0</v>
      </c>
      <c r="HI24" s="19">
        <v>19</v>
      </c>
      <c r="HJ24" s="20" t="str">
        <f t="shared" si="17"/>
        <v>金 武 町</v>
      </c>
      <c r="HK24" s="21">
        <v>0</v>
      </c>
      <c r="HL24" s="21">
        <v>0</v>
      </c>
      <c r="HM24" s="21">
        <v>0</v>
      </c>
      <c r="HN24" s="21">
        <v>0</v>
      </c>
      <c r="HO24" s="21">
        <v>0</v>
      </c>
      <c r="HP24" s="21">
        <v>0</v>
      </c>
      <c r="HQ24" s="21">
        <v>0</v>
      </c>
      <c r="HR24" s="21">
        <v>0</v>
      </c>
      <c r="HS24" s="21">
        <v>0</v>
      </c>
      <c r="HU24" s="18"/>
    </row>
    <row r="25" spans="1:229" s="8" customFormat="1" ht="15" customHeight="1">
      <c r="A25" s="19">
        <v>20</v>
      </c>
      <c r="B25" s="20" t="s">
        <v>90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17"/>
      <c r="M25" s="19">
        <v>20</v>
      </c>
      <c r="N25" s="20" t="str">
        <f t="shared" si="0"/>
        <v>伊 江 村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2"/>
      <c r="Y25" s="19">
        <v>20</v>
      </c>
      <c r="Z25" s="20" t="str">
        <f t="shared" si="1"/>
        <v>伊 江 村</v>
      </c>
      <c r="AA25" s="21">
        <v>168824</v>
      </c>
      <c r="AB25" s="21">
        <v>10370187</v>
      </c>
      <c r="AC25" s="21">
        <v>8844649</v>
      </c>
      <c r="AD25" s="21">
        <v>441295</v>
      </c>
      <c r="AE25" s="21">
        <v>376600</v>
      </c>
      <c r="AF25" s="21">
        <v>375941</v>
      </c>
      <c r="AG25" s="21">
        <v>294</v>
      </c>
      <c r="AH25" s="21">
        <v>9692</v>
      </c>
      <c r="AI25" s="21">
        <v>8007</v>
      </c>
      <c r="AJ25" s="52"/>
      <c r="AK25" s="19">
        <v>20</v>
      </c>
      <c r="AL25" s="20" t="str">
        <f t="shared" si="2"/>
        <v>伊 江 村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32"/>
      <c r="AW25" s="19">
        <v>20</v>
      </c>
      <c r="AX25" s="20" t="str">
        <f t="shared" si="3"/>
        <v>伊 江 村</v>
      </c>
      <c r="AY25" s="21">
        <v>0</v>
      </c>
      <c r="AZ25" s="21">
        <v>366146</v>
      </c>
      <c r="BA25" s="21">
        <v>346344</v>
      </c>
      <c r="BB25" s="21">
        <v>4066019</v>
      </c>
      <c r="BC25" s="21">
        <v>3863916</v>
      </c>
      <c r="BD25" s="21">
        <v>318796</v>
      </c>
      <c r="BE25" s="21">
        <v>0</v>
      </c>
      <c r="BF25" s="21">
        <v>1953</v>
      </c>
      <c r="BG25" s="21">
        <v>1821</v>
      </c>
      <c r="BH25" s="32"/>
      <c r="BI25" s="19">
        <v>20</v>
      </c>
      <c r="BJ25" s="20" t="str">
        <f t="shared" si="4"/>
        <v>伊 江 村</v>
      </c>
      <c r="BK25" s="21">
        <v>0</v>
      </c>
      <c r="BL25" s="21">
        <v>649457</v>
      </c>
      <c r="BM25" s="21">
        <v>645594</v>
      </c>
      <c r="BN25" s="21">
        <v>6448441</v>
      </c>
      <c r="BO25" s="21">
        <v>6420637</v>
      </c>
      <c r="BP25" s="21">
        <v>1053103</v>
      </c>
      <c r="BQ25" s="21">
        <v>0</v>
      </c>
      <c r="BR25" s="21">
        <v>1647</v>
      </c>
      <c r="BS25" s="21">
        <v>1592</v>
      </c>
      <c r="BT25" s="32"/>
      <c r="BU25" s="19">
        <v>20</v>
      </c>
      <c r="BV25" s="20" t="str">
        <f t="shared" si="5"/>
        <v>伊 江 村</v>
      </c>
      <c r="BW25" s="21">
        <v>0</v>
      </c>
      <c r="BX25" s="21">
        <v>110634</v>
      </c>
      <c r="BY25" s="21">
        <v>110574</v>
      </c>
      <c r="BZ25" s="21">
        <v>953895</v>
      </c>
      <c r="CA25" s="21">
        <v>953593</v>
      </c>
      <c r="CB25" s="21">
        <v>405542</v>
      </c>
      <c r="CC25" s="21">
        <v>0</v>
      </c>
      <c r="CD25" s="21">
        <v>173</v>
      </c>
      <c r="CE25" s="21">
        <v>172</v>
      </c>
      <c r="CF25" s="32"/>
      <c r="CG25" s="19">
        <v>20</v>
      </c>
      <c r="CH25" s="20" t="str">
        <f t="shared" si="6"/>
        <v>伊 江 村</v>
      </c>
      <c r="CI25" s="21">
        <v>62679</v>
      </c>
      <c r="CJ25" s="21">
        <v>1126237</v>
      </c>
      <c r="CK25" s="21">
        <v>1102512</v>
      </c>
      <c r="CL25" s="21">
        <v>11468355</v>
      </c>
      <c r="CM25" s="21">
        <v>11238146</v>
      </c>
      <c r="CN25" s="21">
        <v>1777441</v>
      </c>
      <c r="CO25" s="21">
        <v>116</v>
      </c>
      <c r="CP25" s="21">
        <v>3773</v>
      </c>
      <c r="CQ25" s="21">
        <v>3585</v>
      </c>
      <c r="CR25" s="52"/>
      <c r="CS25" s="19">
        <v>20</v>
      </c>
      <c r="CT25" s="20" t="str">
        <f t="shared" si="7"/>
        <v>伊 江 村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17"/>
      <c r="DE25" s="19">
        <v>20</v>
      </c>
      <c r="DF25" s="20" t="str">
        <f t="shared" si="8"/>
        <v>伊 江 村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17"/>
      <c r="DQ25" s="19">
        <v>20</v>
      </c>
      <c r="DR25" s="20" t="str">
        <f t="shared" si="9"/>
        <v>伊 江 村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17"/>
      <c r="EC25" s="19">
        <v>20</v>
      </c>
      <c r="ED25" s="20" t="str">
        <f t="shared" si="10"/>
        <v>伊 江 村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O25" s="19">
        <v>20</v>
      </c>
      <c r="EP25" s="20" t="str">
        <f t="shared" si="11"/>
        <v>伊 江 村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0</v>
      </c>
      <c r="EY25" s="21">
        <v>0</v>
      </c>
      <c r="FA25" s="19">
        <v>20</v>
      </c>
      <c r="FB25" s="20" t="str">
        <f t="shared" si="12"/>
        <v>伊 江 村</v>
      </c>
      <c r="FC25" s="21">
        <v>0</v>
      </c>
      <c r="FD25" s="21">
        <v>0</v>
      </c>
      <c r="FE25" s="21">
        <v>0</v>
      </c>
      <c r="FF25" s="21">
        <v>0</v>
      </c>
      <c r="FG25" s="21">
        <v>0</v>
      </c>
      <c r="FH25" s="21">
        <v>0</v>
      </c>
      <c r="FI25" s="21">
        <v>0</v>
      </c>
      <c r="FJ25" s="21">
        <v>0</v>
      </c>
      <c r="FK25" s="21">
        <v>0</v>
      </c>
      <c r="FM25" s="19">
        <v>20</v>
      </c>
      <c r="FN25" s="20" t="str">
        <f t="shared" si="13"/>
        <v>伊 江 村</v>
      </c>
      <c r="FO25" s="21">
        <v>982434</v>
      </c>
      <c r="FP25" s="21">
        <v>3827309</v>
      </c>
      <c r="FQ25" s="21">
        <v>2852148</v>
      </c>
      <c r="FR25" s="21">
        <v>45540</v>
      </c>
      <c r="FS25" s="21">
        <v>33852</v>
      </c>
      <c r="FT25" s="21">
        <v>33852</v>
      </c>
      <c r="FU25" s="21">
        <v>527</v>
      </c>
      <c r="FV25" s="21">
        <v>3196</v>
      </c>
      <c r="FW25" s="21">
        <v>2372</v>
      </c>
      <c r="FY25" s="19">
        <v>20</v>
      </c>
      <c r="FZ25" s="20" t="str">
        <f t="shared" si="14"/>
        <v>伊 江 村</v>
      </c>
      <c r="GA25" s="21">
        <v>0</v>
      </c>
      <c r="GB25" s="21">
        <v>0</v>
      </c>
      <c r="GC25" s="21">
        <v>0</v>
      </c>
      <c r="GD25" s="21">
        <v>0</v>
      </c>
      <c r="GE25" s="21">
        <v>0</v>
      </c>
      <c r="GF25" s="21">
        <v>0</v>
      </c>
      <c r="GG25" s="21">
        <v>0</v>
      </c>
      <c r="GH25" s="21">
        <v>0</v>
      </c>
      <c r="GI25" s="21">
        <v>0</v>
      </c>
      <c r="GK25" s="19">
        <v>20</v>
      </c>
      <c r="GL25" s="20" t="str">
        <f t="shared" si="15"/>
        <v>伊 江 村</v>
      </c>
      <c r="GM25" s="21">
        <v>0</v>
      </c>
      <c r="GN25" s="21">
        <v>0</v>
      </c>
      <c r="GO25" s="21">
        <v>0</v>
      </c>
      <c r="GP25" s="21">
        <v>0</v>
      </c>
      <c r="GQ25" s="21">
        <v>0</v>
      </c>
      <c r="GR25" s="21">
        <v>0</v>
      </c>
      <c r="GS25" s="21">
        <v>0</v>
      </c>
      <c r="GT25" s="21">
        <v>0</v>
      </c>
      <c r="GU25" s="21">
        <v>0</v>
      </c>
      <c r="GW25" s="19">
        <v>20</v>
      </c>
      <c r="GX25" s="20" t="str">
        <f t="shared" si="16"/>
        <v>伊 江 村</v>
      </c>
      <c r="GY25" s="21">
        <v>0</v>
      </c>
      <c r="GZ25" s="21">
        <v>0</v>
      </c>
      <c r="HA25" s="21">
        <v>0</v>
      </c>
      <c r="HB25" s="21">
        <v>0</v>
      </c>
      <c r="HC25" s="21">
        <v>0</v>
      </c>
      <c r="HD25" s="21">
        <v>0</v>
      </c>
      <c r="HE25" s="21">
        <v>0</v>
      </c>
      <c r="HF25" s="21">
        <v>0</v>
      </c>
      <c r="HG25" s="21">
        <v>0</v>
      </c>
      <c r="HI25" s="19">
        <v>20</v>
      </c>
      <c r="HJ25" s="20" t="str">
        <f t="shared" si="17"/>
        <v>伊 江 村</v>
      </c>
      <c r="HK25" s="21">
        <v>0</v>
      </c>
      <c r="HL25" s="21">
        <v>0</v>
      </c>
      <c r="HM25" s="21">
        <v>0</v>
      </c>
      <c r="HN25" s="21">
        <v>0</v>
      </c>
      <c r="HO25" s="21">
        <v>0</v>
      </c>
      <c r="HP25" s="21">
        <v>0</v>
      </c>
      <c r="HQ25" s="21">
        <v>0</v>
      </c>
      <c r="HR25" s="21">
        <v>0</v>
      </c>
      <c r="HS25" s="21">
        <v>0</v>
      </c>
      <c r="HU25" s="18"/>
    </row>
    <row r="26" spans="1:229" s="8" customFormat="1" ht="15" customHeight="1">
      <c r="A26" s="19">
        <v>21</v>
      </c>
      <c r="B26" s="20" t="s">
        <v>91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17"/>
      <c r="M26" s="19">
        <v>21</v>
      </c>
      <c r="N26" s="20" t="str">
        <f t="shared" si="0"/>
        <v>読 谷 村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2"/>
      <c r="Y26" s="19">
        <v>21</v>
      </c>
      <c r="Z26" s="20" t="str">
        <f t="shared" si="1"/>
        <v>読 谷 村</v>
      </c>
      <c r="AA26" s="21">
        <v>130126</v>
      </c>
      <c r="AB26" s="21">
        <v>5824574</v>
      </c>
      <c r="AC26" s="21">
        <v>4665330</v>
      </c>
      <c r="AD26" s="21">
        <v>263504</v>
      </c>
      <c r="AE26" s="21">
        <v>211451</v>
      </c>
      <c r="AF26" s="21">
        <v>211451</v>
      </c>
      <c r="AG26" s="21">
        <v>399</v>
      </c>
      <c r="AH26" s="21">
        <v>8352</v>
      </c>
      <c r="AI26" s="21">
        <v>6442</v>
      </c>
      <c r="AJ26" s="52"/>
      <c r="AK26" s="19">
        <v>21</v>
      </c>
      <c r="AL26" s="20" t="str">
        <f t="shared" si="2"/>
        <v>読 谷 村</v>
      </c>
      <c r="AM26" s="21">
        <v>4079</v>
      </c>
      <c r="AN26" s="21">
        <v>96842</v>
      </c>
      <c r="AO26" s="21">
        <v>96180</v>
      </c>
      <c r="AP26" s="21">
        <v>934260</v>
      </c>
      <c r="AQ26" s="21">
        <v>931887</v>
      </c>
      <c r="AR26" s="21">
        <v>484885</v>
      </c>
      <c r="AS26" s="21">
        <v>18</v>
      </c>
      <c r="AT26" s="21">
        <v>293</v>
      </c>
      <c r="AU26" s="21">
        <v>284</v>
      </c>
      <c r="AV26" s="32"/>
      <c r="AW26" s="19">
        <v>21</v>
      </c>
      <c r="AX26" s="20" t="str">
        <f t="shared" si="3"/>
        <v>読 谷 村</v>
      </c>
      <c r="AY26" s="21">
        <v>0</v>
      </c>
      <c r="AZ26" s="21">
        <v>2091012</v>
      </c>
      <c r="BA26" s="21">
        <v>2074505</v>
      </c>
      <c r="BB26" s="21">
        <v>50548747</v>
      </c>
      <c r="BC26" s="21">
        <v>50195123</v>
      </c>
      <c r="BD26" s="21">
        <v>4824773</v>
      </c>
      <c r="BE26" s="21">
        <v>0</v>
      </c>
      <c r="BF26" s="21">
        <v>10106</v>
      </c>
      <c r="BG26" s="21">
        <v>9924</v>
      </c>
      <c r="BH26" s="32"/>
      <c r="BI26" s="19">
        <v>21</v>
      </c>
      <c r="BJ26" s="20" t="str">
        <f t="shared" si="4"/>
        <v>読 谷 村</v>
      </c>
      <c r="BK26" s="21">
        <v>0</v>
      </c>
      <c r="BL26" s="21">
        <v>1452133</v>
      </c>
      <c r="BM26" s="21">
        <v>1451494</v>
      </c>
      <c r="BN26" s="21">
        <v>33773064</v>
      </c>
      <c r="BO26" s="21">
        <v>33760395</v>
      </c>
      <c r="BP26" s="21">
        <v>6435863</v>
      </c>
      <c r="BQ26" s="21">
        <v>0</v>
      </c>
      <c r="BR26" s="21">
        <v>7540</v>
      </c>
      <c r="BS26" s="21">
        <v>7520</v>
      </c>
      <c r="BT26" s="32"/>
      <c r="BU26" s="19">
        <v>21</v>
      </c>
      <c r="BV26" s="20" t="str">
        <f t="shared" si="5"/>
        <v>読 谷 村</v>
      </c>
      <c r="BW26" s="21">
        <v>0</v>
      </c>
      <c r="BX26" s="21">
        <v>699535</v>
      </c>
      <c r="BY26" s="21">
        <v>697855</v>
      </c>
      <c r="BZ26" s="21">
        <v>12613902</v>
      </c>
      <c r="CA26" s="21">
        <v>12610040</v>
      </c>
      <c r="CB26" s="21">
        <v>7065343</v>
      </c>
      <c r="CC26" s="21">
        <v>0</v>
      </c>
      <c r="CD26" s="21">
        <v>1432</v>
      </c>
      <c r="CE26" s="21">
        <v>1422</v>
      </c>
      <c r="CF26" s="32"/>
      <c r="CG26" s="19">
        <v>21</v>
      </c>
      <c r="CH26" s="20" t="str">
        <f t="shared" si="6"/>
        <v>読 谷 村</v>
      </c>
      <c r="CI26" s="21">
        <v>245762</v>
      </c>
      <c r="CJ26" s="21">
        <v>4242680</v>
      </c>
      <c r="CK26" s="21">
        <v>4223854</v>
      </c>
      <c r="CL26" s="21">
        <v>96935713</v>
      </c>
      <c r="CM26" s="21">
        <v>96565558</v>
      </c>
      <c r="CN26" s="21">
        <v>18325979</v>
      </c>
      <c r="CO26" s="21">
        <v>495</v>
      </c>
      <c r="CP26" s="21">
        <v>19078</v>
      </c>
      <c r="CQ26" s="21">
        <v>18866</v>
      </c>
      <c r="CR26" s="52"/>
      <c r="CS26" s="19">
        <v>21</v>
      </c>
      <c r="CT26" s="20" t="str">
        <f t="shared" si="7"/>
        <v>読 谷 村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17"/>
      <c r="DE26" s="19">
        <v>21</v>
      </c>
      <c r="DF26" s="20" t="str">
        <f t="shared" si="8"/>
        <v>読 谷 村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17"/>
      <c r="DQ26" s="19">
        <v>21</v>
      </c>
      <c r="DR26" s="20" t="str">
        <f t="shared" si="9"/>
        <v>読 谷 村</v>
      </c>
      <c r="DS26" s="21">
        <v>5928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21</v>
      </c>
      <c r="DZ26" s="21">
        <v>0</v>
      </c>
      <c r="EA26" s="21">
        <v>0</v>
      </c>
      <c r="EB26" s="17"/>
      <c r="EC26" s="19">
        <v>21</v>
      </c>
      <c r="ED26" s="20" t="str">
        <f t="shared" si="10"/>
        <v>読 谷 村</v>
      </c>
      <c r="EE26" s="21">
        <v>286982</v>
      </c>
      <c r="EF26" s="21">
        <v>439887</v>
      </c>
      <c r="EG26" s="21">
        <v>371789</v>
      </c>
      <c r="EH26" s="21">
        <v>9682</v>
      </c>
      <c r="EI26" s="21">
        <v>8184</v>
      </c>
      <c r="EJ26" s="21">
        <v>8184</v>
      </c>
      <c r="EK26" s="21">
        <v>131</v>
      </c>
      <c r="EL26" s="21">
        <v>241</v>
      </c>
      <c r="EM26" s="21">
        <v>183</v>
      </c>
      <c r="EO26" s="19">
        <v>21</v>
      </c>
      <c r="EP26" s="20" t="str">
        <f t="shared" si="11"/>
        <v>読 谷 村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21">
        <v>0</v>
      </c>
      <c r="EX26" s="21">
        <v>0</v>
      </c>
      <c r="EY26" s="21">
        <v>0</v>
      </c>
      <c r="FA26" s="19">
        <v>21</v>
      </c>
      <c r="FB26" s="20" t="str">
        <f t="shared" si="12"/>
        <v>読 谷 村</v>
      </c>
      <c r="FC26" s="21">
        <v>0</v>
      </c>
      <c r="FD26" s="21">
        <v>0</v>
      </c>
      <c r="FE26" s="21">
        <v>0</v>
      </c>
      <c r="FF26" s="21">
        <v>0</v>
      </c>
      <c r="FG26" s="21">
        <v>0</v>
      </c>
      <c r="FH26" s="21">
        <v>0</v>
      </c>
      <c r="FI26" s="21">
        <v>0</v>
      </c>
      <c r="FJ26" s="21">
        <v>0</v>
      </c>
      <c r="FK26" s="21">
        <v>0</v>
      </c>
      <c r="FM26" s="19">
        <v>21</v>
      </c>
      <c r="FN26" s="20" t="str">
        <f t="shared" si="13"/>
        <v>読 谷 村</v>
      </c>
      <c r="FO26" s="21">
        <v>397367</v>
      </c>
      <c r="FP26" s="21">
        <v>1722873</v>
      </c>
      <c r="FQ26" s="21">
        <v>1389818</v>
      </c>
      <c r="FR26" s="21">
        <v>40296</v>
      </c>
      <c r="FS26" s="21">
        <v>32364</v>
      </c>
      <c r="FT26" s="21">
        <v>32364</v>
      </c>
      <c r="FU26" s="21">
        <v>562</v>
      </c>
      <c r="FV26" s="21">
        <v>3477</v>
      </c>
      <c r="FW26" s="21">
        <v>2412</v>
      </c>
      <c r="FY26" s="19">
        <v>21</v>
      </c>
      <c r="FZ26" s="20" t="str">
        <f t="shared" si="14"/>
        <v>読 谷 村</v>
      </c>
      <c r="GA26" s="21">
        <v>24</v>
      </c>
      <c r="GB26" s="21">
        <v>211626</v>
      </c>
      <c r="GC26" s="21">
        <v>211381</v>
      </c>
      <c r="GD26" s="21">
        <v>770547</v>
      </c>
      <c r="GE26" s="21">
        <v>769688</v>
      </c>
      <c r="GF26" s="21">
        <v>415693</v>
      </c>
      <c r="GG26" s="21">
        <v>2</v>
      </c>
      <c r="GH26" s="21">
        <v>267</v>
      </c>
      <c r="GI26" s="21">
        <v>264</v>
      </c>
      <c r="GK26" s="19">
        <v>21</v>
      </c>
      <c r="GL26" s="20" t="str">
        <f t="shared" si="15"/>
        <v>読 谷 村</v>
      </c>
      <c r="GM26" s="21">
        <v>0</v>
      </c>
      <c r="GN26" s="21">
        <v>0</v>
      </c>
      <c r="GO26" s="21">
        <v>0</v>
      </c>
      <c r="GP26" s="21">
        <v>0</v>
      </c>
      <c r="GQ26" s="21">
        <v>0</v>
      </c>
      <c r="GR26" s="21">
        <v>0</v>
      </c>
      <c r="GS26" s="21">
        <v>0</v>
      </c>
      <c r="GT26" s="21">
        <v>0</v>
      </c>
      <c r="GU26" s="21">
        <v>0</v>
      </c>
      <c r="GW26" s="19">
        <v>21</v>
      </c>
      <c r="GX26" s="20" t="str">
        <f t="shared" si="16"/>
        <v>読 谷 村</v>
      </c>
      <c r="GY26" s="21">
        <v>0</v>
      </c>
      <c r="GZ26" s="21">
        <v>0</v>
      </c>
      <c r="HA26" s="21">
        <v>0</v>
      </c>
      <c r="HB26" s="21">
        <v>0</v>
      </c>
      <c r="HC26" s="21">
        <v>0</v>
      </c>
      <c r="HD26" s="21">
        <v>0</v>
      </c>
      <c r="HE26" s="21">
        <v>0</v>
      </c>
      <c r="HF26" s="21">
        <v>0</v>
      </c>
      <c r="HG26" s="21">
        <v>0</v>
      </c>
      <c r="HI26" s="19">
        <v>21</v>
      </c>
      <c r="HJ26" s="20" t="str">
        <f t="shared" si="17"/>
        <v>読 谷 村</v>
      </c>
      <c r="HK26" s="21">
        <v>0</v>
      </c>
      <c r="HL26" s="21">
        <v>0</v>
      </c>
      <c r="HM26" s="21">
        <v>0</v>
      </c>
      <c r="HN26" s="21">
        <v>0</v>
      </c>
      <c r="HO26" s="21">
        <v>0</v>
      </c>
      <c r="HP26" s="21">
        <v>0</v>
      </c>
      <c r="HQ26" s="21">
        <v>0</v>
      </c>
      <c r="HR26" s="21">
        <v>0</v>
      </c>
      <c r="HS26" s="21">
        <v>0</v>
      </c>
      <c r="HU26" s="18"/>
    </row>
    <row r="27" spans="1:229" s="8" customFormat="1" ht="15" customHeight="1">
      <c r="A27" s="19">
        <v>22</v>
      </c>
      <c r="B27" s="20" t="s">
        <v>92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7"/>
      <c r="M27" s="19">
        <v>22</v>
      </c>
      <c r="N27" s="20" t="str">
        <f t="shared" si="0"/>
        <v>嘉手納町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32"/>
      <c r="Y27" s="19">
        <v>22</v>
      </c>
      <c r="Z27" s="20" t="str">
        <f t="shared" si="1"/>
        <v>嘉手納町</v>
      </c>
      <c r="AA27" s="21">
        <v>115924</v>
      </c>
      <c r="AB27" s="21">
        <v>28195</v>
      </c>
      <c r="AC27" s="21">
        <v>25007</v>
      </c>
      <c r="AD27" s="21">
        <v>1607</v>
      </c>
      <c r="AE27" s="21">
        <v>1425</v>
      </c>
      <c r="AF27" s="21">
        <v>1425</v>
      </c>
      <c r="AG27" s="21">
        <v>24</v>
      </c>
      <c r="AH27" s="21">
        <v>61</v>
      </c>
      <c r="AI27" s="21">
        <v>54</v>
      </c>
      <c r="AJ27" s="52"/>
      <c r="AK27" s="19">
        <v>22</v>
      </c>
      <c r="AL27" s="20" t="str">
        <f t="shared" si="2"/>
        <v>嘉手納町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32"/>
      <c r="AW27" s="19">
        <v>22</v>
      </c>
      <c r="AX27" s="20" t="str">
        <f t="shared" si="3"/>
        <v>嘉手納町</v>
      </c>
      <c r="AY27" s="21">
        <v>0</v>
      </c>
      <c r="AZ27" s="21">
        <v>701774</v>
      </c>
      <c r="BA27" s="21">
        <v>697485</v>
      </c>
      <c r="BB27" s="21">
        <v>28723833</v>
      </c>
      <c r="BC27" s="21">
        <v>28577166</v>
      </c>
      <c r="BD27" s="21">
        <v>2481213</v>
      </c>
      <c r="BE27" s="21">
        <v>0</v>
      </c>
      <c r="BF27" s="21">
        <v>3242</v>
      </c>
      <c r="BG27" s="21">
        <v>3145</v>
      </c>
      <c r="BH27" s="32"/>
      <c r="BI27" s="19">
        <v>22</v>
      </c>
      <c r="BJ27" s="20" t="str">
        <f t="shared" si="4"/>
        <v>嘉手納町</v>
      </c>
      <c r="BK27" s="21">
        <v>0</v>
      </c>
      <c r="BL27" s="21">
        <v>208448</v>
      </c>
      <c r="BM27" s="21">
        <v>208251</v>
      </c>
      <c r="BN27" s="21">
        <v>7847880</v>
      </c>
      <c r="BO27" s="21">
        <v>7842298</v>
      </c>
      <c r="BP27" s="21">
        <v>1273154</v>
      </c>
      <c r="BQ27" s="21">
        <v>0</v>
      </c>
      <c r="BR27" s="21">
        <v>1624</v>
      </c>
      <c r="BS27" s="21">
        <v>1605</v>
      </c>
      <c r="BT27" s="32"/>
      <c r="BU27" s="19">
        <v>22</v>
      </c>
      <c r="BV27" s="20" t="str">
        <f t="shared" si="5"/>
        <v>嘉手納町</v>
      </c>
      <c r="BW27" s="21">
        <v>0</v>
      </c>
      <c r="BX27" s="21">
        <v>190264</v>
      </c>
      <c r="BY27" s="21">
        <v>190191</v>
      </c>
      <c r="BZ27" s="21">
        <v>7214085</v>
      </c>
      <c r="CA27" s="21">
        <v>7211208</v>
      </c>
      <c r="CB27" s="21">
        <v>3306191</v>
      </c>
      <c r="CC27" s="21">
        <v>0</v>
      </c>
      <c r="CD27" s="21">
        <v>567</v>
      </c>
      <c r="CE27" s="21">
        <v>561</v>
      </c>
      <c r="CF27" s="32"/>
      <c r="CG27" s="19">
        <v>22</v>
      </c>
      <c r="CH27" s="20" t="str">
        <f t="shared" si="6"/>
        <v>嘉手納町</v>
      </c>
      <c r="CI27" s="21">
        <v>163204</v>
      </c>
      <c r="CJ27" s="21">
        <v>1100486</v>
      </c>
      <c r="CK27" s="21">
        <v>1095927</v>
      </c>
      <c r="CL27" s="21">
        <v>43785798</v>
      </c>
      <c r="CM27" s="21">
        <v>43630672</v>
      </c>
      <c r="CN27" s="21">
        <v>7060558</v>
      </c>
      <c r="CO27" s="21">
        <v>536</v>
      </c>
      <c r="CP27" s="21">
        <v>5433</v>
      </c>
      <c r="CQ27" s="21">
        <v>5311</v>
      </c>
      <c r="CR27" s="52"/>
      <c r="CS27" s="19">
        <v>22</v>
      </c>
      <c r="CT27" s="20" t="str">
        <f t="shared" si="7"/>
        <v>嘉手納町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17"/>
      <c r="DE27" s="19">
        <v>22</v>
      </c>
      <c r="DF27" s="20" t="str">
        <f t="shared" si="8"/>
        <v>嘉手納町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17"/>
      <c r="DQ27" s="19">
        <v>22</v>
      </c>
      <c r="DR27" s="20" t="str">
        <f t="shared" si="9"/>
        <v>嘉手納町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17"/>
      <c r="EC27" s="19">
        <v>22</v>
      </c>
      <c r="ED27" s="20" t="str">
        <f t="shared" si="10"/>
        <v>嘉手納町</v>
      </c>
      <c r="EE27" s="21">
        <v>0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O27" s="19">
        <v>22</v>
      </c>
      <c r="EP27" s="20" t="str">
        <f t="shared" si="11"/>
        <v>嘉手納町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0</v>
      </c>
      <c r="EY27" s="21">
        <v>0</v>
      </c>
      <c r="FA27" s="19">
        <v>22</v>
      </c>
      <c r="FB27" s="20" t="str">
        <f t="shared" si="12"/>
        <v>嘉手納町</v>
      </c>
      <c r="FC27" s="21">
        <v>0</v>
      </c>
      <c r="FD27" s="21">
        <v>0</v>
      </c>
      <c r="FE27" s="21">
        <v>0</v>
      </c>
      <c r="FF27" s="21">
        <v>0</v>
      </c>
      <c r="FG27" s="21">
        <v>0</v>
      </c>
      <c r="FH27" s="21">
        <v>0</v>
      </c>
      <c r="FI27" s="21">
        <v>0</v>
      </c>
      <c r="FJ27" s="21">
        <v>0</v>
      </c>
      <c r="FK27" s="21">
        <v>0</v>
      </c>
      <c r="FM27" s="19">
        <v>22</v>
      </c>
      <c r="FN27" s="20" t="str">
        <f t="shared" si="13"/>
        <v>嘉手納町</v>
      </c>
      <c r="FO27" s="21">
        <v>50240</v>
      </c>
      <c r="FP27" s="21">
        <v>63216</v>
      </c>
      <c r="FQ27" s="21">
        <v>54934</v>
      </c>
      <c r="FR27" s="21">
        <v>3693</v>
      </c>
      <c r="FS27" s="21">
        <v>3221</v>
      </c>
      <c r="FT27" s="21">
        <v>3221</v>
      </c>
      <c r="FU27" s="21">
        <v>77</v>
      </c>
      <c r="FV27" s="21">
        <v>112</v>
      </c>
      <c r="FW27" s="21">
        <v>94</v>
      </c>
      <c r="FY27" s="19">
        <v>22</v>
      </c>
      <c r="FZ27" s="20" t="str">
        <f t="shared" si="14"/>
        <v>嘉手納町</v>
      </c>
      <c r="GA27" s="21">
        <v>0</v>
      </c>
      <c r="GB27" s="21">
        <v>0</v>
      </c>
      <c r="GC27" s="21">
        <v>0</v>
      </c>
      <c r="GD27" s="21">
        <v>0</v>
      </c>
      <c r="GE27" s="21">
        <v>0</v>
      </c>
      <c r="GF27" s="21">
        <v>0</v>
      </c>
      <c r="GG27" s="21">
        <v>0</v>
      </c>
      <c r="GH27" s="21">
        <v>0</v>
      </c>
      <c r="GI27" s="21">
        <v>0</v>
      </c>
      <c r="GK27" s="19">
        <v>22</v>
      </c>
      <c r="GL27" s="20" t="str">
        <f t="shared" si="15"/>
        <v>嘉手納町</v>
      </c>
      <c r="GM27" s="21">
        <v>0</v>
      </c>
      <c r="GN27" s="21">
        <v>0</v>
      </c>
      <c r="GO27" s="21">
        <v>0</v>
      </c>
      <c r="GP27" s="21">
        <v>0</v>
      </c>
      <c r="GQ27" s="21">
        <v>0</v>
      </c>
      <c r="GR27" s="21">
        <v>0</v>
      </c>
      <c r="GS27" s="21">
        <v>0</v>
      </c>
      <c r="GT27" s="21">
        <v>0</v>
      </c>
      <c r="GU27" s="21">
        <v>0</v>
      </c>
      <c r="GW27" s="19">
        <v>22</v>
      </c>
      <c r="GX27" s="20" t="str">
        <f t="shared" si="16"/>
        <v>嘉手納町</v>
      </c>
      <c r="GY27" s="21">
        <v>0</v>
      </c>
      <c r="GZ27" s="21">
        <v>0</v>
      </c>
      <c r="HA27" s="21">
        <v>0</v>
      </c>
      <c r="HB27" s="21">
        <v>0</v>
      </c>
      <c r="HC27" s="21">
        <v>0</v>
      </c>
      <c r="HD27" s="21">
        <v>0</v>
      </c>
      <c r="HE27" s="21">
        <v>0</v>
      </c>
      <c r="HF27" s="21">
        <v>0</v>
      </c>
      <c r="HG27" s="21">
        <v>0</v>
      </c>
      <c r="HI27" s="19">
        <v>22</v>
      </c>
      <c r="HJ27" s="20" t="str">
        <f t="shared" si="17"/>
        <v>嘉手納町</v>
      </c>
      <c r="HK27" s="21">
        <v>0</v>
      </c>
      <c r="HL27" s="21">
        <v>0</v>
      </c>
      <c r="HM27" s="21">
        <v>0</v>
      </c>
      <c r="HN27" s="21">
        <v>0</v>
      </c>
      <c r="HO27" s="21">
        <v>0</v>
      </c>
      <c r="HP27" s="21">
        <v>0</v>
      </c>
      <c r="HQ27" s="21">
        <v>0</v>
      </c>
      <c r="HR27" s="21">
        <v>0</v>
      </c>
      <c r="HS27" s="21">
        <v>0</v>
      </c>
      <c r="HU27" s="18"/>
    </row>
    <row r="28" spans="1:229" s="8" customFormat="1" ht="15" customHeight="1">
      <c r="A28" s="22">
        <v>23</v>
      </c>
      <c r="B28" s="20" t="s">
        <v>93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7"/>
      <c r="M28" s="22">
        <v>23</v>
      </c>
      <c r="N28" s="20" t="str">
        <f t="shared" si="0"/>
        <v>北 谷 町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32"/>
      <c r="Y28" s="22">
        <v>23</v>
      </c>
      <c r="Z28" s="20" t="str">
        <f t="shared" si="1"/>
        <v>北 谷 町</v>
      </c>
      <c r="AA28" s="21">
        <v>0</v>
      </c>
      <c r="AB28" s="21">
        <v>121938</v>
      </c>
      <c r="AC28" s="21">
        <v>105897</v>
      </c>
      <c r="AD28" s="21">
        <v>6170</v>
      </c>
      <c r="AE28" s="21">
        <v>5358</v>
      </c>
      <c r="AF28" s="21">
        <v>5358</v>
      </c>
      <c r="AG28" s="21">
        <v>0</v>
      </c>
      <c r="AH28" s="21">
        <v>167</v>
      </c>
      <c r="AI28" s="21">
        <v>140</v>
      </c>
      <c r="AJ28" s="52"/>
      <c r="AK28" s="22">
        <v>23</v>
      </c>
      <c r="AL28" s="20" t="str">
        <f t="shared" si="2"/>
        <v>北 谷 町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32"/>
      <c r="AW28" s="22">
        <v>23</v>
      </c>
      <c r="AX28" s="20" t="str">
        <f t="shared" si="3"/>
        <v>北 谷 町</v>
      </c>
      <c r="AY28" s="21">
        <v>0</v>
      </c>
      <c r="AZ28" s="21">
        <v>1425186</v>
      </c>
      <c r="BA28" s="21">
        <v>1421527</v>
      </c>
      <c r="BB28" s="21">
        <v>62895165</v>
      </c>
      <c r="BC28" s="21">
        <v>62801669</v>
      </c>
      <c r="BD28" s="21">
        <v>6128379</v>
      </c>
      <c r="BE28" s="21">
        <v>0</v>
      </c>
      <c r="BF28" s="21">
        <v>6551</v>
      </c>
      <c r="BG28" s="21">
        <v>6470</v>
      </c>
      <c r="BH28" s="32"/>
      <c r="BI28" s="22">
        <v>23</v>
      </c>
      <c r="BJ28" s="20" t="str">
        <f t="shared" si="4"/>
        <v>北 谷 町</v>
      </c>
      <c r="BK28" s="21">
        <v>0</v>
      </c>
      <c r="BL28" s="21">
        <v>407762</v>
      </c>
      <c r="BM28" s="21">
        <v>407570</v>
      </c>
      <c r="BN28" s="21">
        <v>17179030</v>
      </c>
      <c r="BO28" s="21">
        <v>17172645</v>
      </c>
      <c r="BP28" s="21">
        <v>3378916</v>
      </c>
      <c r="BQ28" s="21">
        <v>0</v>
      </c>
      <c r="BR28" s="21">
        <v>3428</v>
      </c>
      <c r="BS28" s="21">
        <v>3400</v>
      </c>
      <c r="BT28" s="32"/>
      <c r="BU28" s="22">
        <v>23</v>
      </c>
      <c r="BV28" s="20" t="str">
        <f t="shared" si="5"/>
        <v>北 谷 町</v>
      </c>
      <c r="BW28" s="21">
        <v>0</v>
      </c>
      <c r="BX28" s="21">
        <v>725097</v>
      </c>
      <c r="BY28" s="21">
        <v>725035</v>
      </c>
      <c r="BZ28" s="21">
        <v>40260595</v>
      </c>
      <c r="CA28" s="21">
        <v>40258845</v>
      </c>
      <c r="CB28" s="21">
        <v>20613034</v>
      </c>
      <c r="CC28" s="21">
        <v>0</v>
      </c>
      <c r="CD28" s="21">
        <v>1390</v>
      </c>
      <c r="CE28" s="21">
        <v>1383</v>
      </c>
      <c r="CF28" s="32"/>
      <c r="CG28" s="22">
        <v>23</v>
      </c>
      <c r="CH28" s="20" t="str">
        <f t="shared" si="6"/>
        <v>北 谷 町</v>
      </c>
      <c r="CI28" s="21">
        <v>56930</v>
      </c>
      <c r="CJ28" s="21">
        <v>2558045</v>
      </c>
      <c r="CK28" s="21">
        <v>2554132</v>
      </c>
      <c r="CL28" s="21">
        <v>120334790</v>
      </c>
      <c r="CM28" s="21">
        <v>120233159</v>
      </c>
      <c r="CN28" s="21">
        <v>30120329</v>
      </c>
      <c r="CO28" s="21">
        <v>36</v>
      </c>
      <c r="CP28" s="21">
        <v>11369</v>
      </c>
      <c r="CQ28" s="21">
        <v>11253</v>
      </c>
      <c r="CR28" s="52"/>
      <c r="CS28" s="22">
        <v>23</v>
      </c>
      <c r="CT28" s="20" t="str">
        <f t="shared" si="7"/>
        <v>北 谷 町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17"/>
      <c r="DE28" s="22">
        <v>23</v>
      </c>
      <c r="DF28" s="20" t="str">
        <f t="shared" si="8"/>
        <v>北 谷 町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17"/>
      <c r="DQ28" s="22">
        <v>23</v>
      </c>
      <c r="DR28" s="20" t="str">
        <f t="shared" si="9"/>
        <v>北 谷 町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17"/>
      <c r="EC28" s="22">
        <v>23</v>
      </c>
      <c r="ED28" s="20" t="str">
        <f t="shared" si="10"/>
        <v>北 谷 町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O28" s="22">
        <v>23</v>
      </c>
      <c r="EP28" s="20" t="str">
        <f t="shared" si="11"/>
        <v>北 谷 町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FA28" s="22">
        <v>23</v>
      </c>
      <c r="FB28" s="20" t="str">
        <f t="shared" si="12"/>
        <v>北 谷 町</v>
      </c>
      <c r="FC28" s="21">
        <v>0</v>
      </c>
      <c r="FD28" s="21">
        <v>0</v>
      </c>
      <c r="FE28" s="21">
        <v>0</v>
      </c>
      <c r="FF28" s="21">
        <v>0</v>
      </c>
      <c r="FG28" s="21">
        <v>0</v>
      </c>
      <c r="FH28" s="21">
        <v>0</v>
      </c>
      <c r="FI28" s="21">
        <v>0</v>
      </c>
      <c r="FJ28" s="21">
        <v>0</v>
      </c>
      <c r="FK28" s="21">
        <v>0</v>
      </c>
      <c r="FM28" s="22">
        <v>23</v>
      </c>
      <c r="FN28" s="20" t="str">
        <f t="shared" si="13"/>
        <v>北 谷 町</v>
      </c>
      <c r="FO28" s="21">
        <v>5554</v>
      </c>
      <c r="FP28" s="21">
        <v>439266</v>
      </c>
      <c r="FQ28" s="21">
        <v>363237</v>
      </c>
      <c r="FR28" s="21">
        <v>17571</v>
      </c>
      <c r="FS28" s="21">
        <v>14529</v>
      </c>
      <c r="FT28" s="21">
        <v>12430</v>
      </c>
      <c r="FU28" s="21">
        <v>11</v>
      </c>
      <c r="FV28" s="21">
        <v>853</v>
      </c>
      <c r="FW28" s="21">
        <v>631</v>
      </c>
      <c r="FY28" s="22">
        <v>23</v>
      </c>
      <c r="FZ28" s="20" t="str">
        <f t="shared" si="14"/>
        <v>北 谷 町</v>
      </c>
      <c r="GA28" s="21">
        <v>0</v>
      </c>
      <c r="GB28" s="21">
        <v>0</v>
      </c>
      <c r="GC28" s="21">
        <v>0</v>
      </c>
      <c r="GD28" s="21">
        <v>0</v>
      </c>
      <c r="GE28" s="21">
        <v>0</v>
      </c>
      <c r="GF28" s="21">
        <v>0</v>
      </c>
      <c r="GG28" s="21">
        <v>0</v>
      </c>
      <c r="GH28" s="21">
        <v>0</v>
      </c>
      <c r="GI28" s="21">
        <v>0</v>
      </c>
      <c r="GK28" s="22">
        <v>23</v>
      </c>
      <c r="GL28" s="20" t="str">
        <f t="shared" si="15"/>
        <v>北 谷 町</v>
      </c>
      <c r="GM28" s="21">
        <v>0</v>
      </c>
      <c r="GN28" s="21">
        <v>0</v>
      </c>
      <c r="GO28" s="21">
        <v>0</v>
      </c>
      <c r="GP28" s="21">
        <v>0</v>
      </c>
      <c r="GQ28" s="21">
        <v>0</v>
      </c>
      <c r="GR28" s="21">
        <v>0</v>
      </c>
      <c r="GS28" s="21">
        <v>0</v>
      </c>
      <c r="GT28" s="21">
        <v>0</v>
      </c>
      <c r="GU28" s="21">
        <v>0</v>
      </c>
      <c r="GW28" s="22">
        <v>23</v>
      </c>
      <c r="GX28" s="20" t="str">
        <f t="shared" si="16"/>
        <v>北 谷 町</v>
      </c>
      <c r="GY28" s="21">
        <v>0</v>
      </c>
      <c r="GZ28" s="21">
        <v>0</v>
      </c>
      <c r="HA28" s="21">
        <v>0</v>
      </c>
      <c r="HB28" s="21">
        <v>0</v>
      </c>
      <c r="HC28" s="21">
        <v>0</v>
      </c>
      <c r="HD28" s="21">
        <v>0</v>
      </c>
      <c r="HE28" s="21">
        <v>0</v>
      </c>
      <c r="HF28" s="21">
        <v>0</v>
      </c>
      <c r="HG28" s="21">
        <v>0</v>
      </c>
      <c r="HI28" s="22">
        <v>23</v>
      </c>
      <c r="HJ28" s="20" t="str">
        <f t="shared" si="17"/>
        <v>北 谷 町</v>
      </c>
      <c r="HK28" s="21">
        <v>0</v>
      </c>
      <c r="HL28" s="21">
        <v>0</v>
      </c>
      <c r="HM28" s="21">
        <v>0</v>
      </c>
      <c r="HN28" s="21">
        <v>0</v>
      </c>
      <c r="HO28" s="21">
        <v>0</v>
      </c>
      <c r="HP28" s="21">
        <v>0</v>
      </c>
      <c r="HQ28" s="21">
        <v>0</v>
      </c>
      <c r="HR28" s="21">
        <v>0</v>
      </c>
      <c r="HS28" s="21">
        <v>0</v>
      </c>
      <c r="HU28" s="18"/>
    </row>
    <row r="29" spans="1:229" s="8" customFormat="1" ht="15" customHeight="1">
      <c r="A29" s="19">
        <v>24</v>
      </c>
      <c r="B29" s="20" t="s">
        <v>94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7"/>
      <c r="M29" s="19">
        <v>24</v>
      </c>
      <c r="N29" s="20" t="str">
        <f t="shared" si="0"/>
        <v>北中城村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32"/>
      <c r="Y29" s="19">
        <v>24</v>
      </c>
      <c r="Z29" s="20" t="str">
        <f t="shared" si="1"/>
        <v>北中城村</v>
      </c>
      <c r="AA29" s="21">
        <v>88560</v>
      </c>
      <c r="AB29" s="21">
        <v>1762621</v>
      </c>
      <c r="AC29" s="21">
        <v>1343124</v>
      </c>
      <c r="AD29" s="21">
        <v>67997</v>
      </c>
      <c r="AE29" s="21">
        <v>52422</v>
      </c>
      <c r="AF29" s="21">
        <v>52418</v>
      </c>
      <c r="AG29" s="21">
        <v>160</v>
      </c>
      <c r="AH29" s="21">
        <v>2699</v>
      </c>
      <c r="AI29" s="21">
        <v>1958</v>
      </c>
      <c r="AJ29" s="52"/>
      <c r="AK29" s="19">
        <v>24</v>
      </c>
      <c r="AL29" s="20" t="str">
        <f t="shared" si="2"/>
        <v>北中城村</v>
      </c>
      <c r="AM29" s="21">
        <v>13847</v>
      </c>
      <c r="AN29" s="21">
        <v>170666</v>
      </c>
      <c r="AO29" s="21">
        <v>170067</v>
      </c>
      <c r="AP29" s="21">
        <v>1995110</v>
      </c>
      <c r="AQ29" s="21">
        <v>1988403</v>
      </c>
      <c r="AR29" s="21">
        <v>381974</v>
      </c>
      <c r="AS29" s="21">
        <v>48</v>
      </c>
      <c r="AT29" s="21">
        <v>453</v>
      </c>
      <c r="AU29" s="21">
        <v>448</v>
      </c>
      <c r="AV29" s="32"/>
      <c r="AW29" s="19">
        <v>24</v>
      </c>
      <c r="AX29" s="20" t="str">
        <f t="shared" si="3"/>
        <v>北中城村</v>
      </c>
      <c r="AY29" s="21">
        <v>0</v>
      </c>
      <c r="AZ29" s="21">
        <v>922748</v>
      </c>
      <c r="BA29" s="21">
        <v>918011</v>
      </c>
      <c r="BB29" s="21">
        <v>25398722</v>
      </c>
      <c r="BC29" s="21">
        <v>25301904</v>
      </c>
      <c r="BD29" s="21">
        <v>2801926</v>
      </c>
      <c r="BE29" s="21">
        <v>0</v>
      </c>
      <c r="BF29" s="21">
        <v>4558</v>
      </c>
      <c r="BG29" s="21">
        <v>4476</v>
      </c>
      <c r="BH29" s="32"/>
      <c r="BI29" s="19">
        <v>24</v>
      </c>
      <c r="BJ29" s="20" t="str">
        <f t="shared" si="4"/>
        <v>北中城村</v>
      </c>
      <c r="BK29" s="21">
        <v>0</v>
      </c>
      <c r="BL29" s="21">
        <v>650812</v>
      </c>
      <c r="BM29" s="21">
        <v>650278</v>
      </c>
      <c r="BN29" s="21">
        <v>16620048</v>
      </c>
      <c r="BO29" s="21">
        <v>16607986</v>
      </c>
      <c r="BP29" s="21">
        <v>3702812</v>
      </c>
      <c r="BQ29" s="21">
        <v>0</v>
      </c>
      <c r="BR29" s="21">
        <v>3334</v>
      </c>
      <c r="BS29" s="21">
        <v>3297</v>
      </c>
      <c r="BT29" s="32"/>
      <c r="BU29" s="19">
        <v>24</v>
      </c>
      <c r="BV29" s="20" t="str">
        <f t="shared" si="5"/>
        <v>北中城村</v>
      </c>
      <c r="BW29" s="21">
        <v>0</v>
      </c>
      <c r="BX29" s="21">
        <v>300526</v>
      </c>
      <c r="BY29" s="21">
        <v>300526</v>
      </c>
      <c r="BZ29" s="21">
        <v>7500382</v>
      </c>
      <c r="CA29" s="21">
        <v>7500382</v>
      </c>
      <c r="CB29" s="21">
        <v>4436015</v>
      </c>
      <c r="CC29" s="21">
        <v>0</v>
      </c>
      <c r="CD29" s="21">
        <v>548</v>
      </c>
      <c r="CE29" s="21">
        <v>548</v>
      </c>
      <c r="CF29" s="32"/>
      <c r="CG29" s="19">
        <v>24</v>
      </c>
      <c r="CH29" s="20" t="str">
        <f t="shared" si="6"/>
        <v>北中城村</v>
      </c>
      <c r="CI29" s="21">
        <v>256634</v>
      </c>
      <c r="CJ29" s="21">
        <v>1874086</v>
      </c>
      <c r="CK29" s="21">
        <v>1868815</v>
      </c>
      <c r="CL29" s="21">
        <v>49519152</v>
      </c>
      <c r="CM29" s="21">
        <v>49410272</v>
      </c>
      <c r="CN29" s="21">
        <v>10940753</v>
      </c>
      <c r="CO29" s="21">
        <v>358</v>
      </c>
      <c r="CP29" s="21">
        <v>8440</v>
      </c>
      <c r="CQ29" s="21">
        <v>8321</v>
      </c>
      <c r="CR29" s="52"/>
      <c r="CS29" s="19">
        <v>24</v>
      </c>
      <c r="CT29" s="20" t="str">
        <f t="shared" si="7"/>
        <v>北中城村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17"/>
      <c r="DE29" s="19">
        <v>24</v>
      </c>
      <c r="DF29" s="20" t="str">
        <f t="shared" si="8"/>
        <v>北中城村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17"/>
      <c r="DQ29" s="19">
        <v>24</v>
      </c>
      <c r="DR29" s="20" t="str">
        <f t="shared" si="9"/>
        <v>北中城村</v>
      </c>
      <c r="DS29" s="21">
        <v>29</v>
      </c>
      <c r="DT29" s="21">
        <v>0</v>
      </c>
      <c r="DU29" s="21">
        <v>0</v>
      </c>
      <c r="DV29" s="21">
        <v>0</v>
      </c>
      <c r="DW29" s="21">
        <v>0</v>
      </c>
      <c r="DX29" s="21">
        <v>0</v>
      </c>
      <c r="DY29" s="21">
        <v>1</v>
      </c>
      <c r="DZ29" s="21">
        <v>0</v>
      </c>
      <c r="EA29" s="21">
        <v>0</v>
      </c>
      <c r="EB29" s="17"/>
      <c r="EC29" s="19">
        <v>24</v>
      </c>
      <c r="ED29" s="20" t="str">
        <f t="shared" si="10"/>
        <v>北中城村</v>
      </c>
      <c r="EE29" s="21">
        <v>0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0</v>
      </c>
      <c r="EM29" s="21">
        <v>0</v>
      </c>
      <c r="EO29" s="19">
        <v>24</v>
      </c>
      <c r="EP29" s="20" t="str">
        <f t="shared" si="11"/>
        <v>北中城村</v>
      </c>
      <c r="EQ29" s="21">
        <v>0</v>
      </c>
      <c r="ER29" s="21">
        <v>0</v>
      </c>
      <c r="ES29" s="21">
        <v>0</v>
      </c>
      <c r="ET29" s="21">
        <v>0</v>
      </c>
      <c r="EU29" s="21">
        <v>0</v>
      </c>
      <c r="EV29" s="21">
        <v>0</v>
      </c>
      <c r="EW29" s="21">
        <v>0</v>
      </c>
      <c r="EX29" s="21">
        <v>0</v>
      </c>
      <c r="EY29" s="21">
        <v>0</v>
      </c>
      <c r="FA29" s="19">
        <v>24</v>
      </c>
      <c r="FB29" s="20" t="str">
        <f t="shared" si="12"/>
        <v>北中城村</v>
      </c>
      <c r="FC29" s="21">
        <v>0</v>
      </c>
      <c r="FD29" s="21">
        <v>0</v>
      </c>
      <c r="FE29" s="21">
        <v>0</v>
      </c>
      <c r="FF29" s="21">
        <v>0</v>
      </c>
      <c r="FG29" s="21">
        <v>0</v>
      </c>
      <c r="FH29" s="21">
        <v>0</v>
      </c>
      <c r="FI29" s="21">
        <v>0</v>
      </c>
      <c r="FJ29" s="21">
        <v>0</v>
      </c>
      <c r="FK29" s="21">
        <v>0</v>
      </c>
      <c r="FM29" s="19">
        <v>24</v>
      </c>
      <c r="FN29" s="20" t="str">
        <f t="shared" si="13"/>
        <v>北中城村</v>
      </c>
      <c r="FO29" s="21">
        <v>222875</v>
      </c>
      <c r="FP29" s="21">
        <v>1906765</v>
      </c>
      <c r="FQ29" s="21">
        <v>1412864</v>
      </c>
      <c r="FR29" s="21">
        <v>30082</v>
      </c>
      <c r="FS29" s="21">
        <v>22505</v>
      </c>
      <c r="FT29" s="21">
        <v>22505</v>
      </c>
      <c r="FU29" s="21">
        <v>443</v>
      </c>
      <c r="FV29" s="21">
        <v>3895</v>
      </c>
      <c r="FW29" s="21">
        <v>2833</v>
      </c>
      <c r="FY29" s="19">
        <v>24</v>
      </c>
      <c r="FZ29" s="20" t="str">
        <f t="shared" si="14"/>
        <v>北中城村</v>
      </c>
      <c r="GA29" s="21">
        <v>1001</v>
      </c>
      <c r="GB29" s="21">
        <v>217679</v>
      </c>
      <c r="GC29" s="21">
        <v>217438</v>
      </c>
      <c r="GD29" s="21">
        <v>1007856</v>
      </c>
      <c r="GE29" s="21">
        <v>1006739</v>
      </c>
      <c r="GF29" s="21">
        <v>343724</v>
      </c>
      <c r="GG29" s="21">
        <v>1</v>
      </c>
      <c r="GH29" s="21">
        <v>340</v>
      </c>
      <c r="GI29" s="21">
        <v>338</v>
      </c>
      <c r="GK29" s="19">
        <v>24</v>
      </c>
      <c r="GL29" s="20" t="str">
        <f t="shared" si="15"/>
        <v>北中城村</v>
      </c>
      <c r="GM29" s="21">
        <v>0</v>
      </c>
      <c r="GN29" s="21">
        <v>0</v>
      </c>
      <c r="GO29" s="21">
        <v>0</v>
      </c>
      <c r="GP29" s="21">
        <v>0</v>
      </c>
      <c r="GQ29" s="21">
        <v>0</v>
      </c>
      <c r="GR29" s="21">
        <v>0</v>
      </c>
      <c r="GS29" s="21">
        <v>0</v>
      </c>
      <c r="GT29" s="21">
        <v>0</v>
      </c>
      <c r="GU29" s="21">
        <v>0</v>
      </c>
      <c r="GW29" s="19">
        <v>24</v>
      </c>
      <c r="GX29" s="20" t="str">
        <f t="shared" si="16"/>
        <v>北中城村</v>
      </c>
      <c r="GY29" s="21">
        <v>0</v>
      </c>
      <c r="GZ29" s="21">
        <v>0</v>
      </c>
      <c r="HA29" s="21">
        <v>0</v>
      </c>
      <c r="HB29" s="21">
        <v>0</v>
      </c>
      <c r="HC29" s="21">
        <v>0</v>
      </c>
      <c r="HD29" s="21">
        <v>0</v>
      </c>
      <c r="HE29" s="21">
        <v>0</v>
      </c>
      <c r="HF29" s="21">
        <v>0</v>
      </c>
      <c r="HG29" s="21">
        <v>0</v>
      </c>
      <c r="HI29" s="19">
        <v>24</v>
      </c>
      <c r="HJ29" s="20" t="str">
        <f t="shared" si="17"/>
        <v>北中城村</v>
      </c>
      <c r="HK29" s="21">
        <v>0</v>
      </c>
      <c r="HL29" s="21">
        <v>0</v>
      </c>
      <c r="HM29" s="21">
        <v>0</v>
      </c>
      <c r="HN29" s="21">
        <v>0</v>
      </c>
      <c r="HO29" s="21">
        <v>0</v>
      </c>
      <c r="HP29" s="21">
        <v>0</v>
      </c>
      <c r="HQ29" s="21">
        <v>0</v>
      </c>
      <c r="HR29" s="21">
        <v>0</v>
      </c>
      <c r="HS29" s="21">
        <v>0</v>
      </c>
      <c r="HU29" s="18"/>
    </row>
    <row r="30" spans="1:229" s="8" customFormat="1" ht="15" customHeight="1">
      <c r="A30" s="19">
        <v>25</v>
      </c>
      <c r="B30" s="20" t="s">
        <v>95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17"/>
      <c r="M30" s="19">
        <v>25</v>
      </c>
      <c r="N30" s="20" t="str">
        <f t="shared" si="0"/>
        <v>中 城 村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32"/>
      <c r="Y30" s="19">
        <v>25</v>
      </c>
      <c r="Z30" s="20" t="str">
        <f t="shared" si="1"/>
        <v>中 城 村</v>
      </c>
      <c r="AA30" s="21">
        <v>200965</v>
      </c>
      <c r="AB30" s="21">
        <v>5563160</v>
      </c>
      <c r="AC30" s="21">
        <v>4083939</v>
      </c>
      <c r="AD30" s="21">
        <v>235027</v>
      </c>
      <c r="AE30" s="21">
        <v>175328</v>
      </c>
      <c r="AF30" s="21">
        <v>175328</v>
      </c>
      <c r="AG30" s="21">
        <v>295</v>
      </c>
      <c r="AH30" s="21">
        <v>7679</v>
      </c>
      <c r="AI30" s="21">
        <v>5589</v>
      </c>
      <c r="AJ30" s="52"/>
      <c r="AK30" s="19">
        <v>25</v>
      </c>
      <c r="AL30" s="20" t="str">
        <f t="shared" si="2"/>
        <v>中 城 村</v>
      </c>
      <c r="AM30" s="21">
        <v>178</v>
      </c>
      <c r="AN30" s="21">
        <v>225235</v>
      </c>
      <c r="AO30" s="21">
        <v>137720</v>
      </c>
      <c r="AP30" s="21">
        <v>2190470</v>
      </c>
      <c r="AQ30" s="21">
        <v>1333666</v>
      </c>
      <c r="AR30" s="21">
        <v>40365</v>
      </c>
      <c r="AS30" s="21">
        <v>1</v>
      </c>
      <c r="AT30" s="21">
        <v>404</v>
      </c>
      <c r="AU30" s="21">
        <v>212</v>
      </c>
      <c r="AV30" s="32"/>
      <c r="AW30" s="19">
        <v>25</v>
      </c>
      <c r="AX30" s="20" t="str">
        <f t="shared" si="3"/>
        <v>中 城 村</v>
      </c>
      <c r="AY30" s="21">
        <v>0</v>
      </c>
      <c r="AZ30" s="21">
        <v>851930</v>
      </c>
      <c r="BA30" s="21">
        <v>845980</v>
      </c>
      <c r="BB30" s="21">
        <v>24462458</v>
      </c>
      <c r="BC30" s="21">
        <v>24328324</v>
      </c>
      <c r="BD30" s="21">
        <v>2291329</v>
      </c>
      <c r="BE30" s="21">
        <v>0</v>
      </c>
      <c r="BF30" s="21">
        <v>4649</v>
      </c>
      <c r="BG30" s="21">
        <v>4554</v>
      </c>
      <c r="BH30" s="32"/>
      <c r="BI30" s="19">
        <v>25</v>
      </c>
      <c r="BJ30" s="20" t="str">
        <f t="shared" si="4"/>
        <v>中 城 村</v>
      </c>
      <c r="BK30" s="21">
        <v>0</v>
      </c>
      <c r="BL30" s="21">
        <v>634514</v>
      </c>
      <c r="BM30" s="21">
        <v>633862</v>
      </c>
      <c r="BN30" s="21">
        <v>16696728</v>
      </c>
      <c r="BO30" s="21">
        <v>16680640</v>
      </c>
      <c r="BP30" s="21">
        <v>3227625</v>
      </c>
      <c r="BQ30" s="21">
        <v>0</v>
      </c>
      <c r="BR30" s="21">
        <v>3458</v>
      </c>
      <c r="BS30" s="21">
        <v>3417</v>
      </c>
      <c r="BT30" s="32"/>
      <c r="BU30" s="19">
        <v>25</v>
      </c>
      <c r="BV30" s="20" t="str">
        <f t="shared" si="5"/>
        <v>中 城 村</v>
      </c>
      <c r="BW30" s="21">
        <v>0</v>
      </c>
      <c r="BX30" s="21">
        <v>459371</v>
      </c>
      <c r="BY30" s="21">
        <v>459286</v>
      </c>
      <c r="BZ30" s="21">
        <v>10146377</v>
      </c>
      <c r="CA30" s="21">
        <v>10144263</v>
      </c>
      <c r="CB30" s="21">
        <v>5435690</v>
      </c>
      <c r="CC30" s="21">
        <v>0</v>
      </c>
      <c r="CD30" s="21">
        <v>754</v>
      </c>
      <c r="CE30" s="21">
        <v>752</v>
      </c>
      <c r="CF30" s="32"/>
      <c r="CG30" s="19">
        <v>25</v>
      </c>
      <c r="CH30" s="20" t="str">
        <f t="shared" si="6"/>
        <v>中 城 村</v>
      </c>
      <c r="CI30" s="21">
        <v>132796</v>
      </c>
      <c r="CJ30" s="21">
        <v>1945815</v>
      </c>
      <c r="CK30" s="21">
        <v>1939128</v>
      </c>
      <c r="CL30" s="21">
        <v>51305563</v>
      </c>
      <c r="CM30" s="21">
        <v>51153227</v>
      </c>
      <c r="CN30" s="21">
        <v>10954644</v>
      </c>
      <c r="CO30" s="21">
        <v>152</v>
      </c>
      <c r="CP30" s="21">
        <v>8861</v>
      </c>
      <c r="CQ30" s="21">
        <v>8723</v>
      </c>
      <c r="CR30" s="52"/>
      <c r="CS30" s="19">
        <v>25</v>
      </c>
      <c r="CT30" s="20" t="str">
        <f t="shared" si="7"/>
        <v>中 城 村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17"/>
      <c r="DE30" s="19">
        <v>25</v>
      </c>
      <c r="DF30" s="20" t="str">
        <f t="shared" si="8"/>
        <v>中 城 村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17"/>
      <c r="DQ30" s="19">
        <v>25</v>
      </c>
      <c r="DR30" s="20" t="str">
        <f t="shared" si="9"/>
        <v>中 城 村</v>
      </c>
      <c r="DS30" s="21">
        <v>5263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10</v>
      </c>
      <c r="DZ30" s="21">
        <v>0</v>
      </c>
      <c r="EA30" s="21">
        <v>0</v>
      </c>
      <c r="EB30" s="17"/>
      <c r="EC30" s="19">
        <v>25</v>
      </c>
      <c r="ED30" s="20" t="str">
        <f t="shared" si="10"/>
        <v>中 城 村</v>
      </c>
      <c r="EE30" s="21">
        <v>0</v>
      </c>
      <c r="EF30" s="21">
        <v>0</v>
      </c>
      <c r="EG30" s="21">
        <v>0</v>
      </c>
      <c r="EH30" s="21">
        <v>0</v>
      </c>
      <c r="EI30" s="21">
        <v>0</v>
      </c>
      <c r="EJ30" s="21">
        <v>0</v>
      </c>
      <c r="EK30" s="21">
        <v>0</v>
      </c>
      <c r="EL30" s="21">
        <v>0</v>
      </c>
      <c r="EM30" s="21">
        <v>0</v>
      </c>
      <c r="EO30" s="19">
        <v>25</v>
      </c>
      <c r="EP30" s="20" t="str">
        <f t="shared" si="11"/>
        <v>中 城 村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1">
        <v>0</v>
      </c>
      <c r="EW30" s="21">
        <v>0</v>
      </c>
      <c r="EX30" s="21">
        <v>0</v>
      </c>
      <c r="EY30" s="21">
        <v>0</v>
      </c>
      <c r="FA30" s="19">
        <v>25</v>
      </c>
      <c r="FB30" s="20" t="str">
        <f t="shared" si="12"/>
        <v>中 城 村</v>
      </c>
      <c r="FC30" s="21">
        <v>0</v>
      </c>
      <c r="FD30" s="21">
        <v>0</v>
      </c>
      <c r="FE30" s="21">
        <v>0</v>
      </c>
      <c r="FF30" s="21">
        <v>0</v>
      </c>
      <c r="FG30" s="21">
        <v>0</v>
      </c>
      <c r="FH30" s="21">
        <v>0</v>
      </c>
      <c r="FI30" s="21">
        <v>0</v>
      </c>
      <c r="FJ30" s="21">
        <v>0</v>
      </c>
      <c r="FK30" s="21">
        <v>0</v>
      </c>
      <c r="FM30" s="19">
        <v>25</v>
      </c>
      <c r="FN30" s="20" t="str">
        <f t="shared" si="13"/>
        <v>中 城 村</v>
      </c>
      <c r="FO30" s="21">
        <v>362072</v>
      </c>
      <c r="FP30" s="21">
        <v>2232295</v>
      </c>
      <c r="FQ30" s="21">
        <v>1436850</v>
      </c>
      <c r="FR30" s="21">
        <v>39148</v>
      </c>
      <c r="FS30" s="21">
        <v>24952</v>
      </c>
      <c r="FT30" s="21">
        <v>24952</v>
      </c>
      <c r="FU30" s="21">
        <v>675</v>
      </c>
      <c r="FV30" s="21">
        <v>3991</v>
      </c>
      <c r="FW30" s="21">
        <v>2453</v>
      </c>
      <c r="FY30" s="19">
        <v>25</v>
      </c>
      <c r="FZ30" s="20" t="str">
        <f t="shared" si="14"/>
        <v>中 城 村</v>
      </c>
      <c r="GA30" s="21">
        <v>152</v>
      </c>
      <c r="GB30" s="21">
        <v>695120</v>
      </c>
      <c r="GC30" s="21">
        <v>694681</v>
      </c>
      <c r="GD30" s="21">
        <v>2199354</v>
      </c>
      <c r="GE30" s="21">
        <v>2197965</v>
      </c>
      <c r="GF30" s="21">
        <v>1148057</v>
      </c>
      <c r="GG30" s="21">
        <v>1</v>
      </c>
      <c r="GH30" s="21">
        <v>716</v>
      </c>
      <c r="GI30" s="21">
        <v>712</v>
      </c>
      <c r="GK30" s="19">
        <v>25</v>
      </c>
      <c r="GL30" s="20" t="str">
        <f t="shared" si="15"/>
        <v>中 城 村</v>
      </c>
      <c r="GM30" s="21">
        <v>0</v>
      </c>
      <c r="GN30" s="21">
        <v>0</v>
      </c>
      <c r="GO30" s="21">
        <v>0</v>
      </c>
      <c r="GP30" s="21">
        <v>0</v>
      </c>
      <c r="GQ30" s="21">
        <v>0</v>
      </c>
      <c r="GR30" s="21">
        <v>0</v>
      </c>
      <c r="GS30" s="21">
        <v>0</v>
      </c>
      <c r="GT30" s="21">
        <v>0</v>
      </c>
      <c r="GU30" s="21">
        <v>0</v>
      </c>
      <c r="GW30" s="19">
        <v>25</v>
      </c>
      <c r="GX30" s="20" t="str">
        <f t="shared" si="16"/>
        <v>中 城 村</v>
      </c>
      <c r="GY30" s="21">
        <v>0</v>
      </c>
      <c r="GZ30" s="21">
        <v>0</v>
      </c>
      <c r="HA30" s="21">
        <v>0</v>
      </c>
      <c r="HB30" s="21">
        <v>0</v>
      </c>
      <c r="HC30" s="21">
        <v>0</v>
      </c>
      <c r="HD30" s="21">
        <v>0</v>
      </c>
      <c r="HE30" s="21">
        <v>0</v>
      </c>
      <c r="HF30" s="21">
        <v>0</v>
      </c>
      <c r="HG30" s="21">
        <v>0</v>
      </c>
      <c r="HI30" s="19">
        <v>25</v>
      </c>
      <c r="HJ30" s="20" t="str">
        <f t="shared" si="17"/>
        <v>中 城 村</v>
      </c>
      <c r="HK30" s="21">
        <v>0</v>
      </c>
      <c r="HL30" s="21">
        <v>0</v>
      </c>
      <c r="HM30" s="21">
        <v>0</v>
      </c>
      <c r="HN30" s="21">
        <v>0</v>
      </c>
      <c r="HO30" s="21">
        <v>0</v>
      </c>
      <c r="HP30" s="21">
        <v>0</v>
      </c>
      <c r="HQ30" s="21">
        <v>0</v>
      </c>
      <c r="HR30" s="21">
        <v>0</v>
      </c>
      <c r="HS30" s="21">
        <v>0</v>
      </c>
      <c r="HU30" s="18"/>
    </row>
    <row r="31" spans="1:229" s="8" customFormat="1" ht="15" customHeight="1">
      <c r="A31" s="19">
        <v>26</v>
      </c>
      <c r="B31" s="20" t="s">
        <v>96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7"/>
      <c r="M31" s="19">
        <v>26</v>
      </c>
      <c r="N31" s="20" t="str">
        <f t="shared" si="0"/>
        <v>西 原 町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2"/>
      <c r="Y31" s="19">
        <v>26</v>
      </c>
      <c r="Z31" s="20" t="str">
        <f t="shared" si="1"/>
        <v>西 原 町</v>
      </c>
      <c r="AA31" s="21">
        <v>47574</v>
      </c>
      <c r="AB31" s="21">
        <v>3467653</v>
      </c>
      <c r="AC31" s="21">
        <v>2404119</v>
      </c>
      <c r="AD31" s="21">
        <v>137921</v>
      </c>
      <c r="AE31" s="21">
        <v>95842</v>
      </c>
      <c r="AF31" s="21">
        <v>95842</v>
      </c>
      <c r="AG31" s="21">
        <v>151</v>
      </c>
      <c r="AH31" s="21">
        <v>4162</v>
      </c>
      <c r="AI31" s="21">
        <v>2801</v>
      </c>
      <c r="AJ31" s="52"/>
      <c r="AK31" s="19">
        <v>26</v>
      </c>
      <c r="AL31" s="20" t="str">
        <f t="shared" si="2"/>
        <v>西 原 町</v>
      </c>
      <c r="AM31" s="21">
        <v>15739</v>
      </c>
      <c r="AN31" s="21">
        <v>544961</v>
      </c>
      <c r="AO31" s="21">
        <v>526826</v>
      </c>
      <c r="AP31" s="21">
        <v>3052569</v>
      </c>
      <c r="AQ31" s="21">
        <v>2942076</v>
      </c>
      <c r="AR31" s="21">
        <v>714068</v>
      </c>
      <c r="AS31" s="21">
        <v>51</v>
      </c>
      <c r="AT31" s="21">
        <v>1184</v>
      </c>
      <c r="AU31" s="21">
        <v>1053</v>
      </c>
      <c r="AV31" s="32"/>
      <c r="AW31" s="19">
        <v>26</v>
      </c>
      <c r="AX31" s="20" t="str">
        <f t="shared" si="3"/>
        <v>西 原 町</v>
      </c>
      <c r="AY31" s="21">
        <v>0</v>
      </c>
      <c r="AZ31" s="21">
        <v>1439410</v>
      </c>
      <c r="BA31" s="21">
        <v>1436761</v>
      </c>
      <c r="BB31" s="21">
        <v>58708604</v>
      </c>
      <c r="BC31" s="21">
        <v>58610198</v>
      </c>
      <c r="BD31" s="21">
        <v>6102136</v>
      </c>
      <c r="BE31" s="21">
        <v>0</v>
      </c>
      <c r="BF31" s="21">
        <v>7780</v>
      </c>
      <c r="BG31" s="21">
        <v>7667</v>
      </c>
      <c r="BH31" s="32"/>
      <c r="BI31" s="19">
        <v>26</v>
      </c>
      <c r="BJ31" s="20" t="str">
        <f t="shared" si="4"/>
        <v>西 原 町</v>
      </c>
      <c r="BK31" s="21">
        <v>0</v>
      </c>
      <c r="BL31" s="21">
        <v>579891</v>
      </c>
      <c r="BM31" s="21">
        <v>579601</v>
      </c>
      <c r="BN31" s="21">
        <v>22456836</v>
      </c>
      <c r="BO31" s="21">
        <v>22446329</v>
      </c>
      <c r="BP31" s="21">
        <v>4615631</v>
      </c>
      <c r="BQ31" s="21">
        <v>0</v>
      </c>
      <c r="BR31" s="21">
        <v>4390</v>
      </c>
      <c r="BS31" s="21">
        <v>4343</v>
      </c>
      <c r="BT31" s="32"/>
      <c r="BU31" s="19">
        <v>26</v>
      </c>
      <c r="BV31" s="20" t="str">
        <f t="shared" si="5"/>
        <v>西 原 町</v>
      </c>
      <c r="BW31" s="21">
        <v>0</v>
      </c>
      <c r="BX31" s="21">
        <v>1793849</v>
      </c>
      <c r="BY31" s="21">
        <v>1793846</v>
      </c>
      <c r="BZ31" s="21">
        <v>43213885</v>
      </c>
      <c r="CA31" s="21">
        <v>43213700</v>
      </c>
      <c r="CB31" s="21">
        <v>25924379</v>
      </c>
      <c r="CC31" s="21">
        <v>0</v>
      </c>
      <c r="CD31" s="21">
        <v>1307</v>
      </c>
      <c r="CE31" s="21">
        <v>1305</v>
      </c>
      <c r="CF31" s="32"/>
      <c r="CG31" s="19">
        <v>26</v>
      </c>
      <c r="CH31" s="20" t="str">
        <f t="shared" si="6"/>
        <v>西 原 町</v>
      </c>
      <c r="CI31" s="21">
        <v>371188</v>
      </c>
      <c r="CJ31" s="21">
        <v>3813150</v>
      </c>
      <c r="CK31" s="21">
        <v>3810208</v>
      </c>
      <c r="CL31" s="21">
        <v>124379325</v>
      </c>
      <c r="CM31" s="21">
        <v>124270227</v>
      </c>
      <c r="CN31" s="21">
        <v>36642146</v>
      </c>
      <c r="CO31" s="21">
        <v>408</v>
      </c>
      <c r="CP31" s="21">
        <v>13477</v>
      </c>
      <c r="CQ31" s="21">
        <v>13315</v>
      </c>
      <c r="CR31" s="52"/>
      <c r="CS31" s="19">
        <v>26</v>
      </c>
      <c r="CT31" s="20" t="str">
        <f t="shared" si="7"/>
        <v>西 原 町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17"/>
      <c r="DE31" s="19">
        <v>26</v>
      </c>
      <c r="DF31" s="20" t="str">
        <f t="shared" si="8"/>
        <v>西 原 町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17"/>
      <c r="DQ31" s="19">
        <v>26</v>
      </c>
      <c r="DR31" s="20" t="str">
        <f t="shared" si="9"/>
        <v>西 原 町</v>
      </c>
      <c r="DS31" s="21">
        <v>2157</v>
      </c>
      <c r="DT31" s="21">
        <v>5387</v>
      </c>
      <c r="DU31" s="21">
        <v>2062</v>
      </c>
      <c r="DV31" s="21">
        <v>1040</v>
      </c>
      <c r="DW31" s="21">
        <v>442</v>
      </c>
      <c r="DX31" s="21">
        <v>220</v>
      </c>
      <c r="DY31" s="21">
        <v>34</v>
      </c>
      <c r="DZ31" s="21">
        <v>7</v>
      </c>
      <c r="EA31" s="21">
        <v>4</v>
      </c>
      <c r="EB31" s="17"/>
      <c r="EC31" s="19">
        <v>26</v>
      </c>
      <c r="ED31" s="20" t="str">
        <f t="shared" si="10"/>
        <v>西 原 町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O31" s="19">
        <v>26</v>
      </c>
      <c r="EP31" s="20" t="str">
        <f t="shared" si="11"/>
        <v>西 原 町</v>
      </c>
      <c r="EQ31" s="21">
        <v>0</v>
      </c>
      <c r="ER31" s="21">
        <v>0</v>
      </c>
      <c r="ES31" s="21">
        <v>0</v>
      </c>
      <c r="ET31" s="21">
        <v>0</v>
      </c>
      <c r="EU31" s="21">
        <v>0</v>
      </c>
      <c r="EV31" s="21">
        <v>0</v>
      </c>
      <c r="EW31" s="21">
        <v>0</v>
      </c>
      <c r="EX31" s="21">
        <v>0</v>
      </c>
      <c r="EY31" s="21">
        <v>0</v>
      </c>
      <c r="FA31" s="19">
        <v>26</v>
      </c>
      <c r="FB31" s="20" t="str">
        <f t="shared" si="12"/>
        <v>西 原 町</v>
      </c>
      <c r="FC31" s="21">
        <v>0</v>
      </c>
      <c r="FD31" s="21">
        <v>0</v>
      </c>
      <c r="FE31" s="21">
        <v>0</v>
      </c>
      <c r="FF31" s="21">
        <v>0</v>
      </c>
      <c r="FG31" s="21">
        <v>0</v>
      </c>
      <c r="FH31" s="21">
        <v>0</v>
      </c>
      <c r="FI31" s="21">
        <v>0</v>
      </c>
      <c r="FJ31" s="21">
        <v>0</v>
      </c>
      <c r="FK31" s="21">
        <v>0</v>
      </c>
      <c r="FM31" s="19">
        <v>26</v>
      </c>
      <c r="FN31" s="20" t="str">
        <f t="shared" si="13"/>
        <v>西 原 町</v>
      </c>
      <c r="FO31" s="21">
        <v>564819</v>
      </c>
      <c r="FP31" s="21">
        <v>1399345</v>
      </c>
      <c r="FQ31" s="21">
        <v>991727</v>
      </c>
      <c r="FR31" s="21">
        <v>363183</v>
      </c>
      <c r="FS31" s="21">
        <v>281281</v>
      </c>
      <c r="FT31" s="21">
        <v>141408</v>
      </c>
      <c r="FU31" s="21">
        <v>240</v>
      </c>
      <c r="FV31" s="21">
        <v>2174</v>
      </c>
      <c r="FW31" s="21">
        <v>1298</v>
      </c>
      <c r="FY31" s="19">
        <v>26</v>
      </c>
      <c r="FZ31" s="20" t="str">
        <f t="shared" si="14"/>
        <v>西 原 町</v>
      </c>
      <c r="GA31" s="21">
        <v>6761</v>
      </c>
      <c r="GB31" s="21">
        <v>347405</v>
      </c>
      <c r="GC31" s="21">
        <v>346381</v>
      </c>
      <c r="GD31" s="21">
        <v>712181</v>
      </c>
      <c r="GE31" s="21">
        <v>710082</v>
      </c>
      <c r="GF31" s="21">
        <v>329096</v>
      </c>
      <c r="GG31" s="21">
        <v>9</v>
      </c>
      <c r="GH31" s="21">
        <v>116</v>
      </c>
      <c r="GI31" s="21">
        <v>110</v>
      </c>
      <c r="GK31" s="19">
        <v>26</v>
      </c>
      <c r="GL31" s="20" t="str">
        <f t="shared" si="15"/>
        <v>西 原 町</v>
      </c>
      <c r="GM31" s="21">
        <v>0</v>
      </c>
      <c r="GN31" s="21">
        <v>0</v>
      </c>
      <c r="GO31" s="21">
        <v>0</v>
      </c>
      <c r="GP31" s="21">
        <v>0</v>
      </c>
      <c r="GQ31" s="21">
        <v>0</v>
      </c>
      <c r="GR31" s="21">
        <v>0</v>
      </c>
      <c r="GS31" s="21">
        <v>0</v>
      </c>
      <c r="GT31" s="21">
        <v>0</v>
      </c>
      <c r="GU31" s="21">
        <v>0</v>
      </c>
      <c r="GW31" s="19">
        <v>26</v>
      </c>
      <c r="GX31" s="20" t="str">
        <f t="shared" si="16"/>
        <v>西 原 町</v>
      </c>
      <c r="GY31" s="21">
        <v>0</v>
      </c>
      <c r="GZ31" s="21">
        <v>0</v>
      </c>
      <c r="HA31" s="21">
        <v>0</v>
      </c>
      <c r="HB31" s="21">
        <v>0</v>
      </c>
      <c r="HC31" s="21">
        <v>0</v>
      </c>
      <c r="HD31" s="21">
        <v>0</v>
      </c>
      <c r="HE31" s="21">
        <v>0</v>
      </c>
      <c r="HF31" s="21">
        <v>0</v>
      </c>
      <c r="HG31" s="21">
        <v>0</v>
      </c>
      <c r="HI31" s="19">
        <v>26</v>
      </c>
      <c r="HJ31" s="20" t="str">
        <f t="shared" si="17"/>
        <v>西 原 町</v>
      </c>
      <c r="HK31" s="21">
        <v>0</v>
      </c>
      <c r="HL31" s="21">
        <v>0</v>
      </c>
      <c r="HM31" s="21">
        <v>0</v>
      </c>
      <c r="HN31" s="21">
        <v>0</v>
      </c>
      <c r="HO31" s="21">
        <v>0</v>
      </c>
      <c r="HP31" s="21">
        <v>0</v>
      </c>
      <c r="HQ31" s="21">
        <v>0</v>
      </c>
      <c r="HR31" s="21">
        <v>0</v>
      </c>
      <c r="HS31" s="21">
        <v>0</v>
      </c>
      <c r="HU31" s="18"/>
    </row>
    <row r="32" spans="1:229" s="8" customFormat="1" ht="15" customHeight="1">
      <c r="A32" s="19">
        <v>27</v>
      </c>
      <c r="B32" s="20" t="s">
        <v>97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17"/>
      <c r="M32" s="19">
        <v>27</v>
      </c>
      <c r="N32" s="20" t="str">
        <f t="shared" si="0"/>
        <v>与那原町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2"/>
      <c r="Y32" s="19">
        <v>27</v>
      </c>
      <c r="Z32" s="20" t="str">
        <f t="shared" si="1"/>
        <v>与那原町</v>
      </c>
      <c r="AA32" s="21">
        <v>22743</v>
      </c>
      <c r="AB32" s="21">
        <v>693136</v>
      </c>
      <c r="AC32" s="21">
        <v>416115</v>
      </c>
      <c r="AD32" s="21">
        <v>30450</v>
      </c>
      <c r="AE32" s="21">
        <v>17520</v>
      </c>
      <c r="AF32" s="21">
        <v>17520</v>
      </c>
      <c r="AG32" s="21">
        <v>87</v>
      </c>
      <c r="AH32" s="21">
        <v>889</v>
      </c>
      <c r="AI32" s="21">
        <v>541</v>
      </c>
      <c r="AJ32" s="52"/>
      <c r="AK32" s="19">
        <v>27</v>
      </c>
      <c r="AL32" s="20" t="str">
        <f t="shared" si="2"/>
        <v>与那原町</v>
      </c>
      <c r="AM32" s="21">
        <v>9894</v>
      </c>
      <c r="AN32" s="21">
        <v>140023</v>
      </c>
      <c r="AO32" s="21">
        <v>124167</v>
      </c>
      <c r="AP32" s="21">
        <v>253904</v>
      </c>
      <c r="AQ32" s="21">
        <v>228754</v>
      </c>
      <c r="AR32" s="21">
        <v>74432</v>
      </c>
      <c r="AS32" s="21">
        <v>34</v>
      </c>
      <c r="AT32" s="21">
        <v>346</v>
      </c>
      <c r="AU32" s="21">
        <v>277</v>
      </c>
      <c r="AV32" s="32"/>
      <c r="AW32" s="19">
        <v>27</v>
      </c>
      <c r="AX32" s="20" t="str">
        <f t="shared" si="3"/>
        <v>与那原町</v>
      </c>
      <c r="AY32" s="21">
        <v>0</v>
      </c>
      <c r="AZ32" s="21">
        <v>655434</v>
      </c>
      <c r="BA32" s="21">
        <v>654132</v>
      </c>
      <c r="BB32" s="21">
        <v>26655951</v>
      </c>
      <c r="BC32" s="21">
        <v>26603748</v>
      </c>
      <c r="BD32" s="21">
        <v>3175456</v>
      </c>
      <c r="BE32" s="21">
        <v>0</v>
      </c>
      <c r="BF32" s="21">
        <v>4327</v>
      </c>
      <c r="BG32" s="21">
        <v>4246</v>
      </c>
      <c r="BH32" s="32"/>
      <c r="BI32" s="19">
        <v>27</v>
      </c>
      <c r="BJ32" s="20" t="str">
        <f t="shared" si="4"/>
        <v>与那原町</v>
      </c>
      <c r="BK32" s="21">
        <v>0</v>
      </c>
      <c r="BL32" s="21">
        <v>215205</v>
      </c>
      <c r="BM32" s="21">
        <v>215072</v>
      </c>
      <c r="BN32" s="21">
        <v>8108805</v>
      </c>
      <c r="BO32" s="21">
        <v>8104661</v>
      </c>
      <c r="BP32" s="21">
        <v>1870347</v>
      </c>
      <c r="BQ32" s="21">
        <v>0</v>
      </c>
      <c r="BR32" s="21">
        <v>1599</v>
      </c>
      <c r="BS32" s="21">
        <v>1593</v>
      </c>
      <c r="BT32" s="32"/>
      <c r="BU32" s="19">
        <v>27</v>
      </c>
      <c r="BV32" s="20" t="str">
        <f t="shared" si="5"/>
        <v>与那原町</v>
      </c>
      <c r="BW32" s="21">
        <v>0</v>
      </c>
      <c r="BX32" s="21">
        <v>229990</v>
      </c>
      <c r="BY32" s="21">
        <v>229976</v>
      </c>
      <c r="BZ32" s="21">
        <v>8516164</v>
      </c>
      <c r="CA32" s="21">
        <v>8515478</v>
      </c>
      <c r="CB32" s="21">
        <v>5149903</v>
      </c>
      <c r="CC32" s="21">
        <v>0</v>
      </c>
      <c r="CD32" s="21">
        <v>560</v>
      </c>
      <c r="CE32" s="21">
        <v>556</v>
      </c>
      <c r="CF32" s="32"/>
      <c r="CG32" s="19">
        <v>27</v>
      </c>
      <c r="CH32" s="20" t="str">
        <f t="shared" si="6"/>
        <v>与那原町</v>
      </c>
      <c r="CI32" s="21">
        <v>138482</v>
      </c>
      <c r="CJ32" s="21">
        <v>1100629</v>
      </c>
      <c r="CK32" s="21">
        <v>1099180</v>
      </c>
      <c r="CL32" s="21">
        <v>43280920</v>
      </c>
      <c r="CM32" s="21">
        <v>43223887</v>
      </c>
      <c r="CN32" s="21">
        <v>10195706</v>
      </c>
      <c r="CO32" s="21">
        <v>382</v>
      </c>
      <c r="CP32" s="21">
        <v>6486</v>
      </c>
      <c r="CQ32" s="21">
        <v>6395</v>
      </c>
      <c r="CR32" s="52"/>
      <c r="CS32" s="19">
        <v>27</v>
      </c>
      <c r="CT32" s="20" t="str">
        <f t="shared" si="7"/>
        <v>与那原町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17"/>
      <c r="DE32" s="19">
        <v>27</v>
      </c>
      <c r="DF32" s="20" t="str">
        <f t="shared" si="8"/>
        <v>与那原町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17"/>
      <c r="DQ32" s="19">
        <v>27</v>
      </c>
      <c r="DR32" s="20" t="str">
        <f t="shared" si="9"/>
        <v>与那原町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7"/>
      <c r="EC32" s="19">
        <v>27</v>
      </c>
      <c r="ED32" s="20" t="str">
        <f t="shared" si="10"/>
        <v>与那原町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O32" s="19">
        <v>27</v>
      </c>
      <c r="EP32" s="20" t="str">
        <f t="shared" si="11"/>
        <v>与那原町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FA32" s="19">
        <v>27</v>
      </c>
      <c r="FB32" s="20" t="str">
        <f t="shared" si="12"/>
        <v>与那原町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M32" s="19">
        <v>27</v>
      </c>
      <c r="FN32" s="20" t="str">
        <f t="shared" si="13"/>
        <v>与那原町</v>
      </c>
      <c r="FO32" s="21">
        <v>99603</v>
      </c>
      <c r="FP32" s="21">
        <v>767439</v>
      </c>
      <c r="FQ32" s="21">
        <v>476392</v>
      </c>
      <c r="FR32" s="21">
        <v>16016</v>
      </c>
      <c r="FS32" s="21">
        <v>9941</v>
      </c>
      <c r="FT32" s="21">
        <v>9910</v>
      </c>
      <c r="FU32" s="21">
        <v>186</v>
      </c>
      <c r="FV32" s="21">
        <v>1174</v>
      </c>
      <c r="FW32" s="21">
        <v>684</v>
      </c>
      <c r="FY32" s="19">
        <v>27</v>
      </c>
      <c r="FZ32" s="20" t="str">
        <f t="shared" si="14"/>
        <v>与那原町</v>
      </c>
      <c r="GA32" s="21">
        <v>0</v>
      </c>
      <c r="GB32" s="21">
        <v>14232</v>
      </c>
      <c r="GC32" s="21">
        <v>14232</v>
      </c>
      <c r="GD32" s="21">
        <v>29176</v>
      </c>
      <c r="GE32" s="21">
        <v>29176</v>
      </c>
      <c r="GF32" s="21">
        <v>13503</v>
      </c>
      <c r="GG32" s="21">
        <v>0</v>
      </c>
      <c r="GH32" s="21">
        <v>17</v>
      </c>
      <c r="GI32" s="21">
        <v>17</v>
      </c>
      <c r="GK32" s="19">
        <v>27</v>
      </c>
      <c r="GL32" s="20" t="str">
        <f t="shared" si="15"/>
        <v>与那原町</v>
      </c>
      <c r="GM32" s="21">
        <v>0</v>
      </c>
      <c r="GN32" s="21">
        <v>0</v>
      </c>
      <c r="GO32" s="21">
        <v>0</v>
      </c>
      <c r="GP32" s="21">
        <v>0</v>
      </c>
      <c r="GQ32" s="21">
        <v>0</v>
      </c>
      <c r="GR32" s="21">
        <v>0</v>
      </c>
      <c r="GS32" s="21">
        <v>0</v>
      </c>
      <c r="GT32" s="21">
        <v>0</v>
      </c>
      <c r="GU32" s="21">
        <v>0</v>
      </c>
      <c r="GW32" s="19">
        <v>27</v>
      </c>
      <c r="GX32" s="20" t="str">
        <f t="shared" si="16"/>
        <v>与那原町</v>
      </c>
      <c r="GY32" s="21">
        <v>0</v>
      </c>
      <c r="GZ32" s="21">
        <v>0</v>
      </c>
      <c r="HA32" s="21">
        <v>0</v>
      </c>
      <c r="HB32" s="21">
        <v>0</v>
      </c>
      <c r="HC32" s="21">
        <v>0</v>
      </c>
      <c r="HD32" s="21">
        <v>0</v>
      </c>
      <c r="HE32" s="21">
        <v>0</v>
      </c>
      <c r="HF32" s="21">
        <v>0</v>
      </c>
      <c r="HG32" s="21">
        <v>0</v>
      </c>
      <c r="HI32" s="19">
        <v>27</v>
      </c>
      <c r="HJ32" s="20" t="str">
        <f t="shared" si="17"/>
        <v>与那原町</v>
      </c>
      <c r="HK32" s="21">
        <v>0</v>
      </c>
      <c r="HL32" s="21">
        <v>0</v>
      </c>
      <c r="HM32" s="21">
        <v>0</v>
      </c>
      <c r="HN32" s="21">
        <v>0</v>
      </c>
      <c r="HO32" s="21">
        <v>0</v>
      </c>
      <c r="HP32" s="21">
        <v>0</v>
      </c>
      <c r="HQ32" s="21">
        <v>0</v>
      </c>
      <c r="HR32" s="21">
        <v>0</v>
      </c>
      <c r="HS32" s="21">
        <v>0</v>
      </c>
      <c r="HU32" s="18"/>
    </row>
    <row r="33" spans="1:229" s="8" customFormat="1" ht="15" customHeight="1">
      <c r="A33" s="19">
        <v>28</v>
      </c>
      <c r="B33" s="20" t="s">
        <v>98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7"/>
      <c r="M33" s="19">
        <v>28</v>
      </c>
      <c r="N33" s="20" t="str">
        <f t="shared" si="0"/>
        <v>南風原町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32"/>
      <c r="Y33" s="19">
        <v>28</v>
      </c>
      <c r="Z33" s="20" t="str">
        <f t="shared" si="1"/>
        <v>南風原町</v>
      </c>
      <c r="AA33" s="21">
        <v>38697</v>
      </c>
      <c r="AB33" s="21">
        <v>2362166</v>
      </c>
      <c r="AC33" s="21">
        <v>1936975</v>
      </c>
      <c r="AD33" s="21">
        <v>167714</v>
      </c>
      <c r="AE33" s="21">
        <v>137525</v>
      </c>
      <c r="AF33" s="21">
        <v>133251</v>
      </c>
      <c r="AG33" s="21">
        <v>122</v>
      </c>
      <c r="AH33" s="21">
        <v>2743</v>
      </c>
      <c r="AI33" s="21">
        <v>2111</v>
      </c>
      <c r="AJ33" s="52"/>
      <c r="AK33" s="19">
        <v>28</v>
      </c>
      <c r="AL33" s="20" t="str">
        <f t="shared" si="2"/>
        <v>南風原町</v>
      </c>
      <c r="AM33" s="21">
        <v>27390</v>
      </c>
      <c r="AN33" s="21">
        <v>605152</v>
      </c>
      <c r="AO33" s="21">
        <v>586206</v>
      </c>
      <c r="AP33" s="21">
        <v>1606811</v>
      </c>
      <c r="AQ33" s="21">
        <v>1556385</v>
      </c>
      <c r="AR33" s="21">
        <v>485032</v>
      </c>
      <c r="AS33" s="21">
        <v>34</v>
      </c>
      <c r="AT33" s="21">
        <v>1160</v>
      </c>
      <c r="AU33" s="21">
        <v>1040</v>
      </c>
      <c r="AV33" s="32"/>
      <c r="AW33" s="19">
        <v>28</v>
      </c>
      <c r="AX33" s="20" t="str">
        <f t="shared" si="3"/>
        <v>南風原町</v>
      </c>
      <c r="AY33" s="21">
        <v>0</v>
      </c>
      <c r="AZ33" s="21">
        <v>1413096</v>
      </c>
      <c r="BA33" s="21">
        <v>1411749</v>
      </c>
      <c r="BB33" s="21">
        <v>65618469</v>
      </c>
      <c r="BC33" s="21">
        <v>65563273</v>
      </c>
      <c r="BD33" s="21">
        <v>7387497</v>
      </c>
      <c r="BE33" s="21">
        <v>0</v>
      </c>
      <c r="BF33" s="21">
        <v>7670</v>
      </c>
      <c r="BG33" s="21">
        <v>7593</v>
      </c>
      <c r="BH33" s="32"/>
      <c r="BI33" s="19">
        <v>28</v>
      </c>
      <c r="BJ33" s="20" t="str">
        <f t="shared" si="4"/>
        <v>南風原町</v>
      </c>
      <c r="BK33" s="21">
        <v>0</v>
      </c>
      <c r="BL33" s="21">
        <v>599912</v>
      </c>
      <c r="BM33" s="21">
        <v>599654</v>
      </c>
      <c r="BN33" s="21">
        <v>25742000</v>
      </c>
      <c r="BO33" s="21">
        <v>25731432</v>
      </c>
      <c r="BP33" s="21">
        <v>5578946</v>
      </c>
      <c r="BQ33" s="21">
        <v>0</v>
      </c>
      <c r="BR33" s="21">
        <v>4361</v>
      </c>
      <c r="BS33" s="21">
        <v>4335</v>
      </c>
      <c r="BT33" s="32"/>
      <c r="BU33" s="19">
        <v>28</v>
      </c>
      <c r="BV33" s="20" t="str">
        <f t="shared" si="5"/>
        <v>南風原町</v>
      </c>
      <c r="BW33" s="21">
        <v>0</v>
      </c>
      <c r="BX33" s="21">
        <v>751559</v>
      </c>
      <c r="BY33" s="21">
        <v>751452</v>
      </c>
      <c r="BZ33" s="21">
        <v>35277357</v>
      </c>
      <c r="CA33" s="21">
        <v>35275768</v>
      </c>
      <c r="CB33" s="21">
        <v>20950521</v>
      </c>
      <c r="CC33" s="21">
        <v>0</v>
      </c>
      <c r="CD33" s="21">
        <v>1484</v>
      </c>
      <c r="CE33" s="21">
        <v>1477</v>
      </c>
      <c r="CF33" s="32"/>
      <c r="CG33" s="19">
        <v>28</v>
      </c>
      <c r="CH33" s="20" t="str">
        <f t="shared" si="6"/>
        <v>南風原町</v>
      </c>
      <c r="CI33" s="21">
        <v>353484</v>
      </c>
      <c r="CJ33" s="21">
        <v>2764567</v>
      </c>
      <c r="CK33" s="21">
        <v>2762855</v>
      </c>
      <c r="CL33" s="21">
        <v>126637826</v>
      </c>
      <c r="CM33" s="21">
        <v>126570473</v>
      </c>
      <c r="CN33" s="21">
        <v>33916964</v>
      </c>
      <c r="CO33" s="21">
        <v>469</v>
      </c>
      <c r="CP33" s="21">
        <v>13515</v>
      </c>
      <c r="CQ33" s="21">
        <v>13405</v>
      </c>
      <c r="CR33" s="52"/>
      <c r="CS33" s="19">
        <v>28</v>
      </c>
      <c r="CT33" s="20" t="str">
        <f t="shared" si="7"/>
        <v>南風原町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17"/>
      <c r="DE33" s="19">
        <v>28</v>
      </c>
      <c r="DF33" s="20" t="str">
        <f t="shared" si="8"/>
        <v>南風原町</v>
      </c>
      <c r="DG33" s="21">
        <v>0</v>
      </c>
      <c r="DH33" s="21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17"/>
      <c r="DQ33" s="19">
        <v>28</v>
      </c>
      <c r="DR33" s="20" t="str">
        <f t="shared" si="9"/>
        <v>南風原町</v>
      </c>
      <c r="DS33" s="21">
        <v>25360</v>
      </c>
      <c r="DT33" s="21">
        <v>0</v>
      </c>
      <c r="DU33" s="21">
        <v>0</v>
      </c>
      <c r="DV33" s="21">
        <v>0</v>
      </c>
      <c r="DW33" s="21">
        <v>0</v>
      </c>
      <c r="DX33" s="21">
        <v>0</v>
      </c>
      <c r="DY33" s="21">
        <v>16</v>
      </c>
      <c r="DZ33" s="21">
        <v>0</v>
      </c>
      <c r="EA33" s="21">
        <v>0</v>
      </c>
      <c r="EB33" s="17"/>
      <c r="EC33" s="19">
        <v>28</v>
      </c>
      <c r="ED33" s="20" t="str">
        <f t="shared" si="10"/>
        <v>南風原町</v>
      </c>
      <c r="EE33" s="21">
        <v>0</v>
      </c>
      <c r="EF33" s="21">
        <v>0</v>
      </c>
      <c r="EG33" s="21">
        <v>0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1">
        <v>0</v>
      </c>
      <c r="EO33" s="19">
        <v>28</v>
      </c>
      <c r="EP33" s="20" t="str">
        <f t="shared" si="11"/>
        <v>南風原町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21">
        <v>0</v>
      </c>
      <c r="EX33" s="21">
        <v>0</v>
      </c>
      <c r="EY33" s="21">
        <v>0</v>
      </c>
      <c r="FA33" s="19">
        <v>28</v>
      </c>
      <c r="FB33" s="20" t="str">
        <f t="shared" si="12"/>
        <v>南風原町</v>
      </c>
      <c r="FC33" s="21">
        <v>0</v>
      </c>
      <c r="FD33" s="21">
        <v>0</v>
      </c>
      <c r="FE33" s="21">
        <v>0</v>
      </c>
      <c r="FF33" s="21">
        <v>0</v>
      </c>
      <c r="FG33" s="21">
        <v>0</v>
      </c>
      <c r="FH33" s="21">
        <v>0</v>
      </c>
      <c r="FI33" s="21">
        <v>0</v>
      </c>
      <c r="FJ33" s="21">
        <v>0</v>
      </c>
      <c r="FK33" s="21">
        <v>0</v>
      </c>
      <c r="FM33" s="19">
        <v>28</v>
      </c>
      <c r="FN33" s="20" t="str">
        <f t="shared" si="13"/>
        <v>南風原町</v>
      </c>
      <c r="FO33" s="21">
        <v>145975</v>
      </c>
      <c r="FP33" s="21">
        <v>693826</v>
      </c>
      <c r="FQ33" s="21">
        <v>431542</v>
      </c>
      <c r="FR33" s="21">
        <v>46379</v>
      </c>
      <c r="FS33" s="21">
        <v>31127</v>
      </c>
      <c r="FT33" s="21">
        <v>21733</v>
      </c>
      <c r="FU33" s="21">
        <v>213</v>
      </c>
      <c r="FV33" s="21">
        <v>963</v>
      </c>
      <c r="FW33" s="21">
        <v>626</v>
      </c>
      <c r="FY33" s="19">
        <v>28</v>
      </c>
      <c r="FZ33" s="20" t="str">
        <f t="shared" si="14"/>
        <v>南風原町</v>
      </c>
      <c r="GA33" s="21">
        <v>0</v>
      </c>
      <c r="GB33" s="21">
        <v>0</v>
      </c>
      <c r="GC33" s="21">
        <v>0</v>
      </c>
      <c r="GD33" s="21">
        <v>0</v>
      </c>
      <c r="GE33" s="21">
        <v>0</v>
      </c>
      <c r="GF33" s="21">
        <v>0</v>
      </c>
      <c r="GG33" s="21">
        <v>0</v>
      </c>
      <c r="GH33" s="21">
        <v>0</v>
      </c>
      <c r="GI33" s="21">
        <v>0</v>
      </c>
      <c r="GK33" s="19">
        <v>28</v>
      </c>
      <c r="GL33" s="20" t="str">
        <f t="shared" si="15"/>
        <v>南風原町</v>
      </c>
      <c r="GM33" s="21">
        <v>0</v>
      </c>
      <c r="GN33" s="21">
        <v>0</v>
      </c>
      <c r="GO33" s="21">
        <v>0</v>
      </c>
      <c r="GP33" s="21">
        <v>0</v>
      </c>
      <c r="GQ33" s="21">
        <v>0</v>
      </c>
      <c r="GR33" s="21">
        <v>0</v>
      </c>
      <c r="GS33" s="21">
        <v>0</v>
      </c>
      <c r="GT33" s="21">
        <v>0</v>
      </c>
      <c r="GU33" s="21">
        <v>0</v>
      </c>
      <c r="GW33" s="19">
        <v>28</v>
      </c>
      <c r="GX33" s="20" t="str">
        <f t="shared" si="16"/>
        <v>南風原町</v>
      </c>
      <c r="GY33" s="21">
        <v>0</v>
      </c>
      <c r="GZ33" s="21">
        <v>0</v>
      </c>
      <c r="HA33" s="21">
        <v>0</v>
      </c>
      <c r="HB33" s="21">
        <v>0</v>
      </c>
      <c r="HC33" s="21">
        <v>0</v>
      </c>
      <c r="HD33" s="21">
        <v>0</v>
      </c>
      <c r="HE33" s="21">
        <v>0</v>
      </c>
      <c r="HF33" s="21">
        <v>0</v>
      </c>
      <c r="HG33" s="21">
        <v>0</v>
      </c>
      <c r="HI33" s="19">
        <v>28</v>
      </c>
      <c r="HJ33" s="20" t="str">
        <f t="shared" si="17"/>
        <v>南風原町</v>
      </c>
      <c r="HK33" s="21">
        <v>0</v>
      </c>
      <c r="HL33" s="21">
        <v>0</v>
      </c>
      <c r="HM33" s="21">
        <v>0</v>
      </c>
      <c r="HN33" s="21">
        <v>0</v>
      </c>
      <c r="HO33" s="21">
        <v>0</v>
      </c>
      <c r="HP33" s="21">
        <v>0</v>
      </c>
      <c r="HQ33" s="21">
        <v>0</v>
      </c>
      <c r="HR33" s="21">
        <v>0</v>
      </c>
      <c r="HS33" s="21">
        <v>0</v>
      </c>
      <c r="HU33" s="18"/>
    </row>
    <row r="34" spans="1:229" s="8" customFormat="1" ht="15" customHeight="1">
      <c r="A34" s="19">
        <v>29</v>
      </c>
      <c r="B34" s="20" t="s">
        <v>99</v>
      </c>
      <c r="C34" s="21">
        <v>6892</v>
      </c>
      <c r="D34" s="21">
        <v>109986</v>
      </c>
      <c r="E34" s="21">
        <v>79581</v>
      </c>
      <c r="F34" s="21">
        <v>3720</v>
      </c>
      <c r="G34" s="21">
        <v>2707</v>
      </c>
      <c r="H34" s="21">
        <v>2707</v>
      </c>
      <c r="I34" s="21">
        <v>7</v>
      </c>
      <c r="J34" s="21">
        <v>424</v>
      </c>
      <c r="K34" s="21">
        <v>305</v>
      </c>
      <c r="L34" s="17"/>
      <c r="M34" s="19">
        <v>29</v>
      </c>
      <c r="N34" s="20" t="str">
        <f t="shared" si="0"/>
        <v>渡嘉敷村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32"/>
      <c r="Y34" s="19">
        <v>29</v>
      </c>
      <c r="Z34" s="20" t="str">
        <f t="shared" si="1"/>
        <v>渡嘉敷村</v>
      </c>
      <c r="AA34" s="21">
        <v>17299</v>
      </c>
      <c r="AB34" s="21">
        <v>397810</v>
      </c>
      <c r="AC34" s="21">
        <v>222191</v>
      </c>
      <c r="AD34" s="21">
        <v>12619</v>
      </c>
      <c r="AE34" s="21">
        <v>7472</v>
      </c>
      <c r="AF34" s="21">
        <v>7472</v>
      </c>
      <c r="AG34" s="21">
        <v>83</v>
      </c>
      <c r="AH34" s="21">
        <v>1355</v>
      </c>
      <c r="AI34" s="21">
        <v>665</v>
      </c>
      <c r="AJ34" s="52"/>
      <c r="AK34" s="19">
        <v>29</v>
      </c>
      <c r="AL34" s="20" t="str">
        <f t="shared" si="2"/>
        <v>渡嘉敷村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32"/>
      <c r="AW34" s="19">
        <v>29</v>
      </c>
      <c r="AX34" s="20" t="str">
        <f t="shared" si="3"/>
        <v>渡嘉敷村</v>
      </c>
      <c r="AY34" s="21">
        <v>0</v>
      </c>
      <c r="AZ34" s="21">
        <v>45250</v>
      </c>
      <c r="BA34" s="21">
        <v>27747</v>
      </c>
      <c r="BB34" s="21">
        <v>363991</v>
      </c>
      <c r="BC34" s="21">
        <v>222084</v>
      </c>
      <c r="BD34" s="21">
        <v>12283</v>
      </c>
      <c r="BE34" s="21">
        <v>0</v>
      </c>
      <c r="BF34" s="21">
        <v>231</v>
      </c>
      <c r="BG34" s="21">
        <v>140</v>
      </c>
      <c r="BH34" s="32"/>
      <c r="BI34" s="19">
        <v>29</v>
      </c>
      <c r="BJ34" s="20" t="str">
        <f t="shared" si="4"/>
        <v>渡嘉敷村</v>
      </c>
      <c r="BK34" s="21">
        <v>0</v>
      </c>
      <c r="BL34" s="21">
        <v>25802</v>
      </c>
      <c r="BM34" s="21">
        <v>19992</v>
      </c>
      <c r="BN34" s="21">
        <v>206395</v>
      </c>
      <c r="BO34" s="21">
        <v>159559</v>
      </c>
      <c r="BP34" s="21">
        <v>17696</v>
      </c>
      <c r="BQ34" s="21">
        <v>0</v>
      </c>
      <c r="BR34" s="21">
        <v>207</v>
      </c>
      <c r="BS34" s="21">
        <v>136</v>
      </c>
      <c r="BT34" s="32"/>
      <c r="BU34" s="19">
        <v>29</v>
      </c>
      <c r="BV34" s="20" t="str">
        <f t="shared" si="5"/>
        <v>渡嘉敷村</v>
      </c>
      <c r="BW34" s="21">
        <v>0</v>
      </c>
      <c r="BX34" s="21">
        <v>67365</v>
      </c>
      <c r="BY34" s="21">
        <v>58440</v>
      </c>
      <c r="BZ34" s="21">
        <v>424327</v>
      </c>
      <c r="CA34" s="21">
        <v>419261</v>
      </c>
      <c r="CB34" s="21">
        <v>127872</v>
      </c>
      <c r="CC34" s="21">
        <v>0</v>
      </c>
      <c r="CD34" s="21">
        <v>318</v>
      </c>
      <c r="CE34" s="21">
        <v>258</v>
      </c>
      <c r="CF34" s="32"/>
      <c r="CG34" s="19">
        <v>29</v>
      </c>
      <c r="CH34" s="20" t="str">
        <f t="shared" si="6"/>
        <v>渡嘉敷村</v>
      </c>
      <c r="CI34" s="21">
        <v>5024</v>
      </c>
      <c r="CJ34" s="21">
        <v>138417</v>
      </c>
      <c r="CK34" s="21">
        <v>106179</v>
      </c>
      <c r="CL34" s="21">
        <v>994713</v>
      </c>
      <c r="CM34" s="21">
        <v>800904</v>
      </c>
      <c r="CN34" s="21">
        <v>157851</v>
      </c>
      <c r="CO34" s="21">
        <v>29</v>
      </c>
      <c r="CP34" s="21">
        <v>756</v>
      </c>
      <c r="CQ34" s="21">
        <v>534</v>
      </c>
      <c r="CR34" s="52"/>
      <c r="CS34" s="19">
        <v>29</v>
      </c>
      <c r="CT34" s="20" t="str">
        <f t="shared" si="7"/>
        <v>渡嘉敷村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17"/>
      <c r="DE34" s="19">
        <v>29</v>
      </c>
      <c r="DF34" s="20" t="str">
        <f t="shared" si="8"/>
        <v>渡嘉敷村</v>
      </c>
      <c r="DG34" s="21">
        <v>0</v>
      </c>
      <c r="DH34" s="21">
        <v>0</v>
      </c>
      <c r="DI34" s="21">
        <v>0</v>
      </c>
      <c r="DJ34" s="21">
        <v>0</v>
      </c>
      <c r="DK34" s="21">
        <v>0</v>
      </c>
      <c r="DL34" s="21">
        <v>0</v>
      </c>
      <c r="DM34" s="21">
        <v>0</v>
      </c>
      <c r="DN34" s="21">
        <v>0</v>
      </c>
      <c r="DO34" s="21">
        <v>0</v>
      </c>
      <c r="DP34" s="17"/>
      <c r="DQ34" s="19">
        <v>29</v>
      </c>
      <c r="DR34" s="20" t="str">
        <f t="shared" si="9"/>
        <v>渡嘉敷村</v>
      </c>
      <c r="DS34" s="21">
        <v>0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17"/>
      <c r="EC34" s="19">
        <v>29</v>
      </c>
      <c r="ED34" s="20" t="str">
        <f t="shared" si="10"/>
        <v>渡嘉敷村</v>
      </c>
      <c r="EE34" s="21">
        <v>4694595</v>
      </c>
      <c r="EF34" s="21">
        <v>611280</v>
      </c>
      <c r="EG34" s="21">
        <v>456023</v>
      </c>
      <c r="EH34" s="21">
        <v>5808</v>
      </c>
      <c r="EI34" s="21">
        <v>4336</v>
      </c>
      <c r="EJ34" s="21">
        <v>4336</v>
      </c>
      <c r="EK34" s="21">
        <v>123</v>
      </c>
      <c r="EL34" s="21">
        <v>398</v>
      </c>
      <c r="EM34" s="21">
        <v>287</v>
      </c>
      <c r="EO34" s="19">
        <v>29</v>
      </c>
      <c r="EP34" s="20" t="str">
        <f t="shared" si="11"/>
        <v>渡嘉敷村</v>
      </c>
      <c r="EQ34" s="21">
        <v>0</v>
      </c>
      <c r="ER34" s="21">
        <v>0</v>
      </c>
      <c r="ES34" s="21">
        <v>0</v>
      </c>
      <c r="ET34" s="21">
        <v>0</v>
      </c>
      <c r="EU34" s="21">
        <v>0</v>
      </c>
      <c r="EV34" s="21">
        <v>0</v>
      </c>
      <c r="EW34" s="21">
        <v>0</v>
      </c>
      <c r="EX34" s="21">
        <v>0</v>
      </c>
      <c r="EY34" s="21">
        <v>0</v>
      </c>
      <c r="FA34" s="19">
        <v>29</v>
      </c>
      <c r="FB34" s="20" t="str">
        <f t="shared" si="12"/>
        <v>渡嘉敷村</v>
      </c>
      <c r="FC34" s="21">
        <v>0</v>
      </c>
      <c r="FD34" s="21">
        <v>0</v>
      </c>
      <c r="FE34" s="21">
        <v>0</v>
      </c>
      <c r="FF34" s="21">
        <v>0</v>
      </c>
      <c r="FG34" s="21">
        <v>0</v>
      </c>
      <c r="FH34" s="21">
        <v>0</v>
      </c>
      <c r="FI34" s="21">
        <v>0</v>
      </c>
      <c r="FJ34" s="21">
        <v>0</v>
      </c>
      <c r="FK34" s="21">
        <v>0</v>
      </c>
      <c r="FM34" s="19">
        <v>29</v>
      </c>
      <c r="FN34" s="20" t="str">
        <f t="shared" si="13"/>
        <v>渡嘉敷村</v>
      </c>
      <c r="FO34" s="21">
        <v>3777325</v>
      </c>
      <c r="FP34" s="21">
        <v>1855722</v>
      </c>
      <c r="FQ34" s="21">
        <v>1368447</v>
      </c>
      <c r="FR34" s="21">
        <v>17755</v>
      </c>
      <c r="FS34" s="21">
        <v>13081</v>
      </c>
      <c r="FT34" s="21">
        <v>13081</v>
      </c>
      <c r="FU34" s="21">
        <v>314</v>
      </c>
      <c r="FV34" s="21">
        <v>2064</v>
      </c>
      <c r="FW34" s="21">
        <v>1260</v>
      </c>
      <c r="FY34" s="19">
        <v>29</v>
      </c>
      <c r="FZ34" s="20" t="str">
        <f t="shared" si="14"/>
        <v>渡嘉敷村</v>
      </c>
      <c r="GA34" s="21">
        <v>0</v>
      </c>
      <c r="GB34" s="21">
        <v>0</v>
      </c>
      <c r="GC34" s="21">
        <v>0</v>
      </c>
      <c r="GD34" s="21">
        <v>0</v>
      </c>
      <c r="GE34" s="21">
        <v>0</v>
      </c>
      <c r="GF34" s="21">
        <v>0</v>
      </c>
      <c r="GG34" s="21">
        <v>0</v>
      </c>
      <c r="GH34" s="21">
        <v>0</v>
      </c>
      <c r="GI34" s="21">
        <v>0</v>
      </c>
      <c r="GK34" s="19">
        <v>29</v>
      </c>
      <c r="GL34" s="20" t="str">
        <f t="shared" si="15"/>
        <v>渡嘉敷村</v>
      </c>
      <c r="GM34" s="21">
        <v>0</v>
      </c>
      <c r="GN34" s="21">
        <v>0</v>
      </c>
      <c r="GO34" s="21">
        <v>0</v>
      </c>
      <c r="GP34" s="21">
        <v>0</v>
      </c>
      <c r="GQ34" s="21">
        <v>0</v>
      </c>
      <c r="GR34" s="21">
        <v>0</v>
      </c>
      <c r="GS34" s="21">
        <v>0</v>
      </c>
      <c r="GT34" s="21">
        <v>0</v>
      </c>
      <c r="GU34" s="21">
        <v>0</v>
      </c>
      <c r="GW34" s="19">
        <v>29</v>
      </c>
      <c r="GX34" s="20" t="str">
        <f t="shared" si="16"/>
        <v>渡嘉敷村</v>
      </c>
      <c r="GY34" s="21">
        <v>0</v>
      </c>
      <c r="GZ34" s="21">
        <v>0</v>
      </c>
      <c r="HA34" s="21">
        <v>0</v>
      </c>
      <c r="HB34" s="21">
        <v>0</v>
      </c>
      <c r="HC34" s="21">
        <v>0</v>
      </c>
      <c r="HD34" s="21">
        <v>0</v>
      </c>
      <c r="HE34" s="21">
        <v>0</v>
      </c>
      <c r="HF34" s="21">
        <v>0</v>
      </c>
      <c r="HG34" s="21">
        <v>0</v>
      </c>
      <c r="HI34" s="19">
        <v>29</v>
      </c>
      <c r="HJ34" s="20" t="str">
        <f t="shared" si="17"/>
        <v>渡嘉敷村</v>
      </c>
      <c r="HK34" s="21">
        <v>0</v>
      </c>
      <c r="HL34" s="21">
        <v>0</v>
      </c>
      <c r="HM34" s="21">
        <v>0</v>
      </c>
      <c r="HN34" s="21">
        <v>0</v>
      </c>
      <c r="HO34" s="21">
        <v>0</v>
      </c>
      <c r="HP34" s="21">
        <v>0</v>
      </c>
      <c r="HQ34" s="21">
        <v>0</v>
      </c>
      <c r="HR34" s="21">
        <v>0</v>
      </c>
      <c r="HS34" s="21">
        <v>0</v>
      </c>
      <c r="HU34" s="18"/>
    </row>
    <row r="35" spans="1:229" s="8" customFormat="1" ht="15" customHeight="1">
      <c r="A35" s="23">
        <v>30</v>
      </c>
      <c r="B35" s="24" t="s">
        <v>100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7"/>
      <c r="M35" s="19">
        <v>30</v>
      </c>
      <c r="N35" s="20" t="str">
        <f t="shared" si="0"/>
        <v>座間味村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32"/>
      <c r="Y35" s="19">
        <v>30</v>
      </c>
      <c r="Z35" s="20" t="str">
        <f t="shared" si="1"/>
        <v>座間味村</v>
      </c>
      <c r="AA35" s="21">
        <v>67029</v>
      </c>
      <c r="AB35" s="21">
        <v>1062632</v>
      </c>
      <c r="AC35" s="21">
        <v>662124</v>
      </c>
      <c r="AD35" s="21">
        <v>41807</v>
      </c>
      <c r="AE35" s="21">
        <v>26052</v>
      </c>
      <c r="AF35" s="21">
        <v>22588</v>
      </c>
      <c r="AG35" s="25">
        <v>395</v>
      </c>
      <c r="AH35" s="25">
        <v>4643</v>
      </c>
      <c r="AI35" s="25">
        <v>2568</v>
      </c>
      <c r="AJ35" s="52"/>
      <c r="AK35" s="19">
        <v>30</v>
      </c>
      <c r="AL35" s="20" t="str">
        <f t="shared" si="2"/>
        <v>座間味村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5">
        <v>0</v>
      </c>
      <c r="AT35" s="25">
        <v>0</v>
      </c>
      <c r="AU35" s="25">
        <v>0</v>
      </c>
      <c r="AV35" s="32"/>
      <c r="AW35" s="19">
        <v>30</v>
      </c>
      <c r="AX35" s="20" t="str">
        <f t="shared" si="3"/>
        <v>座間味村</v>
      </c>
      <c r="AY35" s="21">
        <v>0</v>
      </c>
      <c r="AZ35" s="21">
        <v>78748</v>
      </c>
      <c r="BA35" s="21">
        <v>43980</v>
      </c>
      <c r="BB35" s="21">
        <v>550612</v>
      </c>
      <c r="BC35" s="21">
        <v>334377</v>
      </c>
      <c r="BD35" s="21">
        <v>26582</v>
      </c>
      <c r="BE35" s="25">
        <v>0</v>
      </c>
      <c r="BF35" s="25">
        <v>418</v>
      </c>
      <c r="BG35" s="25">
        <v>227</v>
      </c>
      <c r="BH35" s="32"/>
      <c r="BI35" s="19">
        <v>30</v>
      </c>
      <c r="BJ35" s="20" t="str">
        <f t="shared" si="4"/>
        <v>座間味村</v>
      </c>
      <c r="BK35" s="21">
        <v>0</v>
      </c>
      <c r="BL35" s="21">
        <v>71265</v>
      </c>
      <c r="BM35" s="21">
        <v>57214</v>
      </c>
      <c r="BN35" s="21">
        <v>477007</v>
      </c>
      <c r="BO35" s="21">
        <v>397605</v>
      </c>
      <c r="BP35" s="21">
        <v>65122</v>
      </c>
      <c r="BQ35" s="25">
        <v>0</v>
      </c>
      <c r="BR35" s="25">
        <v>361</v>
      </c>
      <c r="BS35" s="25">
        <v>226</v>
      </c>
      <c r="BT35" s="32"/>
      <c r="BU35" s="19">
        <v>30</v>
      </c>
      <c r="BV35" s="20" t="str">
        <f t="shared" si="5"/>
        <v>座間味村</v>
      </c>
      <c r="BW35" s="21">
        <v>0</v>
      </c>
      <c r="BX35" s="21">
        <v>1563</v>
      </c>
      <c r="BY35" s="21">
        <v>1563</v>
      </c>
      <c r="BZ35" s="21">
        <v>13892</v>
      </c>
      <c r="CA35" s="21">
        <v>13892</v>
      </c>
      <c r="CB35" s="21">
        <v>7559</v>
      </c>
      <c r="CC35" s="25">
        <v>0</v>
      </c>
      <c r="CD35" s="25">
        <v>5</v>
      </c>
      <c r="CE35" s="25">
        <v>5</v>
      </c>
      <c r="CF35" s="32"/>
      <c r="CG35" s="19">
        <v>30</v>
      </c>
      <c r="CH35" s="20" t="str">
        <f t="shared" si="6"/>
        <v>座間味村</v>
      </c>
      <c r="CI35" s="21">
        <v>12650</v>
      </c>
      <c r="CJ35" s="21">
        <v>151576</v>
      </c>
      <c r="CK35" s="21">
        <v>102757</v>
      </c>
      <c r="CL35" s="21">
        <v>1041511</v>
      </c>
      <c r="CM35" s="21">
        <v>745874</v>
      </c>
      <c r="CN35" s="21">
        <v>99263</v>
      </c>
      <c r="CO35" s="25">
        <v>76</v>
      </c>
      <c r="CP35" s="25">
        <v>784</v>
      </c>
      <c r="CQ35" s="25">
        <v>458</v>
      </c>
      <c r="CR35" s="52"/>
      <c r="CS35" s="19">
        <v>30</v>
      </c>
      <c r="CT35" s="20" t="str">
        <f t="shared" si="7"/>
        <v>座間味村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5">
        <v>0</v>
      </c>
      <c r="DB35" s="25">
        <v>0</v>
      </c>
      <c r="DC35" s="25">
        <v>0</v>
      </c>
      <c r="DD35" s="17"/>
      <c r="DE35" s="19">
        <v>30</v>
      </c>
      <c r="DF35" s="20" t="str">
        <f t="shared" si="8"/>
        <v>座間味村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5">
        <v>0</v>
      </c>
      <c r="DN35" s="25">
        <v>0</v>
      </c>
      <c r="DO35" s="25">
        <v>0</v>
      </c>
      <c r="DP35" s="17"/>
      <c r="DQ35" s="19">
        <v>30</v>
      </c>
      <c r="DR35" s="20" t="str">
        <f t="shared" si="9"/>
        <v>座間味村</v>
      </c>
      <c r="DS35" s="21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0</v>
      </c>
      <c r="DY35" s="25">
        <v>0</v>
      </c>
      <c r="DZ35" s="25">
        <v>0</v>
      </c>
      <c r="EA35" s="25">
        <v>0</v>
      </c>
      <c r="EB35" s="17"/>
      <c r="EC35" s="19">
        <v>30</v>
      </c>
      <c r="ED35" s="20" t="str">
        <f t="shared" si="10"/>
        <v>座間味村</v>
      </c>
      <c r="EE35" s="21">
        <v>0</v>
      </c>
      <c r="EF35" s="21">
        <v>0</v>
      </c>
      <c r="EG35" s="21">
        <v>0</v>
      </c>
      <c r="EH35" s="21">
        <v>0</v>
      </c>
      <c r="EI35" s="21">
        <v>0</v>
      </c>
      <c r="EJ35" s="21">
        <v>0</v>
      </c>
      <c r="EK35" s="25">
        <v>0</v>
      </c>
      <c r="EL35" s="25">
        <v>0</v>
      </c>
      <c r="EM35" s="25">
        <v>0</v>
      </c>
      <c r="EO35" s="19">
        <v>30</v>
      </c>
      <c r="EP35" s="20" t="str">
        <f t="shared" si="11"/>
        <v>座間味村</v>
      </c>
      <c r="EQ35" s="21">
        <v>0</v>
      </c>
      <c r="ER35" s="21">
        <v>0</v>
      </c>
      <c r="ES35" s="21">
        <v>0</v>
      </c>
      <c r="ET35" s="21">
        <v>0</v>
      </c>
      <c r="EU35" s="21">
        <v>0</v>
      </c>
      <c r="EV35" s="21">
        <v>0</v>
      </c>
      <c r="EW35" s="25">
        <v>0</v>
      </c>
      <c r="EX35" s="25">
        <v>0</v>
      </c>
      <c r="EY35" s="25">
        <v>0</v>
      </c>
      <c r="FA35" s="19">
        <v>30</v>
      </c>
      <c r="FB35" s="20" t="str">
        <f t="shared" si="12"/>
        <v>座間味村</v>
      </c>
      <c r="FC35" s="21">
        <v>0</v>
      </c>
      <c r="FD35" s="21">
        <v>0</v>
      </c>
      <c r="FE35" s="21">
        <v>0</v>
      </c>
      <c r="FF35" s="21">
        <v>0</v>
      </c>
      <c r="FG35" s="21">
        <v>0</v>
      </c>
      <c r="FH35" s="21">
        <v>0</v>
      </c>
      <c r="FI35" s="25">
        <v>0</v>
      </c>
      <c r="FJ35" s="25">
        <v>0</v>
      </c>
      <c r="FK35" s="25">
        <v>0</v>
      </c>
      <c r="FM35" s="19">
        <v>30</v>
      </c>
      <c r="FN35" s="20" t="str">
        <f t="shared" si="13"/>
        <v>座間味村</v>
      </c>
      <c r="FO35" s="21">
        <v>8355526</v>
      </c>
      <c r="FP35" s="21">
        <v>1256248</v>
      </c>
      <c r="FQ35" s="21">
        <v>847389</v>
      </c>
      <c r="FR35" s="21">
        <v>12602</v>
      </c>
      <c r="FS35" s="21">
        <v>8505</v>
      </c>
      <c r="FT35" s="21">
        <v>8229</v>
      </c>
      <c r="FU35" s="25">
        <v>568</v>
      </c>
      <c r="FV35" s="25">
        <v>1165</v>
      </c>
      <c r="FW35" s="25">
        <v>724</v>
      </c>
      <c r="FY35" s="19">
        <v>30</v>
      </c>
      <c r="FZ35" s="20" t="str">
        <f t="shared" si="14"/>
        <v>座間味村</v>
      </c>
      <c r="GA35" s="21">
        <v>0</v>
      </c>
      <c r="GB35" s="21">
        <v>0</v>
      </c>
      <c r="GC35" s="21">
        <v>0</v>
      </c>
      <c r="GD35" s="21">
        <v>0</v>
      </c>
      <c r="GE35" s="21">
        <v>0</v>
      </c>
      <c r="GF35" s="21">
        <v>0</v>
      </c>
      <c r="GG35" s="25">
        <v>0</v>
      </c>
      <c r="GH35" s="25">
        <v>0</v>
      </c>
      <c r="GI35" s="25">
        <v>0</v>
      </c>
      <c r="GK35" s="19">
        <v>30</v>
      </c>
      <c r="GL35" s="20" t="str">
        <f t="shared" si="15"/>
        <v>座間味村</v>
      </c>
      <c r="GM35" s="21">
        <v>0</v>
      </c>
      <c r="GN35" s="21">
        <v>0</v>
      </c>
      <c r="GO35" s="21">
        <v>0</v>
      </c>
      <c r="GP35" s="21">
        <v>0</v>
      </c>
      <c r="GQ35" s="21">
        <v>0</v>
      </c>
      <c r="GR35" s="21">
        <v>0</v>
      </c>
      <c r="GS35" s="25">
        <v>0</v>
      </c>
      <c r="GT35" s="25">
        <v>0</v>
      </c>
      <c r="GU35" s="25">
        <v>0</v>
      </c>
      <c r="GW35" s="19">
        <v>30</v>
      </c>
      <c r="GX35" s="20" t="str">
        <f t="shared" si="16"/>
        <v>座間味村</v>
      </c>
      <c r="GY35" s="21">
        <v>0</v>
      </c>
      <c r="GZ35" s="21">
        <v>0</v>
      </c>
      <c r="HA35" s="21">
        <v>0</v>
      </c>
      <c r="HB35" s="21">
        <v>0</v>
      </c>
      <c r="HC35" s="21">
        <v>0</v>
      </c>
      <c r="HD35" s="21">
        <v>0</v>
      </c>
      <c r="HE35" s="25">
        <v>0</v>
      </c>
      <c r="HF35" s="25">
        <v>0</v>
      </c>
      <c r="HG35" s="25">
        <v>0</v>
      </c>
      <c r="HI35" s="19">
        <v>30</v>
      </c>
      <c r="HJ35" s="20" t="str">
        <f t="shared" si="17"/>
        <v>座間味村</v>
      </c>
      <c r="HK35" s="21">
        <v>0</v>
      </c>
      <c r="HL35" s="21">
        <v>0</v>
      </c>
      <c r="HM35" s="21">
        <v>0</v>
      </c>
      <c r="HN35" s="21">
        <v>0</v>
      </c>
      <c r="HO35" s="21">
        <v>0</v>
      </c>
      <c r="HP35" s="21">
        <v>0</v>
      </c>
      <c r="HQ35" s="25">
        <v>0</v>
      </c>
      <c r="HR35" s="25">
        <v>0</v>
      </c>
      <c r="HS35" s="25">
        <v>0</v>
      </c>
      <c r="HU35" s="18"/>
    </row>
    <row r="36" spans="1:229" s="8" customFormat="1" ht="15" customHeight="1">
      <c r="A36" s="23">
        <v>31</v>
      </c>
      <c r="B36" s="24" t="s">
        <v>101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7"/>
      <c r="M36" s="19">
        <v>31</v>
      </c>
      <c r="N36" s="20" t="str">
        <f>B36</f>
        <v>粟 国 村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32"/>
      <c r="Y36" s="19">
        <v>31</v>
      </c>
      <c r="Z36" s="20" t="str">
        <f>N36</f>
        <v>粟 国 村</v>
      </c>
      <c r="AA36" s="21">
        <v>34914</v>
      </c>
      <c r="AB36" s="21">
        <v>3068502</v>
      </c>
      <c r="AC36" s="21">
        <v>1191966</v>
      </c>
      <c r="AD36" s="21">
        <v>93949</v>
      </c>
      <c r="AE36" s="21">
        <v>37699</v>
      </c>
      <c r="AF36" s="21">
        <v>37699</v>
      </c>
      <c r="AG36" s="25">
        <v>127</v>
      </c>
      <c r="AH36" s="25">
        <v>7738</v>
      </c>
      <c r="AI36" s="25">
        <v>2495</v>
      </c>
      <c r="AJ36" s="52"/>
      <c r="AK36" s="19">
        <v>31</v>
      </c>
      <c r="AL36" s="20" t="str">
        <f>Z36</f>
        <v>粟 国 村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5">
        <v>0</v>
      </c>
      <c r="AT36" s="25">
        <v>0</v>
      </c>
      <c r="AU36" s="25">
        <v>0</v>
      </c>
      <c r="AV36" s="32"/>
      <c r="AW36" s="19">
        <v>31</v>
      </c>
      <c r="AX36" s="20" t="str">
        <f>AL36</f>
        <v>粟 国 村</v>
      </c>
      <c r="AY36" s="21">
        <v>0</v>
      </c>
      <c r="AZ36" s="21">
        <v>182352</v>
      </c>
      <c r="BA36" s="21">
        <v>53174</v>
      </c>
      <c r="BB36" s="21">
        <v>257951</v>
      </c>
      <c r="BC36" s="21">
        <v>75747</v>
      </c>
      <c r="BD36" s="21">
        <v>9888</v>
      </c>
      <c r="BE36" s="25">
        <v>0</v>
      </c>
      <c r="BF36" s="25">
        <v>944</v>
      </c>
      <c r="BG36" s="25">
        <v>270</v>
      </c>
      <c r="BH36" s="32"/>
      <c r="BI36" s="19">
        <v>31</v>
      </c>
      <c r="BJ36" s="20" t="str">
        <f>AX36</f>
        <v>粟 国 村</v>
      </c>
      <c r="BK36" s="21">
        <v>0</v>
      </c>
      <c r="BL36" s="21">
        <v>182067</v>
      </c>
      <c r="BM36" s="21">
        <v>93512</v>
      </c>
      <c r="BN36" s="21">
        <v>256063</v>
      </c>
      <c r="BO36" s="21">
        <v>132171</v>
      </c>
      <c r="BP36" s="21">
        <v>34565</v>
      </c>
      <c r="BQ36" s="25">
        <v>0</v>
      </c>
      <c r="BR36" s="25">
        <v>823</v>
      </c>
      <c r="BS36" s="25">
        <v>258</v>
      </c>
      <c r="BT36" s="32"/>
      <c r="BU36" s="19">
        <v>31</v>
      </c>
      <c r="BV36" s="20" t="str">
        <f>BJ36</f>
        <v>粟 国 村</v>
      </c>
      <c r="BW36" s="21">
        <v>0</v>
      </c>
      <c r="BX36" s="21">
        <v>3948</v>
      </c>
      <c r="BY36" s="21">
        <v>3667</v>
      </c>
      <c r="BZ36" s="21">
        <v>5680</v>
      </c>
      <c r="CA36" s="21">
        <v>5261</v>
      </c>
      <c r="CB36" s="21">
        <v>3035</v>
      </c>
      <c r="CC36" s="25">
        <v>0</v>
      </c>
      <c r="CD36" s="25">
        <v>8</v>
      </c>
      <c r="CE36" s="25">
        <v>7</v>
      </c>
      <c r="CF36" s="32"/>
      <c r="CG36" s="19">
        <v>31</v>
      </c>
      <c r="CH36" s="20" t="str">
        <f>BV36</f>
        <v>粟 国 村</v>
      </c>
      <c r="CI36" s="21">
        <v>12767</v>
      </c>
      <c r="CJ36" s="21">
        <v>368367</v>
      </c>
      <c r="CK36" s="21">
        <v>150353</v>
      </c>
      <c r="CL36" s="21">
        <v>519694</v>
      </c>
      <c r="CM36" s="21">
        <v>213179</v>
      </c>
      <c r="CN36" s="21">
        <v>47488</v>
      </c>
      <c r="CO36" s="25">
        <v>38</v>
      </c>
      <c r="CP36" s="25">
        <v>1775</v>
      </c>
      <c r="CQ36" s="25">
        <v>535</v>
      </c>
      <c r="CR36" s="52"/>
      <c r="CS36" s="19">
        <v>31</v>
      </c>
      <c r="CT36" s="20" t="str">
        <f>CH36</f>
        <v>粟 国 村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5">
        <v>0</v>
      </c>
      <c r="DB36" s="25">
        <v>0</v>
      </c>
      <c r="DC36" s="25">
        <v>0</v>
      </c>
      <c r="DD36" s="17"/>
      <c r="DE36" s="19">
        <v>31</v>
      </c>
      <c r="DF36" s="20" t="str">
        <f>CT36</f>
        <v>粟 国 村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5">
        <v>0</v>
      </c>
      <c r="DN36" s="25">
        <v>0</v>
      </c>
      <c r="DO36" s="25">
        <v>0</v>
      </c>
      <c r="DP36" s="17"/>
      <c r="DQ36" s="19">
        <v>31</v>
      </c>
      <c r="DR36" s="20" t="str">
        <f>DF36</f>
        <v>粟 国 村</v>
      </c>
      <c r="DS36" s="21">
        <v>47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5">
        <v>2</v>
      </c>
      <c r="DZ36" s="25">
        <v>0</v>
      </c>
      <c r="EA36" s="25">
        <v>0</v>
      </c>
      <c r="EB36" s="17"/>
      <c r="EC36" s="19">
        <v>31</v>
      </c>
      <c r="ED36" s="20" t="str">
        <f>DR36</f>
        <v>粟 国 村</v>
      </c>
      <c r="EE36" s="21">
        <v>0</v>
      </c>
      <c r="EF36" s="21">
        <v>0</v>
      </c>
      <c r="EG36" s="21">
        <v>0</v>
      </c>
      <c r="EH36" s="21">
        <v>0</v>
      </c>
      <c r="EI36" s="21">
        <v>0</v>
      </c>
      <c r="EJ36" s="21">
        <v>0</v>
      </c>
      <c r="EK36" s="25">
        <v>0</v>
      </c>
      <c r="EL36" s="25">
        <v>0</v>
      </c>
      <c r="EM36" s="25">
        <v>0</v>
      </c>
      <c r="EO36" s="19">
        <v>31</v>
      </c>
      <c r="EP36" s="20" t="str">
        <f>ED36</f>
        <v>粟 国 村</v>
      </c>
      <c r="EQ36" s="21">
        <v>0</v>
      </c>
      <c r="ER36" s="21">
        <v>0</v>
      </c>
      <c r="ES36" s="21">
        <v>0</v>
      </c>
      <c r="ET36" s="21">
        <v>0</v>
      </c>
      <c r="EU36" s="21">
        <v>0</v>
      </c>
      <c r="EV36" s="21">
        <v>0</v>
      </c>
      <c r="EW36" s="25">
        <v>0</v>
      </c>
      <c r="EX36" s="25">
        <v>0</v>
      </c>
      <c r="EY36" s="25">
        <v>0</v>
      </c>
      <c r="FA36" s="19">
        <v>31</v>
      </c>
      <c r="FB36" s="20" t="str">
        <f>EP36</f>
        <v>粟 国 村</v>
      </c>
      <c r="FC36" s="21">
        <v>0</v>
      </c>
      <c r="FD36" s="21">
        <v>0</v>
      </c>
      <c r="FE36" s="21">
        <v>0</v>
      </c>
      <c r="FF36" s="21">
        <v>0</v>
      </c>
      <c r="FG36" s="21">
        <v>0</v>
      </c>
      <c r="FH36" s="21">
        <v>0</v>
      </c>
      <c r="FI36" s="25">
        <v>0</v>
      </c>
      <c r="FJ36" s="25">
        <v>0</v>
      </c>
      <c r="FK36" s="25">
        <v>0</v>
      </c>
      <c r="FM36" s="19">
        <v>31</v>
      </c>
      <c r="FN36" s="20" t="str">
        <f>FB36</f>
        <v>粟 国 村</v>
      </c>
      <c r="FO36" s="21">
        <v>425233</v>
      </c>
      <c r="FP36" s="21">
        <v>2412530</v>
      </c>
      <c r="FQ36" s="21">
        <v>927205</v>
      </c>
      <c r="FR36" s="21">
        <v>7319</v>
      </c>
      <c r="FS36" s="21">
        <v>2836</v>
      </c>
      <c r="FT36" s="21">
        <v>2584</v>
      </c>
      <c r="FU36" s="25">
        <v>856</v>
      </c>
      <c r="FV36" s="25">
        <v>8588</v>
      </c>
      <c r="FW36" s="25">
        <v>2876</v>
      </c>
      <c r="FY36" s="19">
        <v>31</v>
      </c>
      <c r="FZ36" s="20" t="str">
        <f>FN36</f>
        <v>粟 国 村</v>
      </c>
      <c r="GA36" s="21">
        <v>0</v>
      </c>
      <c r="GB36" s="21">
        <v>0</v>
      </c>
      <c r="GC36" s="21">
        <v>0</v>
      </c>
      <c r="GD36" s="21">
        <v>0</v>
      </c>
      <c r="GE36" s="21">
        <v>0</v>
      </c>
      <c r="GF36" s="21">
        <v>0</v>
      </c>
      <c r="GG36" s="25">
        <v>0</v>
      </c>
      <c r="GH36" s="25">
        <v>0</v>
      </c>
      <c r="GI36" s="25">
        <v>0</v>
      </c>
      <c r="GK36" s="19">
        <v>31</v>
      </c>
      <c r="GL36" s="20" t="str">
        <f>FZ36</f>
        <v>粟 国 村</v>
      </c>
      <c r="GM36" s="21">
        <v>0</v>
      </c>
      <c r="GN36" s="21">
        <v>0</v>
      </c>
      <c r="GO36" s="21">
        <v>0</v>
      </c>
      <c r="GP36" s="21">
        <v>0</v>
      </c>
      <c r="GQ36" s="21">
        <v>0</v>
      </c>
      <c r="GR36" s="21">
        <v>0</v>
      </c>
      <c r="GS36" s="25">
        <v>0</v>
      </c>
      <c r="GT36" s="25">
        <v>0</v>
      </c>
      <c r="GU36" s="25">
        <v>0</v>
      </c>
      <c r="GW36" s="19">
        <v>31</v>
      </c>
      <c r="GX36" s="20" t="str">
        <f>GL36</f>
        <v>粟 国 村</v>
      </c>
      <c r="GY36" s="21">
        <v>0</v>
      </c>
      <c r="GZ36" s="21">
        <v>0</v>
      </c>
      <c r="HA36" s="21">
        <v>0</v>
      </c>
      <c r="HB36" s="21">
        <v>0</v>
      </c>
      <c r="HC36" s="21">
        <v>0</v>
      </c>
      <c r="HD36" s="21">
        <v>0</v>
      </c>
      <c r="HE36" s="25">
        <v>0</v>
      </c>
      <c r="HF36" s="25">
        <v>0</v>
      </c>
      <c r="HG36" s="25">
        <v>0</v>
      </c>
      <c r="HI36" s="19">
        <v>31</v>
      </c>
      <c r="HJ36" s="20" t="str">
        <f>GX36</f>
        <v>粟 国 村</v>
      </c>
      <c r="HK36" s="21">
        <v>0</v>
      </c>
      <c r="HL36" s="21">
        <v>0</v>
      </c>
      <c r="HM36" s="21">
        <v>0</v>
      </c>
      <c r="HN36" s="21">
        <v>0</v>
      </c>
      <c r="HO36" s="21">
        <v>0</v>
      </c>
      <c r="HP36" s="21">
        <v>0</v>
      </c>
      <c r="HQ36" s="25">
        <v>0</v>
      </c>
      <c r="HR36" s="25">
        <v>0</v>
      </c>
      <c r="HS36" s="25">
        <v>0</v>
      </c>
      <c r="HU36" s="18"/>
    </row>
    <row r="37" spans="1:229" s="8" customFormat="1" ht="15" customHeight="1">
      <c r="A37" s="23">
        <v>30</v>
      </c>
      <c r="B37" s="24" t="s">
        <v>102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7"/>
      <c r="M37" s="19">
        <v>32</v>
      </c>
      <c r="N37" s="20" t="str">
        <f>B37</f>
        <v>渡名喜村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32"/>
      <c r="Y37" s="19">
        <v>32</v>
      </c>
      <c r="Z37" s="20" t="str">
        <f>N37</f>
        <v>渡名喜村</v>
      </c>
      <c r="AA37" s="21">
        <v>27278</v>
      </c>
      <c r="AB37" s="21">
        <v>216686</v>
      </c>
      <c r="AC37" s="21">
        <v>46648</v>
      </c>
      <c r="AD37" s="21">
        <v>6528</v>
      </c>
      <c r="AE37" s="21">
        <v>1399</v>
      </c>
      <c r="AF37" s="21">
        <v>1392</v>
      </c>
      <c r="AG37" s="21">
        <v>11</v>
      </c>
      <c r="AH37" s="21">
        <v>1407</v>
      </c>
      <c r="AI37" s="21">
        <v>249</v>
      </c>
      <c r="AJ37" s="52"/>
      <c r="AK37" s="19">
        <v>32</v>
      </c>
      <c r="AL37" s="20" t="str">
        <f>Z37</f>
        <v>渡名喜村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32"/>
      <c r="AW37" s="19">
        <v>32</v>
      </c>
      <c r="AX37" s="20" t="str">
        <f>AL37</f>
        <v>渡名喜村</v>
      </c>
      <c r="AY37" s="21">
        <v>0</v>
      </c>
      <c r="AZ37" s="21">
        <v>50842</v>
      </c>
      <c r="BA37" s="21">
        <v>8544</v>
      </c>
      <c r="BB37" s="21">
        <v>66701</v>
      </c>
      <c r="BC37" s="21">
        <v>11235</v>
      </c>
      <c r="BD37" s="21">
        <v>1179</v>
      </c>
      <c r="BE37" s="21">
        <v>0</v>
      </c>
      <c r="BF37" s="21">
        <v>256</v>
      </c>
      <c r="BG37" s="21">
        <v>43</v>
      </c>
      <c r="BH37" s="32"/>
      <c r="BI37" s="19">
        <v>32</v>
      </c>
      <c r="BJ37" s="20" t="str">
        <f>AX37</f>
        <v>渡名喜村</v>
      </c>
      <c r="BK37" s="21">
        <v>0</v>
      </c>
      <c r="BL37" s="21">
        <v>40198</v>
      </c>
      <c r="BM37" s="21">
        <v>10587</v>
      </c>
      <c r="BN37" s="21">
        <v>52922</v>
      </c>
      <c r="BO37" s="21">
        <v>13870</v>
      </c>
      <c r="BP37" s="21">
        <v>2903</v>
      </c>
      <c r="BQ37" s="21">
        <v>0</v>
      </c>
      <c r="BR37" s="21">
        <v>215</v>
      </c>
      <c r="BS37" s="21">
        <v>41</v>
      </c>
      <c r="BT37" s="32"/>
      <c r="BU37" s="19">
        <v>32</v>
      </c>
      <c r="BV37" s="20" t="str">
        <f>BJ37</f>
        <v>渡名喜村</v>
      </c>
      <c r="BW37" s="21">
        <v>0</v>
      </c>
      <c r="BX37" s="21">
        <v>26066</v>
      </c>
      <c r="BY37" s="21">
        <v>18652</v>
      </c>
      <c r="BZ37" s="21">
        <v>34057</v>
      </c>
      <c r="CA37" s="21">
        <v>24372</v>
      </c>
      <c r="CB37" s="21">
        <v>13925</v>
      </c>
      <c r="CC37" s="21">
        <v>0</v>
      </c>
      <c r="CD37" s="21">
        <v>120</v>
      </c>
      <c r="CE37" s="21">
        <v>60</v>
      </c>
      <c r="CF37" s="32"/>
      <c r="CG37" s="19">
        <v>32</v>
      </c>
      <c r="CH37" s="20" t="str">
        <f>BV37</f>
        <v>渡名喜村</v>
      </c>
      <c r="CI37" s="21">
        <v>7725</v>
      </c>
      <c r="CJ37" s="21">
        <v>117106</v>
      </c>
      <c r="CK37" s="21">
        <v>37783</v>
      </c>
      <c r="CL37" s="21">
        <v>153680</v>
      </c>
      <c r="CM37" s="21">
        <v>49477</v>
      </c>
      <c r="CN37" s="21">
        <v>18007</v>
      </c>
      <c r="CO37" s="25">
        <v>20</v>
      </c>
      <c r="CP37" s="25">
        <v>591</v>
      </c>
      <c r="CQ37" s="25">
        <v>144</v>
      </c>
      <c r="CR37" s="52"/>
      <c r="CS37" s="19">
        <v>32</v>
      </c>
      <c r="CT37" s="20" t="str">
        <f>CH37</f>
        <v>渡名喜村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17"/>
      <c r="DE37" s="19">
        <v>32</v>
      </c>
      <c r="DF37" s="20" t="str">
        <f>CT37</f>
        <v>渡名喜村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17"/>
      <c r="DQ37" s="19">
        <v>32</v>
      </c>
      <c r="DR37" s="20" t="str">
        <f>DF37</f>
        <v>渡名喜村</v>
      </c>
      <c r="DS37" s="21">
        <v>196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3</v>
      </c>
      <c r="DZ37" s="21">
        <v>0</v>
      </c>
      <c r="EA37" s="21">
        <v>0</v>
      </c>
      <c r="EB37" s="17"/>
      <c r="EC37" s="19">
        <v>32</v>
      </c>
      <c r="ED37" s="20" t="str">
        <f>DR37</f>
        <v>渡名喜村</v>
      </c>
      <c r="EE37" s="21">
        <v>218661</v>
      </c>
      <c r="EF37" s="21">
        <v>200119</v>
      </c>
      <c r="EG37" s="21">
        <v>41212</v>
      </c>
      <c r="EH37" s="21">
        <v>1234</v>
      </c>
      <c r="EI37" s="21">
        <v>253</v>
      </c>
      <c r="EJ37" s="21">
        <v>253</v>
      </c>
      <c r="EK37" s="21">
        <v>6</v>
      </c>
      <c r="EL37" s="21">
        <v>182</v>
      </c>
      <c r="EM37" s="21">
        <v>37</v>
      </c>
      <c r="EO37" s="19">
        <v>32</v>
      </c>
      <c r="EP37" s="20" t="str">
        <f>ED37</f>
        <v>渡名喜村</v>
      </c>
      <c r="EQ37" s="21">
        <v>0</v>
      </c>
      <c r="ER37" s="21">
        <v>0</v>
      </c>
      <c r="ES37" s="21">
        <v>0</v>
      </c>
      <c r="ET37" s="21">
        <v>0</v>
      </c>
      <c r="EU37" s="21">
        <v>0</v>
      </c>
      <c r="EV37" s="21">
        <v>0</v>
      </c>
      <c r="EW37" s="21">
        <v>0</v>
      </c>
      <c r="EX37" s="21">
        <v>0</v>
      </c>
      <c r="EY37" s="21">
        <v>0</v>
      </c>
      <c r="FA37" s="19">
        <v>32</v>
      </c>
      <c r="FB37" s="20" t="str">
        <f>EP37</f>
        <v>渡名喜村</v>
      </c>
      <c r="FC37" s="21">
        <v>0</v>
      </c>
      <c r="FD37" s="21">
        <v>0</v>
      </c>
      <c r="FE37" s="21">
        <v>0</v>
      </c>
      <c r="FF37" s="21">
        <v>0</v>
      </c>
      <c r="FG37" s="21">
        <v>0</v>
      </c>
      <c r="FH37" s="21">
        <v>0</v>
      </c>
      <c r="FI37" s="21">
        <v>0</v>
      </c>
      <c r="FJ37" s="21">
        <v>0</v>
      </c>
      <c r="FK37" s="21">
        <v>0</v>
      </c>
      <c r="FM37" s="19">
        <v>32</v>
      </c>
      <c r="FN37" s="20" t="str">
        <f>FB37</f>
        <v>渡名喜村</v>
      </c>
      <c r="FO37" s="21">
        <v>654629</v>
      </c>
      <c r="FP37" s="21">
        <v>1674030</v>
      </c>
      <c r="FQ37" s="21">
        <v>428259</v>
      </c>
      <c r="FR37" s="21">
        <v>9852</v>
      </c>
      <c r="FS37" s="21">
        <v>2452</v>
      </c>
      <c r="FT37" s="21">
        <v>2452</v>
      </c>
      <c r="FU37" s="21">
        <v>174</v>
      </c>
      <c r="FV37" s="21">
        <v>3868</v>
      </c>
      <c r="FW37" s="21">
        <v>817</v>
      </c>
      <c r="FY37" s="19">
        <v>32</v>
      </c>
      <c r="FZ37" s="20" t="str">
        <f>FN37</f>
        <v>渡名喜村</v>
      </c>
      <c r="GA37" s="21">
        <v>0</v>
      </c>
      <c r="GB37" s="21">
        <v>0</v>
      </c>
      <c r="GC37" s="21">
        <v>0</v>
      </c>
      <c r="GD37" s="21">
        <v>0</v>
      </c>
      <c r="GE37" s="21">
        <v>0</v>
      </c>
      <c r="GF37" s="21">
        <v>0</v>
      </c>
      <c r="GG37" s="21">
        <v>0</v>
      </c>
      <c r="GH37" s="21">
        <v>0</v>
      </c>
      <c r="GI37" s="21">
        <v>0</v>
      </c>
      <c r="GK37" s="19">
        <v>32</v>
      </c>
      <c r="GL37" s="20" t="str">
        <f>FZ37</f>
        <v>渡名喜村</v>
      </c>
      <c r="GM37" s="21">
        <v>0</v>
      </c>
      <c r="GN37" s="21">
        <v>0</v>
      </c>
      <c r="GO37" s="21">
        <v>0</v>
      </c>
      <c r="GP37" s="21">
        <v>0</v>
      </c>
      <c r="GQ37" s="21">
        <v>0</v>
      </c>
      <c r="GR37" s="21">
        <v>0</v>
      </c>
      <c r="GS37" s="21">
        <v>0</v>
      </c>
      <c r="GT37" s="21">
        <v>0</v>
      </c>
      <c r="GU37" s="21">
        <v>0</v>
      </c>
      <c r="GW37" s="19">
        <v>32</v>
      </c>
      <c r="GX37" s="20" t="str">
        <f>GL37</f>
        <v>渡名喜村</v>
      </c>
      <c r="GY37" s="21">
        <v>0</v>
      </c>
      <c r="GZ37" s="21">
        <v>0</v>
      </c>
      <c r="HA37" s="21">
        <v>0</v>
      </c>
      <c r="HB37" s="21">
        <v>0</v>
      </c>
      <c r="HC37" s="21">
        <v>0</v>
      </c>
      <c r="HD37" s="21">
        <v>0</v>
      </c>
      <c r="HE37" s="21">
        <v>0</v>
      </c>
      <c r="HF37" s="21">
        <v>0</v>
      </c>
      <c r="HG37" s="21">
        <v>0</v>
      </c>
      <c r="HI37" s="19">
        <v>32</v>
      </c>
      <c r="HJ37" s="20" t="str">
        <f>GX37</f>
        <v>渡名喜村</v>
      </c>
      <c r="HK37" s="21">
        <v>0</v>
      </c>
      <c r="HL37" s="21">
        <v>0</v>
      </c>
      <c r="HM37" s="21">
        <v>0</v>
      </c>
      <c r="HN37" s="21">
        <v>0</v>
      </c>
      <c r="HO37" s="21">
        <v>0</v>
      </c>
      <c r="HP37" s="21">
        <v>0</v>
      </c>
      <c r="HQ37" s="21">
        <v>0</v>
      </c>
      <c r="HR37" s="21">
        <v>0</v>
      </c>
      <c r="HS37" s="21">
        <v>0</v>
      </c>
      <c r="HU37" s="18"/>
    </row>
    <row r="38" spans="1:229" s="8" customFormat="1" ht="15" customHeight="1">
      <c r="A38" s="26">
        <v>33</v>
      </c>
      <c r="B38" s="27" t="s">
        <v>103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7"/>
      <c r="M38" s="19">
        <v>33</v>
      </c>
      <c r="N38" s="27" t="str">
        <f aca="true" t="shared" si="29" ref="N38:N46">B38</f>
        <v>南大東村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32"/>
      <c r="Y38" s="19">
        <v>33</v>
      </c>
      <c r="Z38" s="27" t="str">
        <f aca="true" t="shared" si="30" ref="Z38:Z46">N38</f>
        <v>南大東村</v>
      </c>
      <c r="AA38" s="21">
        <v>513148</v>
      </c>
      <c r="AB38" s="21">
        <v>17662857</v>
      </c>
      <c r="AC38" s="21">
        <v>17521042</v>
      </c>
      <c r="AD38" s="21">
        <v>570484</v>
      </c>
      <c r="AE38" s="21">
        <v>566178</v>
      </c>
      <c r="AF38" s="21">
        <v>566178</v>
      </c>
      <c r="AG38" s="28">
        <v>469</v>
      </c>
      <c r="AH38" s="28">
        <v>2075</v>
      </c>
      <c r="AI38" s="28">
        <v>1986</v>
      </c>
      <c r="AJ38" s="52"/>
      <c r="AK38" s="19">
        <v>33</v>
      </c>
      <c r="AL38" s="27" t="str">
        <f aca="true" t="shared" si="31" ref="AL38:AL46">Z38</f>
        <v>南大東村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32"/>
      <c r="AW38" s="19">
        <v>33</v>
      </c>
      <c r="AX38" s="27" t="str">
        <f aca="true" t="shared" si="32" ref="AX38:AX46">AL38</f>
        <v>南大東村</v>
      </c>
      <c r="AY38" s="28">
        <v>0</v>
      </c>
      <c r="AZ38" s="28">
        <v>78283</v>
      </c>
      <c r="BA38" s="28">
        <v>57460</v>
      </c>
      <c r="BB38" s="28">
        <v>193715</v>
      </c>
      <c r="BC38" s="28">
        <v>132050</v>
      </c>
      <c r="BD38" s="28">
        <v>10706</v>
      </c>
      <c r="BE38" s="28">
        <v>0</v>
      </c>
      <c r="BF38" s="28">
        <v>404</v>
      </c>
      <c r="BG38" s="28">
        <v>288</v>
      </c>
      <c r="BH38" s="32"/>
      <c r="BI38" s="19">
        <v>33</v>
      </c>
      <c r="BJ38" s="27" t="str">
        <f aca="true" t="shared" si="33" ref="BJ38:BJ46">AX38</f>
        <v>南大東村</v>
      </c>
      <c r="BK38" s="28">
        <v>0</v>
      </c>
      <c r="BL38" s="28">
        <v>158909</v>
      </c>
      <c r="BM38" s="28">
        <v>139194</v>
      </c>
      <c r="BN38" s="28">
        <v>332909</v>
      </c>
      <c r="BO38" s="28">
        <v>282808</v>
      </c>
      <c r="BP38" s="28">
        <v>47326</v>
      </c>
      <c r="BQ38" s="28">
        <v>0</v>
      </c>
      <c r="BR38" s="28">
        <v>341</v>
      </c>
      <c r="BS38" s="28">
        <v>252</v>
      </c>
      <c r="BT38" s="32"/>
      <c r="BU38" s="19">
        <v>33</v>
      </c>
      <c r="BV38" s="27" t="str">
        <f aca="true" t="shared" si="34" ref="BV38:BV46">BJ38</f>
        <v>南大東村</v>
      </c>
      <c r="BW38" s="28">
        <v>0</v>
      </c>
      <c r="BX38" s="28">
        <v>123515</v>
      </c>
      <c r="BY38" s="28">
        <v>122436</v>
      </c>
      <c r="BZ38" s="28">
        <v>296946</v>
      </c>
      <c r="CA38" s="28">
        <v>293428</v>
      </c>
      <c r="CB38" s="28">
        <v>121790</v>
      </c>
      <c r="CC38" s="28">
        <v>0</v>
      </c>
      <c r="CD38" s="28">
        <v>217</v>
      </c>
      <c r="CE38" s="28">
        <v>205</v>
      </c>
      <c r="CF38" s="32"/>
      <c r="CG38" s="19">
        <v>33</v>
      </c>
      <c r="CH38" s="27" t="str">
        <f aca="true" t="shared" si="35" ref="CH38:CH46">BV38</f>
        <v>南大東村</v>
      </c>
      <c r="CI38" s="21">
        <v>100638</v>
      </c>
      <c r="CJ38" s="21">
        <v>360707</v>
      </c>
      <c r="CK38" s="21">
        <v>319090</v>
      </c>
      <c r="CL38" s="21">
        <v>823570</v>
      </c>
      <c r="CM38" s="21">
        <v>708286</v>
      </c>
      <c r="CN38" s="21">
        <v>179822</v>
      </c>
      <c r="CO38" s="28">
        <v>112</v>
      </c>
      <c r="CP38" s="28">
        <v>962</v>
      </c>
      <c r="CQ38" s="28">
        <v>745</v>
      </c>
      <c r="CR38" s="52"/>
      <c r="CS38" s="19">
        <v>33</v>
      </c>
      <c r="CT38" s="27" t="str">
        <f aca="true" t="shared" si="36" ref="CT38:CT46">CH38</f>
        <v>南大東村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8">
        <v>0</v>
      </c>
      <c r="DB38" s="28">
        <v>0</v>
      </c>
      <c r="DC38" s="28">
        <v>0</v>
      </c>
      <c r="DD38" s="17"/>
      <c r="DE38" s="19">
        <v>33</v>
      </c>
      <c r="DF38" s="27" t="str">
        <f aca="true" t="shared" si="37" ref="DF38:DF46">CT38</f>
        <v>南大東村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8">
        <v>0</v>
      </c>
      <c r="DN38" s="28">
        <v>0</v>
      </c>
      <c r="DO38" s="28">
        <v>0</v>
      </c>
      <c r="DP38" s="17"/>
      <c r="DQ38" s="19">
        <v>33</v>
      </c>
      <c r="DR38" s="27" t="str">
        <f aca="true" t="shared" si="38" ref="DR38:DR46">DF38</f>
        <v>南大東村</v>
      </c>
      <c r="DS38" s="21">
        <v>1498613</v>
      </c>
      <c r="DT38" s="21">
        <v>19836</v>
      </c>
      <c r="DU38" s="21">
        <v>11864</v>
      </c>
      <c r="DV38" s="21">
        <v>158</v>
      </c>
      <c r="DW38" s="21">
        <v>94</v>
      </c>
      <c r="DX38" s="21">
        <v>94</v>
      </c>
      <c r="DY38" s="28">
        <v>107</v>
      </c>
      <c r="DZ38" s="28">
        <v>14</v>
      </c>
      <c r="EA38" s="28">
        <v>12</v>
      </c>
      <c r="EB38" s="17"/>
      <c r="EC38" s="19">
        <v>33</v>
      </c>
      <c r="ED38" s="27" t="str">
        <f aca="true" t="shared" si="39" ref="ED38:ED46">DR38</f>
        <v>南大東村</v>
      </c>
      <c r="EE38" s="21">
        <v>0</v>
      </c>
      <c r="EF38" s="21">
        <v>0</v>
      </c>
      <c r="EG38" s="21">
        <v>0</v>
      </c>
      <c r="EH38" s="21">
        <v>0</v>
      </c>
      <c r="EI38" s="21">
        <v>0</v>
      </c>
      <c r="EJ38" s="21">
        <v>0</v>
      </c>
      <c r="EK38" s="28">
        <v>0</v>
      </c>
      <c r="EL38" s="28">
        <v>0</v>
      </c>
      <c r="EM38" s="28">
        <v>0</v>
      </c>
      <c r="EO38" s="19">
        <v>33</v>
      </c>
      <c r="EP38" s="27" t="str">
        <f aca="true" t="shared" si="40" ref="EP38:EP46">ED38</f>
        <v>南大東村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1">
        <v>0</v>
      </c>
      <c r="EW38" s="28">
        <v>0</v>
      </c>
      <c r="EX38" s="28">
        <v>0</v>
      </c>
      <c r="EY38" s="28">
        <v>0</v>
      </c>
      <c r="FA38" s="19">
        <v>33</v>
      </c>
      <c r="FB38" s="27" t="str">
        <f aca="true" t="shared" si="41" ref="FB38:FB46">EP38</f>
        <v>南大東村</v>
      </c>
      <c r="FC38" s="21">
        <v>0</v>
      </c>
      <c r="FD38" s="21">
        <v>0</v>
      </c>
      <c r="FE38" s="21">
        <v>0</v>
      </c>
      <c r="FF38" s="21">
        <v>0</v>
      </c>
      <c r="FG38" s="21">
        <v>0</v>
      </c>
      <c r="FH38" s="21">
        <v>0</v>
      </c>
      <c r="FI38" s="28">
        <v>0</v>
      </c>
      <c r="FJ38" s="28">
        <v>0</v>
      </c>
      <c r="FK38" s="28">
        <v>0</v>
      </c>
      <c r="FM38" s="19">
        <v>33</v>
      </c>
      <c r="FN38" s="27" t="str">
        <f aca="true" t="shared" si="42" ref="FN38:FN46">FB38</f>
        <v>南大東村</v>
      </c>
      <c r="FO38" s="21">
        <v>725169</v>
      </c>
      <c r="FP38" s="21">
        <v>441956</v>
      </c>
      <c r="FQ38" s="21">
        <v>292255</v>
      </c>
      <c r="FR38" s="21">
        <v>3592</v>
      </c>
      <c r="FS38" s="21">
        <v>2398</v>
      </c>
      <c r="FT38" s="21">
        <v>2380</v>
      </c>
      <c r="FU38" s="28">
        <v>97</v>
      </c>
      <c r="FV38" s="28">
        <v>644</v>
      </c>
      <c r="FW38" s="28">
        <v>233</v>
      </c>
      <c r="FY38" s="19">
        <v>33</v>
      </c>
      <c r="FZ38" s="27" t="str">
        <f aca="true" t="shared" si="43" ref="FZ38:FZ46">FN38</f>
        <v>南大東村</v>
      </c>
      <c r="GA38" s="21">
        <v>0</v>
      </c>
      <c r="GB38" s="21">
        <v>58211</v>
      </c>
      <c r="GC38" s="21">
        <v>58211</v>
      </c>
      <c r="GD38" s="21">
        <v>3049</v>
      </c>
      <c r="GE38" s="21">
        <v>3049</v>
      </c>
      <c r="GF38" s="21">
        <v>3028</v>
      </c>
      <c r="GG38" s="28">
        <v>0</v>
      </c>
      <c r="GH38" s="28">
        <v>16</v>
      </c>
      <c r="GI38" s="28">
        <v>16</v>
      </c>
      <c r="GK38" s="19">
        <v>33</v>
      </c>
      <c r="GL38" s="27" t="str">
        <f aca="true" t="shared" si="44" ref="GL38:GL46">FZ38</f>
        <v>南大東村</v>
      </c>
      <c r="GM38" s="21">
        <v>0</v>
      </c>
      <c r="GN38" s="21">
        <v>0</v>
      </c>
      <c r="GO38" s="21">
        <v>0</v>
      </c>
      <c r="GP38" s="21">
        <v>0</v>
      </c>
      <c r="GQ38" s="21">
        <v>0</v>
      </c>
      <c r="GR38" s="21">
        <v>0</v>
      </c>
      <c r="GS38" s="28">
        <v>0</v>
      </c>
      <c r="GT38" s="28">
        <v>0</v>
      </c>
      <c r="GU38" s="28">
        <v>0</v>
      </c>
      <c r="GW38" s="19">
        <v>33</v>
      </c>
      <c r="GX38" s="27" t="str">
        <f aca="true" t="shared" si="45" ref="GX38:GX46">GL38</f>
        <v>南大東村</v>
      </c>
      <c r="GY38" s="21">
        <v>0</v>
      </c>
      <c r="GZ38" s="21">
        <v>0</v>
      </c>
      <c r="HA38" s="21">
        <v>0</v>
      </c>
      <c r="HB38" s="21">
        <v>0</v>
      </c>
      <c r="HC38" s="21">
        <v>0</v>
      </c>
      <c r="HD38" s="21">
        <v>0</v>
      </c>
      <c r="HE38" s="28">
        <v>0</v>
      </c>
      <c r="HF38" s="28">
        <v>0</v>
      </c>
      <c r="HG38" s="28">
        <v>0</v>
      </c>
      <c r="HI38" s="19">
        <v>33</v>
      </c>
      <c r="HJ38" s="27" t="str">
        <f aca="true" t="shared" si="46" ref="HJ38:HJ46">GX38</f>
        <v>南大東村</v>
      </c>
      <c r="HK38" s="21">
        <v>0</v>
      </c>
      <c r="HL38" s="21">
        <v>0</v>
      </c>
      <c r="HM38" s="21">
        <v>0</v>
      </c>
      <c r="HN38" s="21">
        <v>0</v>
      </c>
      <c r="HO38" s="21">
        <v>0</v>
      </c>
      <c r="HP38" s="21">
        <v>0</v>
      </c>
      <c r="HQ38" s="28">
        <v>0</v>
      </c>
      <c r="HR38" s="28">
        <v>0</v>
      </c>
      <c r="HS38" s="28">
        <v>0</v>
      </c>
      <c r="HU38" s="18"/>
    </row>
    <row r="39" spans="1:229" s="8" customFormat="1" ht="15" customHeight="1">
      <c r="A39" s="19">
        <v>34</v>
      </c>
      <c r="B39" s="20" t="s">
        <v>104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7"/>
      <c r="M39" s="19">
        <v>34</v>
      </c>
      <c r="N39" s="20" t="str">
        <f t="shared" si="29"/>
        <v>北大東村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32"/>
      <c r="Y39" s="19">
        <v>34</v>
      </c>
      <c r="Z39" s="20" t="str">
        <f t="shared" si="30"/>
        <v>北大東村</v>
      </c>
      <c r="AA39" s="21">
        <v>370563</v>
      </c>
      <c r="AB39" s="21">
        <v>5839219</v>
      </c>
      <c r="AC39" s="21">
        <v>5741763</v>
      </c>
      <c r="AD39" s="21">
        <v>107928</v>
      </c>
      <c r="AE39" s="21">
        <v>106091</v>
      </c>
      <c r="AF39" s="21">
        <v>106001</v>
      </c>
      <c r="AG39" s="21">
        <v>194</v>
      </c>
      <c r="AH39" s="21">
        <v>626</v>
      </c>
      <c r="AI39" s="21">
        <v>598</v>
      </c>
      <c r="AJ39" s="52"/>
      <c r="AK39" s="19">
        <v>34</v>
      </c>
      <c r="AL39" s="20" t="str">
        <f t="shared" si="31"/>
        <v>北大東村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8">
        <v>0</v>
      </c>
      <c r="AT39" s="28">
        <v>0</v>
      </c>
      <c r="AU39" s="28">
        <v>0</v>
      </c>
      <c r="AV39" s="32"/>
      <c r="AW39" s="19">
        <v>34</v>
      </c>
      <c r="AX39" s="20" t="str">
        <f t="shared" si="32"/>
        <v>北大東村</v>
      </c>
      <c r="AY39" s="28">
        <v>0</v>
      </c>
      <c r="AZ39" s="28">
        <v>32035</v>
      </c>
      <c r="BA39" s="28">
        <v>24023</v>
      </c>
      <c r="BB39" s="28">
        <v>22455</v>
      </c>
      <c r="BC39" s="28">
        <v>16519</v>
      </c>
      <c r="BD39" s="28">
        <v>1654</v>
      </c>
      <c r="BE39" s="28">
        <v>0</v>
      </c>
      <c r="BF39" s="28">
        <v>168</v>
      </c>
      <c r="BG39" s="28">
        <v>125</v>
      </c>
      <c r="BH39" s="32"/>
      <c r="BI39" s="19">
        <v>34</v>
      </c>
      <c r="BJ39" s="20" t="str">
        <f t="shared" si="33"/>
        <v>北大東村</v>
      </c>
      <c r="BK39" s="28">
        <v>0</v>
      </c>
      <c r="BL39" s="28">
        <v>98631</v>
      </c>
      <c r="BM39" s="28">
        <v>81577</v>
      </c>
      <c r="BN39" s="28">
        <v>68480</v>
      </c>
      <c r="BO39" s="28">
        <v>56709</v>
      </c>
      <c r="BP39" s="28">
        <v>11309</v>
      </c>
      <c r="BQ39" s="28">
        <v>0</v>
      </c>
      <c r="BR39" s="28">
        <v>153</v>
      </c>
      <c r="BS39" s="28">
        <v>116</v>
      </c>
      <c r="BT39" s="32"/>
      <c r="BU39" s="19">
        <v>34</v>
      </c>
      <c r="BV39" s="20" t="str">
        <f t="shared" si="34"/>
        <v>北大東村</v>
      </c>
      <c r="BW39" s="28">
        <v>0</v>
      </c>
      <c r="BX39" s="28">
        <v>34605</v>
      </c>
      <c r="BY39" s="28">
        <v>33590</v>
      </c>
      <c r="BZ39" s="28">
        <v>27469</v>
      </c>
      <c r="CA39" s="28">
        <v>26614</v>
      </c>
      <c r="CB39" s="28">
        <v>14708</v>
      </c>
      <c r="CC39" s="28">
        <v>0</v>
      </c>
      <c r="CD39" s="28">
        <v>31</v>
      </c>
      <c r="CE39" s="28">
        <v>28</v>
      </c>
      <c r="CF39" s="32"/>
      <c r="CG39" s="19">
        <v>34</v>
      </c>
      <c r="CH39" s="20" t="str">
        <f t="shared" si="35"/>
        <v>北大東村</v>
      </c>
      <c r="CI39" s="21">
        <v>81275</v>
      </c>
      <c r="CJ39" s="21">
        <v>165271</v>
      </c>
      <c r="CK39" s="21">
        <v>139190</v>
      </c>
      <c r="CL39" s="21">
        <v>118404</v>
      </c>
      <c r="CM39" s="21">
        <v>99842</v>
      </c>
      <c r="CN39" s="21">
        <v>27671</v>
      </c>
      <c r="CO39" s="21">
        <v>76</v>
      </c>
      <c r="CP39" s="21">
        <v>352</v>
      </c>
      <c r="CQ39" s="21">
        <v>269</v>
      </c>
      <c r="CR39" s="52"/>
      <c r="CS39" s="19">
        <v>34</v>
      </c>
      <c r="CT39" s="20" t="str">
        <f t="shared" si="36"/>
        <v>北大東村</v>
      </c>
      <c r="CU39" s="21">
        <v>0</v>
      </c>
      <c r="CV39" s="21">
        <v>0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17"/>
      <c r="DE39" s="19">
        <v>34</v>
      </c>
      <c r="DF39" s="20" t="str">
        <f t="shared" si="37"/>
        <v>北大東村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17"/>
      <c r="DQ39" s="19">
        <v>34</v>
      </c>
      <c r="DR39" s="20" t="str">
        <f t="shared" si="38"/>
        <v>北大東村</v>
      </c>
      <c r="DS39" s="21">
        <v>181410</v>
      </c>
      <c r="DT39" s="21">
        <v>28570</v>
      </c>
      <c r="DU39" s="21">
        <v>26803</v>
      </c>
      <c r="DV39" s="21">
        <v>256</v>
      </c>
      <c r="DW39" s="21">
        <v>240</v>
      </c>
      <c r="DX39" s="21">
        <v>240</v>
      </c>
      <c r="DY39" s="21">
        <v>21</v>
      </c>
      <c r="DZ39" s="21">
        <v>14</v>
      </c>
      <c r="EA39" s="21">
        <v>13</v>
      </c>
      <c r="EB39" s="17"/>
      <c r="EC39" s="19">
        <v>34</v>
      </c>
      <c r="ED39" s="20" t="str">
        <f t="shared" si="39"/>
        <v>北大東村</v>
      </c>
      <c r="EE39" s="21">
        <v>161741</v>
      </c>
      <c r="EF39" s="21">
        <v>0</v>
      </c>
      <c r="EG39" s="21">
        <v>0</v>
      </c>
      <c r="EH39" s="21">
        <v>0</v>
      </c>
      <c r="EI39" s="21">
        <v>0</v>
      </c>
      <c r="EJ39" s="21">
        <v>0</v>
      </c>
      <c r="EK39" s="21">
        <v>28</v>
      </c>
      <c r="EL39" s="21">
        <v>0</v>
      </c>
      <c r="EM39" s="21">
        <v>0</v>
      </c>
      <c r="EO39" s="19">
        <v>34</v>
      </c>
      <c r="EP39" s="20" t="str">
        <f t="shared" si="40"/>
        <v>北大東村</v>
      </c>
      <c r="EQ39" s="21">
        <v>0</v>
      </c>
      <c r="ER39" s="21">
        <v>0</v>
      </c>
      <c r="ES39" s="21">
        <v>0</v>
      </c>
      <c r="ET39" s="21">
        <v>0</v>
      </c>
      <c r="EU39" s="21">
        <v>0</v>
      </c>
      <c r="EV39" s="21">
        <v>0</v>
      </c>
      <c r="EW39" s="21">
        <v>0</v>
      </c>
      <c r="EX39" s="21">
        <v>0</v>
      </c>
      <c r="EY39" s="21">
        <v>0</v>
      </c>
      <c r="FA39" s="19">
        <v>34</v>
      </c>
      <c r="FB39" s="20" t="str">
        <f t="shared" si="41"/>
        <v>北大東村</v>
      </c>
      <c r="FC39" s="21">
        <v>0</v>
      </c>
      <c r="FD39" s="21">
        <v>0</v>
      </c>
      <c r="FE39" s="21">
        <v>0</v>
      </c>
      <c r="FF39" s="21">
        <v>0</v>
      </c>
      <c r="FG39" s="21">
        <v>0</v>
      </c>
      <c r="FH39" s="21">
        <v>0</v>
      </c>
      <c r="FI39" s="21">
        <v>0</v>
      </c>
      <c r="FJ39" s="21">
        <v>0</v>
      </c>
      <c r="FK39" s="21">
        <v>0</v>
      </c>
      <c r="FM39" s="19">
        <v>34</v>
      </c>
      <c r="FN39" s="20" t="str">
        <f t="shared" si="42"/>
        <v>北大東村</v>
      </c>
      <c r="FO39" s="21">
        <v>307067</v>
      </c>
      <c r="FP39" s="21">
        <v>1183702</v>
      </c>
      <c r="FQ39" s="21">
        <v>1170060</v>
      </c>
      <c r="FR39" s="21">
        <v>10761</v>
      </c>
      <c r="FS39" s="21">
        <v>10637</v>
      </c>
      <c r="FT39" s="21">
        <v>10587</v>
      </c>
      <c r="FU39" s="21">
        <v>52</v>
      </c>
      <c r="FV39" s="21">
        <v>16</v>
      </c>
      <c r="FW39" s="21">
        <v>13</v>
      </c>
      <c r="FY39" s="19">
        <v>34</v>
      </c>
      <c r="FZ39" s="20" t="str">
        <f t="shared" si="43"/>
        <v>北大東村</v>
      </c>
      <c r="GA39" s="21">
        <v>0</v>
      </c>
      <c r="GB39" s="21">
        <v>0</v>
      </c>
      <c r="GC39" s="21">
        <v>0</v>
      </c>
      <c r="GD39" s="21">
        <v>0</v>
      </c>
      <c r="GE39" s="21">
        <v>0</v>
      </c>
      <c r="GF39" s="21">
        <v>0</v>
      </c>
      <c r="GG39" s="21">
        <v>0</v>
      </c>
      <c r="GH39" s="21">
        <v>0</v>
      </c>
      <c r="GI39" s="21">
        <v>0</v>
      </c>
      <c r="GK39" s="19">
        <v>34</v>
      </c>
      <c r="GL39" s="20" t="str">
        <f t="shared" si="44"/>
        <v>北大東村</v>
      </c>
      <c r="GM39" s="21">
        <v>0</v>
      </c>
      <c r="GN39" s="21">
        <v>0</v>
      </c>
      <c r="GO39" s="21">
        <v>0</v>
      </c>
      <c r="GP39" s="21">
        <v>0</v>
      </c>
      <c r="GQ39" s="21">
        <v>0</v>
      </c>
      <c r="GR39" s="21">
        <v>0</v>
      </c>
      <c r="GS39" s="21">
        <v>0</v>
      </c>
      <c r="GT39" s="21">
        <v>0</v>
      </c>
      <c r="GU39" s="21">
        <v>0</v>
      </c>
      <c r="GW39" s="19">
        <v>34</v>
      </c>
      <c r="GX39" s="20" t="str">
        <f t="shared" si="45"/>
        <v>北大東村</v>
      </c>
      <c r="GY39" s="21">
        <v>0</v>
      </c>
      <c r="GZ39" s="21">
        <v>0</v>
      </c>
      <c r="HA39" s="21">
        <v>0</v>
      </c>
      <c r="HB39" s="21">
        <v>0</v>
      </c>
      <c r="HC39" s="21">
        <v>0</v>
      </c>
      <c r="HD39" s="21">
        <v>0</v>
      </c>
      <c r="HE39" s="21">
        <v>0</v>
      </c>
      <c r="HF39" s="21">
        <v>0</v>
      </c>
      <c r="HG39" s="21">
        <v>0</v>
      </c>
      <c r="HI39" s="19">
        <v>34</v>
      </c>
      <c r="HJ39" s="20" t="str">
        <f t="shared" si="46"/>
        <v>北大東村</v>
      </c>
      <c r="HK39" s="21">
        <v>0</v>
      </c>
      <c r="HL39" s="21">
        <v>0</v>
      </c>
      <c r="HM39" s="21">
        <v>0</v>
      </c>
      <c r="HN39" s="21">
        <v>0</v>
      </c>
      <c r="HO39" s="21">
        <v>0</v>
      </c>
      <c r="HP39" s="21">
        <v>0</v>
      </c>
      <c r="HQ39" s="21">
        <v>0</v>
      </c>
      <c r="HR39" s="21">
        <v>0</v>
      </c>
      <c r="HS39" s="21">
        <v>0</v>
      </c>
      <c r="HU39" s="18"/>
    </row>
    <row r="40" spans="1:229" s="8" customFormat="1" ht="15" customHeight="1">
      <c r="A40" s="19">
        <v>35</v>
      </c>
      <c r="B40" s="20" t="s">
        <v>105</v>
      </c>
      <c r="C40" s="21">
        <v>29002</v>
      </c>
      <c r="D40" s="21">
        <v>1203048</v>
      </c>
      <c r="E40" s="21">
        <v>689386</v>
      </c>
      <c r="F40" s="21">
        <v>42023</v>
      </c>
      <c r="G40" s="21">
        <v>24178</v>
      </c>
      <c r="H40" s="21">
        <v>24121</v>
      </c>
      <c r="I40" s="21">
        <v>140</v>
      </c>
      <c r="J40" s="21">
        <v>1583</v>
      </c>
      <c r="K40" s="21">
        <v>823</v>
      </c>
      <c r="L40" s="17"/>
      <c r="M40" s="19">
        <v>35</v>
      </c>
      <c r="N40" s="20" t="str">
        <f t="shared" si="29"/>
        <v>伊平屋村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32"/>
      <c r="Y40" s="19">
        <v>35</v>
      </c>
      <c r="Z40" s="20" t="str">
        <f t="shared" si="30"/>
        <v>伊平屋村</v>
      </c>
      <c r="AA40" s="21">
        <v>208586</v>
      </c>
      <c r="AB40" s="21">
        <v>2595051</v>
      </c>
      <c r="AC40" s="21">
        <v>1462037</v>
      </c>
      <c r="AD40" s="21">
        <v>82785</v>
      </c>
      <c r="AE40" s="21">
        <v>47492</v>
      </c>
      <c r="AF40" s="21">
        <v>47183</v>
      </c>
      <c r="AG40" s="21">
        <v>596</v>
      </c>
      <c r="AH40" s="21">
        <v>2841</v>
      </c>
      <c r="AI40" s="21">
        <v>1364</v>
      </c>
      <c r="AJ40" s="52"/>
      <c r="AK40" s="19">
        <v>35</v>
      </c>
      <c r="AL40" s="20" t="str">
        <f t="shared" si="31"/>
        <v>伊平屋村</v>
      </c>
      <c r="AM40" s="21">
        <v>5053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1</v>
      </c>
      <c r="AT40" s="21">
        <v>0</v>
      </c>
      <c r="AU40" s="21">
        <v>0</v>
      </c>
      <c r="AV40" s="32"/>
      <c r="AW40" s="19">
        <v>35</v>
      </c>
      <c r="AX40" s="20" t="str">
        <f t="shared" si="32"/>
        <v>伊平屋村</v>
      </c>
      <c r="AY40" s="21">
        <v>0</v>
      </c>
      <c r="AZ40" s="21">
        <v>91879</v>
      </c>
      <c r="BA40" s="21">
        <v>41286</v>
      </c>
      <c r="BB40" s="21">
        <v>130609</v>
      </c>
      <c r="BC40" s="21">
        <v>60575</v>
      </c>
      <c r="BD40" s="21">
        <v>5463</v>
      </c>
      <c r="BE40" s="28">
        <v>0</v>
      </c>
      <c r="BF40" s="28">
        <v>476</v>
      </c>
      <c r="BG40" s="28">
        <v>213</v>
      </c>
      <c r="BH40" s="32"/>
      <c r="BI40" s="19">
        <v>35</v>
      </c>
      <c r="BJ40" s="20" t="str">
        <f t="shared" si="33"/>
        <v>伊平屋村</v>
      </c>
      <c r="BK40" s="21">
        <v>0</v>
      </c>
      <c r="BL40" s="21">
        <v>108072</v>
      </c>
      <c r="BM40" s="21">
        <v>62618</v>
      </c>
      <c r="BN40" s="21">
        <v>159526</v>
      </c>
      <c r="BO40" s="21">
        <v>94169</v>
      </c>
      <c r="BP40" s="21">
        <v>17112</v>
      </c>
      <c r="BQ40" s="28">
        <v>0</v>
      </c>
      <c r="BR40" s="28">
        <v>451</v>
      </c>
      <c r="BS40" s="28">
        <v>208</v>
      </c>
      <c r="BT40" s="32"/>
      <c r="BU40" s="19">
        <v>35</v>
      </c>
      <c r="BV40" s="20" t="str">
        <f t="shared" si="34"/>
        <v>伊平屋村</v>
      </c>
      <c r="BW40" s="21">
        <v>0</v>
      </c>
      <c r="BX40" s="21">
        <v>116069</v>
      </c>
      <c r="BY40" s="21">
        <v>92413</v>
      </c>
      <c r="BZ40" s="21">
        <v>171196</v>
      </c>
      <c r="CA40" s="21">
        <v>141972</v>
      </c>
      <c r="CB40" s="21">
        <v>66958</v>
      </c>
      <c r="CC40" s="28">
        <v>0</v>
      </c>
      <c r="CD40" s="28">
        <v>359</v>
      </c>
      <c r="CE40" s="28">
        <v>240</v>
      </c>
      <c r="CF40" s="32"/>
      <c r="CG40" s="19">
        <v>35</v>
      </c>
      <c r="CH40" s="20" t="str">
        <f t="shared" si="35"/>
        <v>伊平屋村</v>
      </c>
      <c r="CI40" s="21">
        <v>77713</v>
      </c>
      <c r="CJ40" s="21">
        <v>316020</v>
      </c>
      <c r="CK40" s="21">
        <v>196317</v>
      </c>
      <c r="CL40" s="21">
        <v>461331</v>
      </c>
      <c r="CM40" s="21">
        <v>296716</v>
      </c>
      <c r="CN40" s="21">
        <v>89533</v>
      </c>
      <c r="CO40" s="21">
        <v>98</v>
      </c>
      <c r="CP40" s="21">
        <v>1286</v>
      </c>
      <c r="CQ40" s="21">
        <v>661</v>
      </c>
      <c r="CR40" s="52"/>
      <c r="CS40" s="19">
        <v>35</v>
      </c>
      <c r="CT40" s="20" t="str">
        <f t="shared" si="36"/>
        <v>伊平屋村</v>
      </c>
      <c r="CU40" s="21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0</v>
      </c>
      <c r="DD40" s="17"/>
      <c r="DE40" s="19">
        <v>35</v>
      </c>
      <c r="DF40" s="20" t="str">
        <f t="shared" si="37"/>
        <v>伊平屋村</v>
      </c>
      <c r="DG40" s="21">
        <v>0</v>
      </c>
      <c r="DH40" s="21">
        <v>0</v>
      </c>
      <c r="DI40" s="21">
        <v>0</v>
      </c>
      <c r="DJ40" s="21">
        <v>0</v>
      </c>
      <c r="DK40" s="21">
        <v>0</v>
      </c>
      <c r="DL40" s="21">
        <v>0</v>
      </c>
      <c r="DM40" s="21">
        <v>0</v>
      </c>
      <c r="DN40" s="21">
        <v>0</v>
      </c>
      <c r="DO40" s="21">
        <v>0</v>
      </c>
      <c r="DP40" s="17"/>
      <c r="DQ40" s="19">
        <v>35</v>
      </c>
      <c r="DR40" s="20" t="str">
        <f t="shared" si="38"/>
        <v>伊平屋村</v>
      </c>
      <c r="DS40" s="21">
        <v>163141</v>
      </c>
      <c r="DT40" s="21">
        <v>176</v>
      </c>
      <c r="DU40" s="21">
        <v>176</v>
      </c>
      <c r="DV40" s="21">
        <v>2</v>
      </c>
      <c r="DW40" s="21">
        <v>2</v>
      </c>
      <c r="DX40" s="21">
        <v>2</v>
      </c>
      <c r="DY40" s="21">
        <v>24</v>
      </c>
      <c r="DZ40" s="21">
        <v>1</v>
      </c>
      <c r="EA40" s="21">
        <v>1</v>
      </c>
      <c r="EB40" s="17"/>
      <c r="EC40" s="19">
        <v>35</v>
      </c>
      <c r="ED40" s="20" t="str">
        <f t="shared" si="39"/>
        <v>伊平屋村</v>
      </c>
      <c r="EE40" s="21">
        <v>11183324</v>
      </c>
      <c r="EF40" s="21">
        <v>156547</v>
      </c>
      <c r="EG40" s="21">
        <v>144140</v>
      </c>
      <c r="EH40" s="21">
        <v>1479</v>
      </c>
      <c r="EI40" s="21">
        <v>1371</v>
      </c>
      <c r="EJ40" s="21">
        <v>1371</v>
      </c>
      <c r="EK40" s="21">
        <v>112</v>
      </c>
      <c r="EL40" s="21">
        <v>45</v>
      </c>
      <c r="EM40" s="21">
        <v>30</v>
      </c>
      <c r="EO40" s="19">
        <v>35</v>
      </c>
      <c r="EP40" s="20" t="str">
        <f t="shared" si="40"/>
        <v>伊平屋村</v>
      </c>
      <c r="EQ40" s="21">
        <v>0</v>
      </c>
      <c r="ER40" s="21">
        <v>0</v>
      </c>
      <c r="ES40" s="21">
        <v>0</v>
      </c>
      <c r="ET40" s="21">
        <v>0</v>
      </c>
      <c r="EU40" s="21">
        <v>0</v>
      </c>
      <c r="EV40" s="21">
        <v>0</v>
      </c>
      <c r="EW40" s="21">
        <v>0</v>
      </c>
      <c r="EX40" s="21">
        <v>0</v>
      </c>
      <c r="EY40" s="21">
        <v>0</v>
      </c>
      <c r="FA40" s="19">
        <v>35</v>
      </c>
      <c r="FB40" s="20" t="str">
        <f t="shared" si="41"/>
        <v>伊平屋村</v>
      </c>
      <c r="FC40" s="21">
        <v>0</v>
      </c>
      <c r="FD40" s="21">
        <v>0</v>
      </c>
      <c r="FE40" s="21">
        <v>0</v>
      </c>
      <c r="FF40" s="21">
        <v>0</v>
      </c>
      <c r="FG40" s="21">
        <v>0</v>
      </c>
      <c r="FH40" s="21">
        <v>0</v>
      </c>
      <c r="FI40" s="21">
        <v>0</v>
      </c>
      <c r="FJ40" s="21">
        <v>0</v>
      </c>
      <c r="FK40" s="21">
        <v>0</v>
      </c>
      <c r="FM40" s="19">
        <v>35</v>
      </c>
      <c r="FN40" s="20" t="str">
        <f t="shared" si="42"/>
        <v>伊平屋村</v>
      </c>
      <c r="FO40" s="21">
        <v>972836</v>
      </c>
      <c r="FP40" s="21">
        <v>1059645</v>
      </c>
      <c r="FQ40" s="21">
        <v>505123</v>
      </c>
      <c r="FR40" s="21">
        <v>10168</v>
      </c>
      <c r="FS40" s="21">
        <v>4991</v>
      </c>
      <c r="FT40" s="21">
        <v>4990</v>
      </c>
      <c r="FU40" s="21">
        <v>468</v>
      </c>
      <c r="FV40" s="21">
        <v>2099</v>
      </c>
      <c r="FW40" s="21">
        <v>803</v>
      </c>
      <c r="FY40" s="19">
        <v>35</v>
      </c>
      <c r="FZ40" s="20" t="str">
        <f t="shared" si="43"/>
        <v>伊平屋村</v>
      </c>
      <c r="GA40" s="21">
        <v>0</v>
      </c>
      <c r="GB40" s="21">
        <v>0</v>
      </c>
      <c r="GC40" s="21">
        <v>0</v>
      </c>
      <c r="GD40" s="21">
        <v>0</v>
      </c>
      <c r="GE40" s="21">
        <v>0</v>
      </c>
      <c r="GF40" s="21">
        <v>0</v>
      </c>
      <c r="GG40" s="21">
        <v>0</v>
      </c>
      <c r="GH40" s="21">
        <v>0</v>
      </c>
      <c r="GI40" s="21">
        <v>0</v>
      </c>
      <c r="GK40" s="19">
        <v>35</v>
      </c>
      <c r="GL40" s="20" t="str">
        <f t="shared" si="44"/>
        <v>伊平屋村</v>
      </c>
      <c r="GM40" s="21">
        <v>0</v>
      </c>
      <c r="GN40" s="21">
        <v>0</v>
      </c>
      <c r="GO40" s="21">
        <v>0</v>
      </c>
      <c r="GP40" s="21">
        <v>0</v>
      </c>
      <c r="GQ40" s="21">
        <v>0</v>
      </c>
      <c r="GR40" s="21">
        <v>0</v>
      </c>
      <c r="GS40" s="21">
        <v>0</v>
      </c>
      <c r="GT40" s="21">
        <v>0</v>
      </c>
      <c r="GU40" s="21">
        <v>0</v>
      </c>
      <c r="GW40" s="19">
        <v>35</v>
      </c>
      <c r="GX40" s="20" t="str">
        <f t="shared" si="45"/>
        <v>伊平屋村</v>
      </c>
      <c r="GY40" s="21">
        <v>0</v>
      </c>
      <c r="GZ40" s="21">
        <v>0</v>
      </c>
      <c r="HA40" s="21">
        <v>0</v>
      </c>
      <c r="HB40" s="21">
        <v>0</v>
      </c>
      <c r="HC40" s="21">
        <v>0</v>
      </c>
      <c r="HD40" s="21">
        <v>0</v>
      </c>
      <c r="HE40" s="21">
        <v>0</v>
      </c>
      <c r="HF40" s="21">
        <v>0</v>
      </c>
      <c r="HG40" s="21">
        <v>0</v>
      </c>
      <c r="HI40" s="19">
        <v>35</v>
      </c>
      <c r="HJ40" s="20" t="str">
        <f t="shared" si="46"/>
        <v>伊平屋村</v>
      </c>
      <c r="HK40" s="21">
        <v>0</v>
      </c>
      <c r="HL40" s="21">
        <v>0</v>
      </c>
      <c r="HM40" s="21">
        <v>0</v>
      </c>
      <c r="HN40" s="21">
        <v>0</v>
      </c>
      <c r="HO40" s="21">
        <v>0</v>
      </c>
      <c r="HP40" s="21">
        <v>0</v>
      </c>
      <c r="HQ40" s="21">
        <v>0</v>
      </c>
      <c r="HR40" s="21">
        <v>0</v>
      </c>
      <c r="HS40" s="21">
        <v>0</v>
      </c>
      <c r="HU40" s="18"/>
    </row>
    <row r="41" spans="1:229" s="8" customFormat="1" ht="15" customHeight="1">
      <c r="A41" s="19">
        <v>36</v>
      </c>
      <c r="B41" s="20" t="s">
        <v>106</v>
      </c>
      <c r="C41" s="21">
        <v>48340</v>
      </c>
      <c r="D41" s="21">
        <v>520939</v>
      </c>
      <c r="E41" s="21">
        <v>320105</v>
      </c>
      <c r="F41" s="21">
        <v>18914</v>
      </c>
      <c r="G41" s="21">
        <v>11648</v>
      </c>
      <c r="H41" s="21">
        <v>11593</v>
      </c>
      <c r="I41" s="21">
        <v>175</v>
      </c>
      <c r="J41" s="21">
        <v>792</v>
      </c>
      <c r="K41" s="21">
        <v>415</v>
      </c>
      <c r="L41" s="17"/>
      <c r="M41" s="19">
        <v>36</v>
      </c>
      <c r="N41" s="20" t="str">
        <f t="shared" si="29"/>
        <v>伊是名村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32"/>
      <c r="Y41" s="19">
        <v>36</v>
      </c>
      <c r="Z41" s="20" t="str">
        <f t="shared" si="30"/>
        <v>伊是名村</v>
      </c>
      <c r="AA41" s="21">
        <v>484457</v>
      </c>
      <c r="AB41" s="21">
        <v>5396962</v>
      </c>
      <c r="AC41" s="21">
        <v>3267659</v>
      </c>
      <c r="AD41" s="21">
        <v>190849</v>
      </c>
      <c r="AE41" s="21">
        <v>115249</v>
      </c>
      <c r="AF41" s="21">
        <v>114994</v>
      </c>
      <c r="AG41" s="21">
        <v>901</v>
      </c>
      <c r="AH41" s="21">
        <v>6656</v>
      </c>
      <c r="AI41" s="21">
        <v>3331</v>
      </c>
      <c r="AJ41" s="52"/>
      <c r="AK41" s="19">
        <v>36</v>
      </c>
      <c r="AL41" s="20" t="str">
        <f t="shared" si="31"/>
        <v>伊是名村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32"/>
      <c r="AW41" s="19">
        <v>36</v>
      </c>
      <c r="AX41" s="20" t="str">
        <f t="shared" si="32"/>
        <v>伊是名村</v>
      </c>
      <c r="AY41" s="21">
        <v>0</v>
      </c>
      <c r="AZ41" s="21">
        <v>158616</v>
      </c>
      <c r="BA41" s="21">
        <v>81123</v>
      </c>
      <c r="BB41" s="21">
        <v>337070</v>
      </c>
      <c r="BC41" s="21">
        <v>171806</v>
      </c>
      <c r="BD41" s="21">
        <v>16678</v>
      </c>
      <c r="BE41" s="21">
        <v>0</v>
      </c>
      <c r="BF41" s="21">
        <v>861</v>
      </c>
      <c r="BG41" s="21">
        <v>437</v>
      </c>
      <c r="BH41" s="32"/>
      <c r="BI41" s="19">
        <v>36</v>
      </c>
      <c r="BJ41" s="20" t="str">
        <f t="shared" si="33"/>
        <v>伊是名村</v>
      </c>
      <c r="BK41" s="21">
        <v>0</v>
      </c>
      <c r="BL41" s="21">
        <v>153834</v>
      </c>
      <c r="BM41" s="21">
        <v>102031</v>
      </c>
      <c r="BN41" s="21">
        <v>296311</v>
      </c>
      <c r="BO41" s="21">
        <v>200488</v>
      </c>
      <c r="BP41" s="21">
        <v>39141</v>
      </c>
      <c r="BQ41" s="21">
        <v>0</v>
      </c>
      <c r="BR41" s="21">
        <v>686</v>
      </c>
      <c r="BS41" s="21">
        <v>365</v>
      </c>
      <c r="BT41" s="32"/>
      <c r="BU41" s="19">
        <v>36</v>
      </c>
      <c r="BV41" s="20" t="str">
        <f t="shared" si="34"/>
        <v>伊是名村</v>
      </c>
      <c r="BW41" s="21">
        <v>0</v>
      </c>
      <c r="BX41" s="21">
        <v>96063</v>
      </c>
      <c r="BY41" s="21">
        <v>88943</v>
      </c>
      <c r="BZ41" s="21">
        <v>177527</v>
      </c>
      <c r="CA41" s="21">
        <v>164862</v>
      </c>
      <c r="CB41" s="21">
        <v>83925</v>
      </c>
      <c r="CC41" s="21">
        <v>0</v>
      </c>
      <c r="CD41" s="21">
        <v>281</v>
      </c>
      <c r="CE41" s="21">
        <v>224</v>
      </c>
      <c r="CF41" s="32"/>
      <c r="CG41" s="19">
        <v>36</v>
      </c>
      <c r="CH41" s="20" t="str">
        <f t="shared" si="35"/>
        <v>伊是名村</v>
      </c>
      <c r="CI41" s="21">
        <v>67469</v>
      </c>
      <c r="CJ41" s="21">
        <v>408513</v>
      </c>
      <c r="CK41" s="21">
        <v>272097</v>
      </c>
      <c r="CL41" s="21">
        <v>810908</v>
      </c>
      <c r="CM41" s="21">
        <v>537156</v>
      </c>
      <c r="CN41" s="21">
        <v>139744</v>
      </c>
      <c r="CO41" s="21">
        <v>117</v>
      </c>
      <c r="CP41" s="21">
        <v>1828</v>
      </c>
      <c r="CQ41" s="21">
        <v>1026</v>
      </c>
      <c r="CR41" s="52"/>
      <c r="CS41" s="19">
        <v>36</v>
      </c>
      <c r="CT41" s="20" t="str">
        <f t="shared" si="36"/>
        <v>伊是名村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17"/>
      <c r="DE41" s="19">
        <v>36</v>
      </c>
      <c r="DF41" s="20" t="str">
        <f t="shared" si="37"/>
        <v>伊是名村</v>
      </c>
      <c r="DG41" s="21">
        <v>0</v>
      </c>
      <c r="DH41" s="21">
        <v>0</v>
      </c>
      <c r="DI41" s="21">
        <v>0</v>
      </c>
      <c r="DJ41" s="21">
        <v>0</v>
      </c>
      <c r="DK41" s="21">
        <v>0</v>
      </c>
      <c r="DL41" s="21">
        <v>0</v>
      </c>
      <c r="DM41" s="21">
        <v>0</v>
      </c>
      <c r="DN41" s="21">
        <v>0</v>
      </c>
      <c r="DO41" s="21">
        <v>0</v>
      </c>
      <c r="DP41" s="17"/>
      <c r="DQ41" s="19">
        <v>36</v>
      </c>
      <c r="DR41" s="20" t="str">
        <f t="shared" si="38"/>
        <v>伊是名村</v>
      </c>
      <c r="DS41" s="21">
        <v>10919</v>
      </c>
      <c r="DT41" s="21">
        <v>33</v>
      </c>
      <c r="DU41" s="21">
        <v>0</v>
      </c>
      <c r="DV41" s="21">
        <v>1</v>
      </c>
      <c r="DW41" s="21">
        <v>0</v>
      </c>
      <c r="DX41" s="21">
        <v>0</v>
      </c>
      <c r="DY41" s="21">
        <v>35</v>
      </c>
      <c r="DZ41" s="21">
        <v>1</v>
      </c>
      <c r="EA41" s="21">
        <v>0</v>
      </c>
      <c r="EB41" s="17"/>
      <c r="EC41" s="19">
        <v>36</v>
      </c>
      <c r="ED41" s="20" t="str">
        <f t="shared" si="39"/>
        <v>伊是名村</v>
      </c>
      <c r="EE41" s="21">
        <v>2542147</v>
      </c>
      <c r="EF41" s="21">
        <v>0</v>
      </c>
      <c r="EG41" s="21">
        <v>0</v>
      </c>
      <c r="EH41" s="21">
        <v>0</v>
      </c>
      <c r="EI41" s="21">
        <v>0</v>
      </c>
      <c r="EJ41" s="21">
        <v>0</v>
      </c>
      <c r="EK41" s="21">
        <v>176</v>
      </c>
      <c r="EL41" s="21">
        <v>0</v>
      </c>
      <c r="EM41" s="21">
        <v>0</v>
      </c>
      <c r="EO41" s="19">
        <v>36</v>
      </c>
      <c r="EP41" s="20" t="str">
        <f t="shared" si="40"/>
        <v>伊是名村</v>
      </c>
      <c r="EQ41" s="21">
        <v>0</v>
      </c>
      <c r="ER41" s="21">
        <v>0</v>
      </c>
      <c r="ES41" s="21">
        <v>0</v>
      </c>
      <c r="ET41" s="21">
        <v>0</v>
      </c>
      <c r="EU41" s="21">
        <v>0</v>
      </c>
      <c r="EV41" s="21">
        <v>0</v>
      </c>
      <c r="EW41" s="21">
        <v>0</v>
      </c>
      <c r="EX41" s="21">
        <v>0</v>
      </c>
      <c r="EY41" s="21">
        <v>0</v>
      </c>
      <c r="FA41" s="19">
        <v>36</v>
      </c>
      <c r="FB41" s="20" t="str">
        <f t="shared" si="41"/>
        <v>伊是名村</v>
      </c>
      <c r="FC41" s="21">
        <v>3222</v>
      </c>
      <c r="FD41" s="21">
        <v>84289</v>
      </c>
      <c r="FE41" s="21">
        <v>47915</v>
      </c>
      <c r="FF41" s="21">
        <v>1554</v>
      </c>
      <c r="FG41" s="21">
        <v>882</v>
      </c>
      <c r="FH41" s="21">
        <v>882</v>
      </c>
      <c r="FI41" s="21">
        <v>20</v>
      </c>
      <c r="FJ41" s="21">
        <v>165</v>
      </c>
      <c r="FK41" s="21">
        <v>80</v>
      </c>
      <c r="FM41" s="19">
        <v>36</v>
      </c>
      <c r="FN41" s="20" t="str">
        <f t="shared" si="42"/>
        <v>伊是名村</v>
      </c>
      <c r="FO41" s="21">
        <v>1001262</v>
      </c>
      <c r="FP41" s="21">
        <v>931706</v>
      </c>
      <c r="FQ41" s="21">
        <v>690549</v>
      </c>
      <c r="FR41" s="21">
        <v>10316</v>
      </c>
      <c r="FS41" s="21">
        <v>7883</v>
      </c>
      <c r="FT41" s="21">
        <v>7875</v>
      </c>
      <c r="FU41" s="21">
        <v>735</v>
      </c>
      <c r="FV41" s="21">
        <v>1806</v>
      </c>
      <c r="FW41" s="21">
        <v>1266</v>
      </c>
      <c r="FY41" s="19">
        <v>36</v>
      </c>
      <c r="FZ41" s="20" t="str">
        <f t="shared" si="43"/>
        <v>伊是名村</v>
      </c>
      <c r="GA41" s="21">
        <v>0</v>
      </c>
      <c r="GB41" s="21">
        <v>0</v>
      </c>
      <c r="GC41" s="21">
        <v>0</v>
      </c>
      <c r="GD41" s="21">
        <v>0</v>
      </c>
      <c r="GE41" s="21">
        <v>0</v>
      </c>
      <c r="GF41" s="21">
        <v>0</v>
      </c>
      <c r="GG41" s="21">
        <v>0</v>
      </c>
      <c r="GH41" s="21">
        <v>0</v>
      </c>
      <c r="GI41" s="21">
        <v>0</v>
      </c>
      <c r="GK41" s="19">
        <v>36</v>
      </c>
      <c r="GL41" s="20" t="str">
        <f t="shared" si="44"/>
        <v>伊是名村</v>
      </c>
      <c r="GM41" s="21">
        <v>0</v>
      </c>
      <c r="GN41" s="21">
        <v>0</v>
      </c>
      <c r="GO41" s="21">
        <v>0</v>
      </c>
      <c r="GP41" s="21">
        <v>0</v>
      </c>
      <c r="GQ41" s="21">
        <v>0</v>
      </c>
      <c r="GR41" s="21">
        <v>0</v>
      </c>
      <c r="GS41" s="21">
        <v>0</v>
      </c>
      <c r="GT41" s="21">
        <v>0</v>
      </c>
      <c r="GU41" s="21">
        <v>0</v>
      </c>
      <c r="GW41" s="19">
        <v>36</v>
      </c>
      <c r="GX41" s="20" t="str">
        <f t="shared" si="45"/>
        <v>伊是名村</v>
      </c>
      <c r="GY41" s="21">
        <v>0</v>
      </c>
      <c r="GZ41" s="21">
        <v>0</v>
      </c>
      <c r="HA41" s="21">
        <v>0</v>
      </c>
      <c r="HB41" s="21">
        <v>0</v>
      </c>
      <c r="HC41" s="21">
        <v>0</v>
      </c>
      <c r="HD41" s="21">
        <v>0</v>
      </c>
      <c r="HE41" s="21">
        <v>0</v>
      </c>
      <c r="HF41" s="21">
        <v>0</v>
      </c>
      <c r="HG41" s="21">
        <v>0</v>
      </c>
      <c r="HI41" s="19">
        <v>36</v>
      </c>
      <c r="HJ41" s="20" t="str">
        <f t="shared" si="46"/>
        <v>伊是名村</v>
      </c>
      <c r="HK41" s="21">
        <v>0</v>
      </c>
      <c r="HL41" s="21">
        <v>0</v>
      </c>
      <c r="HM41" s="21">
        <v>0</v>
      </c>
      <c r="HN41" s="21">
        <v>0</v>
      </c>
      <c r="HO41" s="21">
        <v>0</v>
      </c>
      <c r="HP41" s="21">
        <v>0</v>
      </c>
      <c r="HQ41" s="21">
        <v>0</v>
      </c>
      <c r="HR41" s="21">
        <v>0</v>
      </c>
      <c r="HS41" s="21">
        <v>0</v>
      </c>
      <c r="HU41" s="18"/>
    </row>
    <row r="42" spans="1:229" s="8" customFormat="1" ht="15" customHeight="1">
      <c r="A42" s="19">
        <v>37</v>
      </c>
      <c r="B42" s="20" t="s">
        <v>107</v>
      </c>
      <c r="C42" s="21">
        <v>104328</v>
      </c>
      <c r="D42" s="21">
        <v>501551</v>
      </c>
      <c r="E42" s="21">
        <v>336239</v>
      </c>
      <c r="F42" s="21">
        <v>10666</v>
      </c>
      <c r="G42" s="21">
        <v>7139</v>
      </c>
      <c r="H42" s="21">
        <v>7139</v>
      </c>
      <c r="I42" s="21">
        <v>293</v>
      </c>
      <c r="J42" s="21">
        <v>1388</v>
      </c>
      <c r="K42" s="21">
        <v>825</v>
      </c>
      <c r="L42" s="17"/>
      <c r="M42" s="19">
        <v>37</v>
      </c>
      <c r="N42" s="20" t="str">
        <f t="shared" si="29"/>
        <v>久米島町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32"/>
      <c r="Y42" s="19">
        <v>37</v>
      </c>
      <c r="Z42" s="20" t="str">
        <f t="shared" si="30"/>
        <v>久米島町</v>
      </c>
      <c r="AA42" s="21">
        <v>1735549</v>
      </c>
      <c r="AB42" s="21">
        <v>21239709</v>
      </c>
      <c r="AC42" s="21">
        <v>16490917</v>
      </c>
      <c r="AD42" s="21">
        <v>607524</v>
      </c>
      <c r="AE42" s="21">
        <v>471263</v>
      </c>
      <c r="AF42" s="21">
        <v>471257</v>
      </c>
      <c r="AG42" s="21">
        <v>3148</v>
      </c>
      <c r="AH42" s="21">
        <v>26899</v>
      </c>
      <c r="AI42" s="21">
        <v>18937</v>
      </c>
      <c r="AJ42" s="52"/>
      <c r="AK42" s="19">
        <v>37</v>
      </c>
      <c r="AL42" s="20" t="str">
        <f t="shared" si="31"/>
        <v>久米島町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32"/>
      <c r="AW42" s="19">
        <v>37</v>
      </c>
      <c r="AX42" s="20" t="str">
        <f t="shared" si="32"/>
        <v>久米島町</v>
      </c>
      <c r="AY42" s="21">
        <v>0</v>
      </c>
      <c r="AZ42" s="21">
        <v>575232</v>
      </c>
      <c r="BA42" s="21">
        <v>548195</v>
      </c>
      <c r="BB42" s="21">
        <v>5300733</v>
      </c>
      <c r="BC42" s="21">
        <v>5103321</v>
      </c>
      <c r="BD42" s="21">
        <v>584492</v>
      </c>
      <c r="BE42" s="21">
        <v>0</v>
      </c>
      <c r="BF42" s="21">
        <v>2920</v>
      </c>
      <c r="BG42" s="21">
        <v>2723</v>
      </c>
      <c r="BH42" s="32"/>
      <c r="BI42" s="19">
        <v>37</v>
      </c>
      <c r="BJ42" s="20" t="str">
        <f t="shared" si="33"/>
        <v>久米島町</v>
      </c>
      <c r="BK42" s="21">
        <v>0</v>
      </c>
      <c r="BL42" s="21">
        <v>775927</v>
      </c>
      <c r="BM42" s="21">
        <v>769294</v>
      </c>
      <c r="BN42" s="21">
        <v>6466896</v>
      </c>
      <c r="BO42" s="21">
        <v>6425908</v>
      </c>
      <c r="BP42" s="21">
        <v>1452744</v>
      </c>
      <c r="BQ42" s="21">
        <v>0</v>
      </c>
      <c r="BR42" s="21">
        <v>3068</v>
      </c>
      <c r="BS42" s="21">
        <v>2938</v>
      </c>
      <c r="BT42" s="32"/>
      <c r="BU42" s="19">
        <v>37</v>
      </c>
      <c r="BV42" s="20" t="str">
        <f t="shared" si="34"/>
        <v>久米島町</v>
      </c>
      <c r="BW42" s="21">
        <v>0</v>
      </c>
      <c r="BX42" s="21">
        <v>365584</v>
      </c>
      <c r="BY42" s="21">
        <v>365062</v>
      </c>
      <c r="BZ42" s="21">
        <v>2930305</v>
      </c>
      <c r="CA42" s="21">
        <v>2928076</v>
      </c>
      <c r="CB42" s="21">
        <v>1702238</v>
      </c>
      <c r="CC42" s="21">
        <v>0</v>
      </c>
      <c r="CD42" s="21">
        <v>1007</v>
      </c>
      <c r="CE42" s="21">
        <v>996</v>
      </c>
      <c r="CF42" s="32"/>
      <c r="CG42" s="19">
        <v>37</v>
      </c>
      <c r="CH42" s="20" t="str">
        <f t="shared" si="35"/>
        <v>久米島町</v>
      </c>
      <c r="CI42" s="21">
        <v>301556</v>
      </c>
      <c r="CJ42" s="21">
        <v>1716743</v>
      </c>
      <c r="CK42" s="21">
        <v>1682551</v>
      </c>
      <c r="CL42" s="21">
        <v>14697934</v>
      </c>
      <c r="CM42" s="21">
        <v>14457305</v>
      </c>
      <c r="CN42" s="21">
        <v>3739474</v>
      </c>
      <c r="CO42" s="21">
        <v>601</v>
      </c>
      <c r="CP42" s="21">
        <v>6995</v>
      </c>
      <c r="CQ42" s="21">
        <v>6657</v>
      </c>
      <c r="CR42" s="52"/>
      <c r="CS42" s="19">
        <v>37</v>
      </c>
      <c r="CT42" s="20" t="str">
        <f t="shared" si="36"/>
        <v>久米島町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17"/>
      <c r="DE42" s="19">
        <v>37</v>
      </c>
      <c r="DF42" s="20" t="str">
        <f t="shared" si="37"/>
        <v>久米島町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17"/>
      <c r="DQ42" s="19">
        <v>37</v>
      </c>
      <c r="DR42" s="20" t="str">
        <f t="shared" si="38"/>
        <v>久米島町</v>
      </c>
      <c r="DS42" s="21">
        <v>10324</v>
      </c>
      <c r="DT42" s="21">
        <v>0</v>
      </c>
      <c r="DU42" s="21">
        <v>0</v>
      </c>
      <c r="DV42" s="21">
        <v>0</v>
      </c>
      <c r="DW42" s="21">
        <v>0</v>
      </c>
      <c r="DX42" s="21">
        <v>0</v>
      </c>
      <c r="DY42" s="21">
        <v>67</v>
      </c>
      <c r="DZ42" s="21">
        <v>0</v>
      </c>
      <c r="EA42" s="21">
        <v>0</v>
      </c>
      <c r="EB42" s="17"/>
      <c r="EC42" s="19">
        <v>37</v>
      </c>
      <c r="ED42" s="20" t="str">
        <f t="shared" si="39"/>
        <v>久米島町</v>
      </c>
      <c r="EE42" s="21">
        <v>14318613</v>
      </c>
      <c r="EF42" s="21">
        <v>1302954</v>
      </c>
      <c r="EG42" s="21">
        <v>968943</v>
      </c>
      <c r="EH42" s="21">
        <v>6502</v>
      </c>
      <c r="EI42" s="21">
        <v>4861</v>
      </c>
      <c r="EJ42" s="21">
        <v>4861</v>
      </c>
      <c r="EK42" s="21">
        <v>797</v>
      </c>
      <c r="EL42" s="21">
        <v>825</v>
      </c>
      <c r="EM42" s="21">
        <v>550</v>
      </c>
      <c r="EO42" s="19">
        <v>37</v>
      </c>
      <c r="EP42" s="20" t="str">
        <f t="shared" si="40"/>
        <v>久米島町</v>
      </c>
      <c r="EQ42" s="21">
        <v>0</v>
      </c>
      <c r="ER42" s="21">
        <v>0</v>
      </c>
      <c r="ES42" s="21">
        <v>0</v>
      </c>
      <c r="ET42" s="21">
        <v>0</v>
      </c>
      <c r="EU42" s="21">
        <v>0</v>
      </c>
      <c r="EV42" s="21">
        <v>0</v>
      </c>
      <c r="EW42" s="21">
        <v>0</v>
      </c>
      <c r="EX42" s="21">
        <v>0</v>
      </c>
      <c r="EY42" s="21">
        <v>0</v>
      </c>
      <c r="FA42" s="19">
        <v>37</v>
      </c>
      <c r="FB42" s="20" t="str">
        <f t="shared" si="41"/>
        <v>久米島町</v>
      </c>
      <c r="FC42" s="21">
        <v>0</v>
      </c>
      <c r="FD42" s="21">
        <v>0</v>
      </c>
      <c r="FE42" s="21">
        <v>0</v>
      </c>
      <c r="FF42" s="21">
        <v>0</v>
      </c>
      <c r="FG42" s="21">
        <v>0</v>
      </c>
      <c r="FH42" s="21">
        <v>0</v>
      </c>
      <c r="FI42" s="21">
        <v>0</v>
      </c>
      <c r="FJ42" s="21">
        <v>0</v>
      </c>
      <c r="FK42" s="21">
        <v>0</v>
      </c>
      <c r="FM42" s="19">
        <v>37</v>
      </c>
      <c r="FN42" s="20" t="str">
        <f t="shared" si="42"/>
        <v>久米島町</v>
      </c>
      <c r="FO42" s="21">
        <v>7735100</v>
      </c>
      <c r="FP42" s="21">
        <v>1022428</v>
      </c>
      <c r="FQ42" s="21">
        <v>726903</v>
      </c>
      <c r="FR42" s="21">
        <v>7823</v>
      </c>
      <c r="FS42" s="21">
        <v>5794</v>
      </c>
      <c r="FT42" s="21">
        <v>5766</v>
      </c>
      <c r="FU42" s="21">
        <v>1434</v>
      </c>
      <c r="FV42" s="21">
        <v>1230</v>
      </c>
      <c r="FW42" s="21">
        <v>712</v>
      </c>
      <c r="FY42" s="19">
        <v>37</v>
      </c>
      <c r="FZ42" s="20" t="str">
        <f t="shared" si="43"/>
        <v>久米島町</v>
      </c>
      <c r="GA42" s="21">
        <v>0</v>
      </c>
      <c r="GB42" s="21">
        <v>0</v>
      </c>
      <c r="GC42" s="21">
        <v>0</v>
      </c>
      <c r="GD42" s="21">
        <v>0</v>
      </c>
      <c r="GE42" s="21">
        <v>0</v>
      </c>
      <c r="GF42" s="21">
        <v>0</v>
      </c>
      <c r="GG42" s="21">
        <v>0</v>
      </c>
      <c r="GH42" s="21">
        <v>0</v>
      </c>
      <c r="GI42" s="21">
        <v>0</v>
      </c>
      <c r="GK42" s="19">
        <v>37</v>
      </c>
      <c r="GL42" s="20" t="str">
        <f t="shared" si="44"/>
        <v>久米島町</v>
      </c>
      <c r="GM42" s="21">
        <v>0</v>
      </c>
      <c r="GN42" s="21">
        <v>0</v>
      </c>
      <c r="GO42" s="21">
        <v>0</v>
      </c>
      <c r="GP42" s="21">
        <v>0</v>
      </c>
      <c r="GQ42" s="21">
        <v>0</v>
      </c>
      <c r="GR42" s="21">
        <v>0</v>
      </c>
      <c r="GS42" s="21">
        <v>0</v>
      </c>
      <c r="GT42" s="21">
        <v>0</v>
      </c>
      <c r="GU42" s="21">
        <v>0</v>
      </c>
      <c r="GW42" s="19">
        <v>37</v>
      </c>
      <c r="GX42" s="20" t="str">
        <f t="shared" si="45"/>
        <v>久米島町</v>
      </c>
      <c r="GY42" s="21">
        <v>0</v>
      </c>
      <c r="GZ42" s="21">
        <v>0</v>
      </c>
      <c r="HA42" s="21">
        <v>0</v>
      </c>
      <c r="HB42" s="21">
        <v>0</v>
      </c>
      <c r="HC42" s="21">
        <v>0</v>
      </c>
      <c r="HD42" s="21">
        <v>0</v>
      </c>
      <c r="HE42" s="21">
        <v>0</v>
      </c>
      <c r="HF42" s="21">
        <v>0</v>
      </c>
      <c r="HG42" s="21">
        <v>0</v>
      </c>
      <c r="HI42" s="19">
        <v>37</v>
      </c>
      <c r="HJ42" s="20" t="str">
        <f t="shared" si="46"/>
        <v>久米島町</v>
      </c>
      <c r="HK42" s="21">
        <v>0</v>
      </c>
      <c r="HL42" s="21">
        <v>0</v>
      </c>
      <c r="HM42" s="21">
        <v>0</v>
      </c>
      <c r="HN42" s="21">
        <v>0</v>
      </c>
      <c r="HO42" s="21">
        <v>0</v>
      </c>
      <c r="HP42" s="21">
        <v>0</v>
      </c>
      <c r="HQ42" s="21">
        <v>0</v>
      </c>
      <c r="HR42" s="21">
        <v>0</v>
      </c>
      <c r="HS42" s="21">
        <v>0</v>
      </c>
      <c r="HU42" s="18"/>
    </row>
    <row r="43" spans="1:229" s="8" customFormat="1" ht="15" customHeight="1">
      <c r="A43" s="19">
        <v>38</v>
      </c>
      <c r="B43" s="20" t="s">
        <v>108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17"/>
      <c r="M43" s="19">
        <v>38</v>
      </c>
      <c r="N43" s="20" t="str">
        <f t="shared" si="29"/>
        <v>八重瀬町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32"/>
      <c r="Y43" s="19">
        <v>38</v>
      </c>
      <c r="Z43" s="20" t="str">
        <f t="shared" si="30"/>
        <v>八重瀬町</v>
      </c>
      <c r="AA43" s="21">
        <v>185644</v>
      </c>
      <c r="AB43" s="21">
        <v>12542513</v>
      </c>
      <c r="AC43" s="21">
        <v>9487186</v>
      </c>
      <c r="AD43" s="21">
        <v>691603</v>
      </c>
      <c r="AE43" s="21">
        <v>521808</v>
      </c>
      <c r="AF43" s="21">
        <v>517193</v>
      </c>
      <c r="AG43" s="21">
        <v>659</v>
      </c>
      <c r="AH43" s="21">
        <v>12403</v>
      </c>
      <c r="AI43" s="21">
        <v>9082</v>
      </c>
      <c r="AJ43" s="52"/>
      <c r="AK43" s="19">
        <v>38</v>
      </c>
      <c r="AL43" s="20" t="str">
        <f t="shared" si="31"/>
        <v>八重瀬町</v>
      </c>
      <c r="AM43" s="21">
        <v>217459</v>
      </c>
      <c r="AN43" s="21">
        <v>262117</v>
      </c>
      <c r="AO43" s="21">
        <v>240707</v>
      </c>
      <c r="AP43" s="21">
        <v>447530</v>
      </c>
      <c r="AQ43" s="21">
        <v>412503</v>
      </c>
      <c r="AR43" s="21">
        <v>96811</v>
      </c>
      <c r="AS43" s="21">
        <v>266</v>
      </c>
      <c r="AT43" s="21">
        <v>428</v>
      </c>
      <c r="AU43" s="21">
        <v>353</v>
      </c>
      <c r="AV43" s="32"/>
      <c r="AW43" s="19">
        <v>38</v>
      </c>
      <c r="AX43" s="20" t="str">
        <f t="shared" si="32"/>
        <v>八重瀬町</v>
      </c>
      <c r="AY43" s="21">
        <v>0</v>
      </c>
      <c r="AZ43" s="21">
        <v>1366099</v>
      </c>
      <c r="BA43" s="21">
        <v>1323047</v>
      </c>
      <c r="BB43" s="21">
        <v>36749714</v>
      </c>
      <c r="BC43" s="21">
        <v>35930949</v>
      </c>
      <c r="BD43" s="21">
        <v>3850262</v>
      </c>
      <c r="BE43" s="21">
        <v>0</v>
      </c>
      <c r="BF43" s="21">
        <v>7351</v>
      </c>
      <c r="BG43" s="21">
        <v>6956</v>
      </c>
      <c r="BH43" s="32"/>
      <c r="BI43" s="19">
        <v>38</v>
      </c>
      <c r="BJ43" s="20" t="str">
        <f t="shared" si="33"/>
        <v>八重瀬町</v>
      </c>
      <c r="BK43" s="21">
        <v>0</v>
      </c>
      <c r="BL43" s="21">
        <v>1168621</v>
      </c>
      <c r="BM43" s="21">
        <v>1168257</v>
      </c>
      <c r="BN43" s="21">
        <v>27241340</v>
      </c>
      <c r="BO43" s="21">
        <v>27234679</v>
      </c>
      <c r="BP43" s="21">
        <v>5591018</v>
      </c>
      <c r="BQ43" s="21">
        <v>0</v>
      </c>
      <c r="BR43" s="21">
        <v>5241</v>
      </c>
      <c r="BS43" s="21">
        <v>5214</v>
      </c>
      <c r="BT43" s="32"/>
      <c r="BU43" s="19">
        <v>38</v>
      </c>
      <c r="BV43" s="20" t="str">
        <f t="shared" si="34"/>
        <v>八重瀬町</v>
      </c>
      <c r="BW43" s="21">
        <v>0</v>
      </c>
      <c r="BX43" s="21">
        <v>229766</v>
      </c>
      <c r="BY43" s="21">
        <v>229752</v>
      </c>
      <c r="BZ43" s="21">
        <v>5947924</v>
      </c>
      <c r="CA43" s="21">
        <v>5947424</v>
      </c>
      <c r="CB43" s="21">
        <v>3271985</v>
      </c>
      <c r="CC43" s="21">
        <v>0</v>
      </c>
      <c r="CD43" s="21">
        <v>557</v>
      </c>
      <c r="CE43" s="21">
        <v>552</v>
      </c>
      <c r="CF43" s="32"/>
      <c r="CG43" s="19">
        <v>38</v>
      </c>
      <c r="CH43" s="20" t="str">
        <f t="shared" si="35"/>
        <v>八重瀬町</v>
      </c>
      <c r="CI43" s="21">
        <v>231907</v>
      </c>
      <c r="CJ43" s="21">
        <v>2764486</v>
      </c>
      <c r="CK43" s="21">
        <v>2721056</v>
      </c>
      <c r="CL43" s="21">
        <v>69938978</v>
      </c>
      <c r="CM43" s="21">
        <v>69113052</v>
      </c>
      <c r="CN43" s="21">
        <v>12713265</v>
      </c>
      <c r="CO43" s="21">
        <v>475</v>
      </c>
      <c r="CP43" s="21">
        <v>13149</v>
      </c>
      <c r="CQ43" s="21">
        <v>12722</v>
      </c>
      <c r="CR43" s="52"/>
      <c r="CS43" s="19">
        <v>38</v>
      </c>
      <c r="CT43" s="20" t="str">
        <f t="shared" si="36"/>
        <v>八重瀬町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17"/>
      <c r="DE43" s="19">
        <v>38</v>
      </c>
      <c r="DF43" s="20" t="str">
        <f t="shared" si="37"/>
        <v>八重瀬町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21">
        <v>0</v>
      </c>
      <c r="DM43" s="21">
        <v>0</v>
      </c>
      <c r="DN43" s="21">
        <v>0</v>
      </c>
      <c r="DO43" s="21">
        <v>0</v>
      </c>
      <c r="DP43" s="17"/>
      <c r="DQ43" s="19">
        <v>38</v>
      </c>
      <c r="DR43" s="20" t="str">
        <f t="shared" si="38"/>
        <v>八重瀬町</v>
      </c>
      <c r="DS43" s="21">
        <v>6061</v>
      </c>
      <c r="DT43" s="21">
        <v>0</v>
      </c>
      <c r="DU43" s="21">
        <v>0</v>
      </c>
      <c r="DV43" s="21">
        <v>0</v>
      </c>
      <c r="DW43" s="21">
        <v>0</v>
      </c>
      <c r="DX43" s="21">
        <v>0</v>
      </c>
      <c r="DY43" s="21">
        <v>44</v>
      </c>
      <c r="DZ43" s="21">
        <v>0</v>
      </c>
      <c r="EA43" s="21">
        <v>0</v>
      </c>
      <c r="EB43" s="17"/>
      <c r="EC43" s="19">
        <v>38</v>
      </c>
      <c r="ED43" s="20" t="str">
        <f t="shared" si="39"/>
        <v>八重瀬町</v>
      </c>
      <c r="EE43" s="21">
        <v>0</v>
      </c>
      <c r="EF43" s="21">
        <v>0</v>
      </c>
      <c r="EG43" s="21">
        <v>0</v>
      </c>
      <c r="EH43" s="21">
        <v>0</v>
      </c>
      <c r="EI43" s="21">
        <v>0</v>
      </c>
      <c r="EJ43" s="21">
        <v>0</v>
      </c>
      <c r="EK43" s="21">
        <v>0</v>
      </c>
      <c r="EL43" s="21">
        <v>0</v>
      </c>
      <c r="EM43" s="21">
        <v>0</v>
      </c>
      <c r="EO43" s="19">
        <v>38</v>
      </c>
      <c r="EP43" s="20" t="str">
        <f t="shared" si="40"/>
        <v>八重瀬町</v>
      </c>
      <c r="EQ43" s="21">
        <v>0</v>
      </c>
      <c r="ER43" s="21">
        <v>0</v>
      </c>
      <c r="ES43" s="21">
        <v>0</v>
      </c>
      <c r="ET43" s="21">
        <v>0</v>
      </c>
      <c r="EU43" s="21">
        <v>0</v>
      </c>
      <c r="EV43" s="21">
        <v>0</v>
      </c>
      <c r="EW43" s="21">
        <v>0</v>
      </c>
      <c r="EX43" s="21">
        <v>0</v>
      </c>
      <c r="EY43" s="21">
        <v>0</v>
      </c>
      <c r="FA43" s="19">
        <v>38</v>
      </c>
      <c r="FB43" s="20" t="str">
        <f t="shared" si="41"/>
        <v>八重瀬町</v>
      </c>
      <c r="FC43" s="21">
        <v>0</v>
      </c>
      <c r="FD43" s="21">
        <v>0</v>
      </c>
      <c r="FE43" s="21">
        <v>0</v>
      </c>
      <c r="FF43" s="21">
        <v>0</v>
      </c>
      <c r="FG43" s="21">
        <v>0</v>
      </c>
      <c r="FH43" s="21">
        <v>0</v>
      </c>
      <c r="FI43" s="21">
        <v>0</v>
      </c>
      <c r="FJ43" s="21">
        <v>0</v>
      </c>
      <c r="FK43" s="21">
        <v>0</v>
      </c>
      <c r="FM43" s="19">
        <v>38</v>
      </c>
      <c r="FN43" s="20" t="str">
        <f t="shared" si="42"/>
        <v>八重瀬町</v>
      </c>
      <c r="FO43" s="21">
        <v>288308</v>
      </c>
      <c r="FP43" s="21">
        <v>2734165</v>
      </c>
      <c r="FQ43" s="21">
        <v>1812388</v>
      </c>
      <c r="FR43" s="21">
        <v>54297</v>
      </c>
      <c r="FS43" s="21">
        <v>35799</v>
      </c>
      <c r="FT43" s="21">
        <v>35798</v>
      </c>
      <c r="FU43" s="21">
        <v>345</v>
      </c>
      <c r="FV43" s="21">
        <v>3443</v>
      </c>
      <c r="FW43" s="21">
        <v>2172</v>
      </c>
      <c r="FY43" s="19">
        <v>38</v>
      </c>
      <c r="FZ43" s="20" t="str">
        <f t="shared" si="43"/>
        <v>八重瀬町</v>
      </c>
      <c r="GA43" s="21">
        <v>867</v>
      </c>
      <c r="GB43" s="21">
        <v>1353380</v>
      </c>
      <c r="GC43" s="21">
        <v>1351914</v>
      </c>
      <c r="GD43" s="21">
        <v>2004055</v>
      </c>
      <c r="GE43" s="21">
        <v>2001872</v>
      </c>
      <c r="GF43" s="21">
        <v>1070157</v>
      </c>
      <c r="GG43" s="21">
        <v>5</v>
      </c>
      <c r="GH43" s="21">
        <v>728</v>
      </c>
      <c r="GI43" s="21">
        <v>698</v>
      </c>
      <c r="GK43" s="19">
        <v>38</v>
      </c>
      <c r="GL43" s="20" t="str">
        <f t="shared" si="44"/>
        <v>八重瀬町</v>
      </c>
      <c r="GM43" s="21">
        <v>0</v>
      </c>
      <c r="GN43" s="21">
        <v>0</v>
      </c>
      <c r="GO43" s="21">
        <v>0</v>
      </c>
      <c r="GP43" s="21">
        <v>0</v>
      </c>
      <c r="GQ43" s="21">
        <v>0</v>
      </c>
      <c r="GR43" s="21">
        <v>0</v>
      </c>
      <c r="GS43" s="21">
        <v>0</v>
      </c>
      <c r="GT43" s="21">
        <v>0</v>
      </c>
      <c r="GU43" s="21">
        <v>0</v>
      </c>
      <c r="GW43" s="19">
        <v>38</v>
      </c>
      <c r="GX43" s="20" t="str">
        <f t="shared" si="45"/>
        <v>八重瀬町</v>
      </c>
      <c r="GY43" s="21">
        <v>0</v>
      </c>
      <c r="GZ43" s="21">
        <v>0</v>
      </c>
      <c r="HA43" s="21">
        <v>0</v>
      </c>
      <c r="HB43" s="21">
        <v>0</v>
      </c>
      <c r="HC43" s="21">
        <v>0</v>
      </c>
      <c r="HD43" s="21">
        <v>0</v>
      </c>
      <c r="HE43" s="21">
        <v>0</v>
      </c>
      <c r="HF43" s="21">
        <v>0</v>
      </c>
      <c r="HG43" s="21">
        <v>0</v>
      </c>
      <c r="HI43" s="19">
        <v>38</v>
      </c>
      <c r="HJ43" s="20" t="str">
        <f t="shared" si="46"/>
        <v>八重瀬町</v>
      </c>
      <c r="HK43" s="21">
        <v>0</v>
      </c>
      <c r="HL43" s="21">
        <v>0</v>
      </c>
      <c r="HM43" s="21">
        <v>0</v>
      </c>
      <c r="HN43" s="21">
        <v>0</v>
      </c>
      <c r="HO43" s="21">
        <v>0</v>
      </c>
      <c r="HP43" s="21">
        <v>0</v>
      </c>
      <c r="HQ43" s="21">
        <v>0</v>
      </c>
      <c r="HR43" s="21">
        <v>0</v>
      </c>
      <c r="HS43" s="21">
        <v>0</v>
      </c>
      <c r="HU43" s="18"/>
    </row>
    <row r="44" spans="1:229" s="8" customFormat="1" ht="15" customHeight="1">
      <c r="A44" s="19">
        <v>39</v>
      </c>
      <c r="B44" s="20" t="s">
        <v>109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17"/>
      <c r="M44" s="19">
        <v>39</v>
      </c>
      <c r="N44" s="20" t="str">
        <f t="shared" si="29"/>
        <v>多良間村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32"/>
      <c r="Y44" s="19">
        <v>39</v>
      </c>
      <c r="Z44" s="20" t="str">
        <f t="shared" si="30"/>
        <v>多良間村</v>
      </c>
      <c r="AA44" s="21">
        <v>67822</v>
      </c>
      <c r="AB44" s="21">
        <v>10364511</v>
      </c>
      <c r="AC44" s="21">
        <v>9682865</v>
      </c>
      <c r="AD44" s="21">
        <v>333893</v>
      </c>
      <c r="AE44" s="21">
        <v>311531</v>
      </c>
      <c r="AF44" s="21">
        <v>309290</v>
      </c>
      <c r="AG44" s="21">
        <v>76</v>
      </c>
      <c r="AH44" s="21">
        <v>4183</v>
      </c>
      <c r="AI44" s="21">
        <v>3773</v>
      </c>
      <c r="AJ44" s="52"/>
      <c r="AK44" s="19">
        <v>39</v>
      </c>
      <c r="AL44" s="20" t="str">
        <f t="shared" si="31"/>
        <v>多良間村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32"/>
      <c r="AW44" s="19">
        <v>39</v>
      </c>
      <c r="AX44" s="20" t="str">
        <f t="shared" si="32"/>
        <v>多良間村</v>
      </c>
      <c r="AY44" s="21">
        <v>0</v>
      </c>
      <c r="AZ44" s="21">
        <v>82451</v>
      </c>
      <c r="BA44" s="21">
        <v>73624</v>
      </c>
      <c r="BB44" s="21">
        <v>407613</v>
      </c>
      <c r="BC44" s="21">
        <v>365280</v>
      </c>
      <c r="BD44" s="21">
        <v>29041</v>
      </c>
      <c r="BE44" s="21">
        <v>0</v>
      </c>
      <c r="BF44" s="21">
        <v>432</v>
      </c>
      <c r="BG44" s="21">
        <v>384</v>
      </c>
      <c r="BH44" s="32"/>
      <c r="BI44" s="19">
        <v>39</v>
      </c>
      <c r="BJ44" s="20" t="str">
        <f t="shared" si="33"/>
        <v>多良間村</v>
      </c>
      <c r="BK44" s="21">
        <v>0</v>
      </c>
      <c r="BL44" s="21">
        <v>130672</v>
      </c>
      <c r="BM44" s="21">
        <v>124246</v>
      </c>
      <c r="BN44" s="21">
        <v>643060</v>
      </c>
      <c r="BO44" s="21">
        <v>612271</v>
      </c>
      <c r="BP44" s="21">
        <v>96372</v>
      </c>
      <c r="BQ44" s="21">
        <v>0</v>
      </c>
      <c r="BR44" s="21">
        <v>498</v>
      </c>
      <c r="BS44" s="21">
        <v>452</v>
      </c>
      <c r="BT44" s="32"/>
      <c r="BU44" s="19">
        <v>39</v>
      </c>
      <c r="BV44" s="20" t="str">
        <f t="shared" si="34"/>
        <v>多良間村</v>
      </c>
      <c r="BW44" s="21">
        <v>0</v>
      </c>
      <c r="BX44" s="21">
        <v>72266</v>
      </c>
      <c r="BY44" s="21">
        <v>69993</v>
      </c>
      <c r="BZ44" s="21">
        <v>286678</v>
      </c>
      <c r="CA44" s="21">
        <v>285615</v>
      </c>
      <c r="CB44" s="21">
        <v>117842</v>
      </c>
      <c r="CC44" s="21">
        <v>0</v>
      </c>
      <c r="CD44" s="21">
        <v>110</v>
      </c>
      <c r="CE44" s="21">
        <v>105</v>
      </c>
      <c r="CF44" s="32"/>
      <c r="CG44" s="19">
        <v>39</v>
      </c>
      <c r="CH44" s="20" t="str">
        <f t="shared" si="35"/>
        <v>多良間村</v>
      </c>
      <c r="CI44" s="21">
        <v>20161</v>
      </c>
      <c r="CJ44" s="21">
        <v>285389</v>
      </c>
      <c r="CK44" s="21">
        <v>267863</v>
      </c>
      <c r="CL44" s="21">
        <v>1337351</v>
      </c>
      <c r="CM44" s="21">
        <v>1263166</v>
      </c>
      <c r="CN44" s="21">
        <v>243255</v>
      </c>
      <c r="CO44" s="21">
        <v>22</v>
      </c>
      <c r="CP44" s="21">
        <v>1040</v>
      </c>
      <c r="CQ44" s="21">
        <v>941</v>
      </c>
      <c r="CR44" s="52"/>
      <c r="CS44" s="19">
        <v>39</v>
      </c>
      <c r="CT44" s="20" t="str">
        <f t="shared" si="36"/>
        <v>多良間村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17"/>
      <c r="DE44" s="19">
        <v>39</v>
      </c>
      <c r="DF44" s="20" t="str">
        <f t="shared" si="37"/>
        <v>多良間村</v>
      </c>
      <c r="DG44" s="21">
        <v>0</v>
      </c>
      <c r="DH44" s="21">
        <v>0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v>0</v>
      </c>
      <c r="DO44" s="21">
        <v>0</v>
      </c>
      <c r="DP44" s="17"/>
      <c r="DQ44" s="19">
        <v>39</v>
      </c>
      <c r="DR44" s="20" t="str">
        <f t="shared" si="38"/>
        <v>多良間村</v>
      </c>
      <c r="DS44" s="21">
        <v>0</v>
      </c>
      <c r="DT44" s="21">
        <v>0</v>
      </c>
      <c r="DU44" s="21">
        <v>0</v>
      </c>
      <c r="DV44" s="21">
        <v>0</v>
      </c>
      <c r="DW44" s="21">
        <v>0</v>
      </c>
      <c r="DX44" s="21">
        <v>0</v>
      </c>
      <c r="DY44" s="21">
        <v>0</v>
      </c>
      <c r="DZ44" s="21">
        <v>0</v>
      </c>
      <c r="EA44" s="21">
        <v>0</v>
      </c>
      <c r="EB44" s="17"/>
      <c r="EC44" s="19">
        <v>39</v>
      </c>
      <c r="ED44" s="20" t="str">
        <f t="shared" si="39"/>
        <v>多良間村</v>
      </c>
      <c r="EE44" s="21">
        <v>0</v>
      </c>
      <c r="EF44" s="21">
        <v>0</v>
      </c>
      <c r="EG44" s="21">
        <v>0</v>
      </c>
      <c r="EH44" s="21">
        <v>0</v>
      </c>
      <c r="EI44" s="21">
        <v>0</v>
      </c>
      <c r="EJ44" s="21">
        <v>0</v>
      </c>
      <c r="EK44" s="21">
        <v>0</v>
      </c>
      <c r="EL44" s="21">
        <v>0</v>
      </c>
      <c r="EM44" s="21">
        <v>0</v>
      </c>
      <c r="EO44" s="19">
        <v>39</v>
      </c>
      <c r="EP44" s="20" t="str">
        <f t="shared" si="40"/>
        <v>多良間村</v>
      </c>
      <c r="EQ44" s="21">
        <v>0</v>
      </c>
      <c r="ER44" s="21">
        <v>0</v>
      </c>
      <c r="ES44" s="21">
        <v>0</v>
      </c>
      <c r="ET44" s="21">
        <v>0</v>
      </c>
      <c r="EU44" s="21">
        <v>0</v>
      </c>
      <c r="EV44" s="21">
        <v>0</v>
      </c>
      <c r="EW44" s="21">
        <v>0</v>
      </c>
      <c r="EX44" s="21">
        <v>0</v>
      </c>
      <c r="EY44" s="21">
        <v>0</v>
      </c>
      <c r="FA44" s="19">
        <v>39</v>
      </c>
      <c r="FB44" s="20" t="str">
        <f t="shared" si="41"/>
        <v>多良間村</v>
      </c>
      <c r="FC44" s="21">
        <v>0</v>
      </c>
      <c r="FD44" s="21">
        <v>0</v>
      </c>
      <c r="FE44" s="21">
        <v>0</v>
      </c>
      <c r="FF44" s="21">
        <v>0</v>
      </c>
      <c r="FG44" s="21">
        <v>0</v>
      </c>
      <c r="FH44" s="21">
        <v>0</v>
      </c>
      <c r="FI44" s="21">
        <v>0</v>
      </c>
      <c r="FJ44" s="21">
        <v>0</v>
      </c>
      <c r="FK44" s="21">
        <v>0</v>
      </c>
      <c r="FM44" s="19">
        <v>39</v>
      </c>
      <c r="FN44" s="20" t="str">
        <f t="shared" si="42"/>
        <v>多良間村</v>
      </c>
      <c r="FO44" s="21">
        <v>1214292</v>
      </c>
      <c r="FP44" s="21">
        <v>549735</v>
      </c>
      <c r="FQ44" s="21">
        <v>496834</v>
      </c>
      <c r="FR44" s="21">
        <v>4448</v>
      </c>
      <c r="FS44" s="21">
        <v>4025</v>
      </c>
      <c r="FT44" s="21">
        <v>2196</v>
      </c>
      <c r="FU44" s="21">
        <v>30</v>
      </c>
      <c r="FV44" s="21">
        <v>223</v>
      </c>
      <c r="FW44" s="21">
        <v>188</v>
      </c>
      <c r="FY44" s="19">
        <v>39</v>
      </c>
      <c r="FZ44" s="20" t="str">
        <f t="shared" si="43"/>
        <v>多良間村</v>
      </c>
      <c r="GA44" s="21">
        <v>0</v>
      </c>
      <c r="GB44" s="21">
        <v>0</v>
      </c>
      <c r="GC44" s="21">
        <v>0</v>
      </c>
      <c r="GD44" s="21">
        <v>0</v>
      </c>
      <c r="GE44" s="21">
        <v>0</v>
      </c>
      <c r="GF44" s="21">
        <v>0</v>
      </c>
      <c r="GG44" s="21">
        <v>0</v>
      </c>
      <c r="GH44" s="21">
        <v>0</v>
      </c>
      <c r="GI44" s="21">
        <v>0</v>
      </c>
      <c r="GK44" s="19">
        <v>39</v>
      </c>
      <c r="GL44" s="20" t="str">
        <f t="shared" si="44"/>
        <v>多良間村</v>
      </c>
      <c r="GM44" s="21">
        <v>0</v>
      </c>
      <c r="GN44" s="21">
        <v>0</v>
      </c>
      <c r="GO44" s="21">
        <v>0</v>
      </c>
      <c r="GP44" s="21">
        <v>0</v>
      </c>
      <c r="GQ44" s="21">
        <v>0</v>
      </c>
      <c r="GR44" s="21">
        <v>0</v>
      </c>
      <c r="GS44" s="21">
        <v>0</v>
      </c>
      <c r="GT44" s="21">
        <v>0</v>
      </c>
      <c r="GU44" s="21">
        <v>0</v>
      </c>
      <c r="GW44" s="19">
        <v>39</v>
      </c>
      <c r="GX44" s="20" t="str">
        <f t="shared" si="45"/>
        <v>多良間村</v>
      </c>
      <c r="GY44" s="21">
        <v>0</v>
      </c>
      <c r="GZ44" s="21">
        <v>0</v>
      </c>
      <c r="HA44" s="21">
        <v>0</v>
      </c>
      <c r="HB44" s="21">
        <v>0</v>
      </c>
      <c r="HC44" s="21">
        <v>0</v>
      </c>
      <c r="HD44" s="21">
        <v>0</v>
      </c>
      <c r="HE44" s="21">
        <v>0</v>
      </c>
      <c r="HF44" s="21">
        <v>0</v>
      </c>
      <c r="HG44" s="21">
        <v>0</v>
      </c>
      <c r="HI44" s="19">
        <v>39</v>
      </c>
      <c r="HJ44" s="20" t="str">
        <f t="shared" si="46"/>
        <v>多良間村</v>
      </c>
      <c r="HK44" s="21">
        <v>0</v>
      </c>
      <c r="HL44" s="21">
        <v>0</v>
      </c>
      <c r="HM44" s="21">
        <v>0</v>
      </c>
      <c r="HN44" s="21">
        <v>0</v>
      </c>
      <c r="HO44" s="21">
        <v>0</v>
      </c>
      <c r="HP44" s="21">
        <v>0</v>
      </c>
      <c r="HQ44" s="21">
        <v>0</v>
      </c>
      <c r="HR44" s="21">
        <v>0</v>
      </c>
      <c r="HS44" s="21">
        <v>0</v>
      </c>
      <c r="HU44" s="18"/>
    </row>
    <row r="45" spans="1:229" s="8" customFormat="1" ht="15" customHeight="1">
      <c r="A45" s="19">
        <v>40</v>
      </c>
      <c r="B45" s="20" t="s">
        <v>110</v>
      </c>
      <c r="C45" s="21">
        <v>86585</v>
      </c>
      <c r="D45" s="21">
        <v>1275876</v>
      </c>
      <c r="E45" s="21">
        <v>1049065</v>
      </c>
      <c r="F45" s="21">
        <v>36064</v>
      </c>
      <c r="G45" s="21">
        <v>29682</v>
      </c>
      <c r="H45" s="21">
        <v>29682</v>
      </c>
      <c r="I45" s="21">
        <v>111</v>
      </c>
      <c r="J45" s="21">
        <v>1121</v>
      </c>
      <c r="K45" s="21">
        <v>907</v>
      </c>
      <c r="L45" s="17"/>
      <c r="M45" s="19">
        <v>40</v>
      </c>
      <c r="N45" s="20" t="str">
        <f t="shared" si="29"/>
        <v>竹 富 町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32"/>
      <c r="Y45" s="19">
        <v>40</v>
      </c>
      <c r="Z45" s="20" t="str">
        <f t="shared" si="30"/>
        <v>竹 富 町</v>
      </c>
      <c r="AA45" s="21">
        <v>425016</v>
      </c>
      <c r="AB45" s="21">
        <v>16614547</v>
      </c>
      <c r="AC45" s="21">
        <v>15326541</v>
      </c>
      <c r="AD45" s="21">
        <v>549448</v>
      </c>
      <c r="AE45" s="21">
        <v>507213</v>
      </c>
      <c r="AF45" s="21">
        <v>507208</v>
      </c>
      <c r="AG45" s="21">
        <v>422</v>
      </c>
      <c r="AH45" s="21">
        <v>7177</v>
      </c>
      <c r="AI45" s="21">
        <v>6172</v>
      </c>
      <c r="AJ45" s="52"/>
      <c r="AK45" s="19">
        <v>40</v>
      </c>
      <c r="AL45" s="20" t="str">
        <f t="shared" si="31"/>
        <v>竹 富 町</v>
      </c>
      <c r="AM45" s="21">
        <v>0</v>
      </c>
      <c r="AN45" s="21">
        <v>1583</v>
      </c>
      <c r="AO45" s="21">
        <v>1583</v>
      </c>
      <c r="AP45" s="21">
        <v>38</v>
      </c>
      <c r="AQ45" s="21">
        <v>38</v>
      </c>
      <c r="AR45" s="21">
        <v>38</v>
      </c>
      <c r="AS45" s="21">
        <v>0</v>
      </c>
      <c r="AT45" s="21">
        <v>1</v>
      </c>
      <c r="AU45" s="21">
        <v>1</v>
      </c>
      <c r="AV45" s="32"/>
      <c r="AW45" s="19">
        <v>40</v>
      </c>
      <c r="AX45" s="20" t="str">
        <f t="shared" si="32"/>
        <v>竹 富 町</v>
      </c>
      <c r="AY45" s="21">
        <v>0</v>
      </c>
      <c r="AZ45" s="21">
        <v>272582</v>
      </c>
      <c r="BA45" s="21">
        <v>213849</v>
      </c>
      <c r="BB45" s="21">
        <v>1017041</v>
      </c>
      <c r="BC45" s="21">
        <v>830662</v>
      </c>
      <c r="BD45" s="21">
        <v>60695</v>
      </c>
      <c r="BE45" s="21">
        <v>0</v>
      </c>
      <c r="BF45" s="21">
        <v>1413</v>
      </c>
      <c r="BG45" s="21">
        <v>1099</v>
      </c>
      <c r="BH45" s="32"/>
      <c r="BI45" s="19">
        <v>40</v>
      </c>
      <c r="BJ45" s="20" t="str">
        <f t="shared" si="33"/>
        <v>竹 富 町</v>
      </c>
      <c r="BK45" s="21">
        <v>0</v>
      </c>
      <c r="BL45" s="21">
        <v>646615</v>
      </c>
      <c r="BM45" s="21">
        <v>578138</v>
      </c>
      <c r="BN45" s="21">
        <v>2384672</v>
      </c>
      <c r="BO45" s="21">
        <v>2202919</v>
      </c>
      <c r="BP45" s="21">
        <v>318785</v>
      </c>
      <c r="BQ45" s="21">
        <v>0</v>
      </c>
      <c r="BR45" s="21">
        <v>1568</v>
      </c>
      <c r="BS45" s="21">
        <v>1227</v>
      </c>
      <c r="BT45" s="32"/>
      <c r="BU45" s="19">
        <v>40</v>
      </c>
      <c r="BV45" s="20" t="str">
        <f t="shared" si="34"/>
        <v>竹 富 町</v>
      </c>
      <c r="BW45" s="21">
        <v>0</v>
      </c>
      <c r="BX45" s="21">
        <v>507281</v>
      </c>
      <c r="BY45" s="21">
        <v>491479</v>
      </c>
      <c r="BZ45" s="21">
        <v>1811321</v>
      </c>
      <c r="CA45" s="21">
        <v>1786789</v>
      </c>
      <c r="CB45" s="21">
        <v>699147</v>
      </c>
      <c r="CC45" s="21">
        <v>0</v>
      </c>
      <c r="CD45" s="21">
        <v>1023</v>
      </c>
      <c r="CE45" s="21">
        <v>932</v>
      </c>
      <c r="CF45" s="32"/>
      <c r="CG45" s="19">
        <v>40</v>
      </c>
      <c r="CH45" s="20" t="str">
        <f t="shared" si="35"/>
        <v>竹 富 町</v>
      </c>
      <c r="CI45" s="21">
        <v>163921</v>
      </c>
      <c r="CJ45" s="21">
        <v>1426478</v>
      </c>
      <c r="CK45" s="21">
        <v>1283466</v>
      </c>
      <c r="CL45" s="21">
        <v>5213034</v>
      </c>
      <c r="CM45" s="21">
        <v>4820370</v>
      </c>
      <c r="CN45" s="21">
        <v>1078627</v>
      </c>
      <c r="CO45" s="21">
        <v>257</v>
      </c>
      <c r="CP45" s="21">
        <v>4004</v>
      </c>
      <c r="CQ45" s="21">
        <v>3258</v>
      </c>
      <c r="CR45" s="52"/>
      <c r="CS45" s="19">
        <v>40</v>
      </c>
      <c r="CT45" s="20" t="str">
        <f t="shared" si="36"/>
        <v>竹 富 町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17"/>
      <c r="DE45" s="19">
        <v>40</v>
      </c>
      <c r="DF45" s="20" t="str">
        <f t="shared" si="37"/>
        <v>竹 富 町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17"/>
      <c r="DQ45" s="19">
        <v>40</v>
      </c>
      <c r="DR45" s="20" t="str">
        <f t="shared" si="38"/>
        <v>竹 富 町</v>
      </c>
      <c r="DS45" s="21">
        <v>32012</v>
      </c>
      <c r="DT45" s="21">
        <v>50106</v>
      </c>
      <c r="DU45" s="21">
        <v>43359</v>
      </c>
      <c r="DV45" s="21">
        <v>574</v>
      </c>
      <c r="DW45" s="21">
        <v>485</v>
      </c>
      <c r="DX45" s="21">
        <v>485</v>
      </c>
      <c r="DY45" s="21">
        <v>15</v>
      </c>
      <c r="DZ45" s="21">
        <v>56</v>
      </c>
      <c r="EA45" s="21">
        <v>23</v>
      </c>
      <c r="EB45" s="17"/>
      <c r="EC45" s="19">
        <v>40</v>
      </c>
      <c r="ED45" s="20" t="str">
        <f t="shared" si="39"/>
        <v>竹 富 町</v>
      </c>
      <c r="EE45" s="21">
        <v>246184226</v>
      </c>
      <c r="EF45" s="21">
        <v>0</v>
      </c>
      <c r="EG45" s="21">
        <v>0</v>
      </c>
      <c r="EH45" s="21">
        <v>0</v>
      </c>
      <c r="EI45" s="21">
        <v>0</v>
      </c>
      <c r="EJ45" s="21">
        <v>0</v>
      </c>
      <c r="EK45" s="21">
        <v>107</v>
      </c>
      <c r="EL45" s="21">
        <v>0</v>
      </c>
      <c r="EM45" s="21">
        <v>0</v>
      </c>
      <c r="EO45" s="19">
        <v>40</v>
      </c>
      <c r="EP45" s="20" t="str">
        <f t="shared" si="40"/>
        <v>竹 富 町</v>
      </c>
      <c r="EQ45" s="21">
        <v>0</v>
      </c>
      <c r="ER45" s="21">
        <v>0</v>
      </c>
      <c r="ES45" s="21">
        <v>0</v>
      </c>
      <c r="ET45" s="21">
        <v>0</v>
      </c>
      <c r="EU45" s="21">
        <v>0</v>
      </c>
      <c r="EV45" s="21">
        <v>0</v>
      </c>
      <c r="EW45" s="21">
        <v>0</v>
      </c>
      <c r="EX45" s="21">
        <v>0</v>
      </c>
      <c r="EY45" s="21">
        <v>0</v>
      </c>
      <c r="FA45" s="19">
        <v>40</v>
      </c>
      <c r="FB45" s="20" t="str">
        <f t="shared" si="41"/>
        <v>竹 富 町</v>
      </c>
      <c r="FC45" s="21">
        <v>5463205</v>
      </c>
      <c r="FD45" s="21">
        <v>11567754</v>
      </c>
      <c r="FE45" s="21">
        <v>10124855</v>
      </c>
      <c r="FF45" s="21">
        <v>154423</v>
      </c>
      <c r="FG45" s="21">
        <v>135184</v>
      </c>
      <c r="FH45" s="21">
        <v>135184</v>
      </c>
      <c r="FI45" s="21">
        <v>556</v>
      </c>
      <c r="FJ45" s="21">
        <v>3794</v>
      </c>
      <c r="FK45" s="21">
        <v>2954</v>
      </c>
      <c r="FM45" s="19">
        <v>40</v>
      </c>
      <c r="FN45" s="20" t="str">
        <f t="shared" si="42"/>
        <v>竹 富 町</v>
      </c>
      <c r="FO45" s="21">
        <v>14944044</v>
      </c>
      <c r="FP45" s="21">
        <v>20352387</v>
      </c>
      <c r="FQ45" s="21">
        <v>16357142</v>
      </c>
      <c r="FR45" s="21">
        <v>227050</v>
      </c>
      <c r="FS45" s="21">
        <v>182521</v>
      </c>
      <c r="FT45" s="21">
        <v>182521</v>
      </c>
      <c r="FU45" s="21">
        <v>1163</v>
      </c>
      <c r="FV45" s="21">
        <v>9814</v>
      </c>
      <c r="FW45" s="21">
        <v>6111</v>
      </c>
      <c r="FY45" s="19">
        <v>40</v>
      </c>
      <c r="FZ45" s="20" t="str">
        <f t="shared" si="43"/>
        <v>竹 富 町</v>
      </c>
      <c r="GA45" s="21">
        <v>0</v>
      </c>
      <c r="GB45" s="21">
        <v>0</v>
      </c>
      <c r="GC45" s="21">
        <v>0</v>
      </c>
      <c r="GD45" s="21">
        <v>0</v>
      </c>
      <c r="GE45" s="21">
        <v>0</v>
      </c>
      <c r="GF45" s="21">
        <v>0</v>
      </c>
      <c r="GG45" s="21">
        <v>0</v>
      </c>
      <c r="GH45" s="21">
        <v>0</v>
      </c>
      <c r="GI45" s="21">
        <v>0</v>
      </c>
      <c r="GK45" s="19">
        <v>40</v>
      </c>
      <c r="GL45" s="20" t="str">
        <f t="shared" si="44"/>
        <v>竹 富 町</v>
      </c>
      <c r="GM45" s="21">
        <v>0</v>
      </c>
      <c r="GN45" s="21">
        <v>119388</v>
      </c>
      <c r="GO45" s="21">
        <v>119388</v>
      </c>
      <c r="GP45" s="21">
        <v>4139</v>
      </c>
      <c r="GQ45" s="21">
        <v>4139</v>
      </c>
      <c r="GR45" s="21">
        <v>2611</v>
      </c>
      <c r="GS45" s="21">
        <v>0</v>
      </c>
      <c r="GT45" s="21">
        <v>2</v>
      </c>
      <c r="GU45" s="21">
        <v>2</v>
      </c>
      <c r="GW45" s="19">
        <v>40</v>
      </c>
      <c r="GX45" s="20" t="str">
        <f t="shared" si="45"/>
        <v>竹 富 町</v>
      </c>
      <c r="GY45" s="21">
        <v>0</v>
      </c>
      <c r="GZ45" s="21">
        <v>0</v>
      </c>
      <c r="HA45" s="21">
        <v>0</v>
      </c>
      <c r="HB45" s="21">
        <v>0</v>
      </c>
      <c r="HC45" s="21">
        <v>0</v>
      </c>
      <c r="HD45" s="21">
        <v>0</v>
      </c>
      <c r="HE45" s="21">
        <v>0</v>
      </c>
      <c r="HF45" s="21">
        <v>0</v>
      </c>
      <c r="HG45" s="21">
        <v>0</v>
      </c>
      <c r="HI45" s="19">
        <v>40</v>
      </c>
      <c r="HJ45" s="20" t="str">
        <f t="shared" si="46"/>
        <v>竹 富 町</v>
      </c>
      <c r="HK45" s="21">
        <v>0</v>
      </c>
      <c r="HL45" s="21">
        <v>0</v>
      </c>
      <c r="HM45" s="21">
        <v>0</v>
      </c>
      <c r="HN45" s="21">
        <v>0</v>
      </c>
      <c r="HO45" s="21">
        <v>0</v>
      </c>
      <c r="HP45" s="21">
        <v>0</v>
      </c>
      <c r="HQ45" s="21">
        <v>0</v>
      </c>
      <c r="HR45" s="21">
        <v>0</v>
      </c>
      <c r="HS45" s="21">
        <v>0</v>
      </c>
      <c r="HU45" s="18"/>
    </row>
    <row r="46" spans="1:229" s="8" customFormat="1" ht="15" customHeight="1">
      <c r="A46" s="23">
        <v>41</v>
      </c>
      <c r="B46" s="24" t="s">
        <v>111</v>
      </c>
      <c r="C46" s="25">
        <v>11453</v>
      </c>
      <c r="D46" s="25">
        <v>1571202</v>
      </c>
      <c r="E46" s="25">
        <v>1223664</v>
      </c>
      <c r="F46" s="25">
        <v>47208</v>
      </c>
      <c r="G46" s="25">
        <v>37172</v>
      </c>
      <c r="H46" s="25">
        <v>36421</v>
      </c>
      <c r="I46" s="25">
        <v>5</v>
      </c>
      <c r="J46" s="25">
        <v>788</v>
      </c>
      <c r="K46" s="25">
        <v>570</v>
      </c>
      <c r="L46" s="17"/>
      <c r="M46" s="23">
        <v>41</v>
      </c>
      <c r="N46" s="24" t="str">
        <f t="shared" si="29"/>
        <v>与那国町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32"/>
      <c r="Y46" s="23">
        <v>41</v>
      </c>
      <c r="Z46" s="24" t="str">
        <f t="shared" si="30"/>
        <v>与那国町</v>
      </c>
      <c r="AA46" s="25">
        <v>367272</v>
      </c>
      <c r="AB46" s="25">
        <v>6486091</v>
      </c>
      <c r="AC46" s="25">
        <v>5090080</v>
      </c>
      <c r="AD46" s="25">
        <v>186707</v>
      </c>
      <c r="AE46" s="25">
        <v>146385</v>
      </c>
      <c r="AF46" s="25">
        <v>143696</v>
      </c>
      <c r="AG46" s="25">
        <v>201</v>
      </c>
      <c r="AH46" s="25">
        <v>2625</v>
      </c>
      <c r="AI46" s="25">
        <v>1892</v>
      </c>
      <c r="AJ46" s="52"/>
      <c r="AK46" s="23">
        <v>41</v>
      </c>
      <c r="AL46" s="24" t="str">
        <f t="shared" si="31"/>
        <v>与那国町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32"/>
      <c r="AW46" s="23">
        <v>41</v>
      </c>
      <c r="AX46" s="24" t="str">
        <f t="shared" si="32"/>
        <v>与那国町</v>
      </c>
      <c r="AY46" s="25">
        <v>0</v>
      </c>
      <c r="AZ46" s="25">
        <v>83673</v>
      </c>
      <c r="BA46" s="25">
        <v>59232</v>
      </c>
      <c r="BB46" s="25">
        <v>527472</v>
      </c>
      <c r="BC46" s="25">
        <v>380560</v>
      </c>
      <c r="BD46" s="25">
        <v>27982</v>
      </c>
      <c r="BE46" s="25">
        <v>0</v>
      </c>
      <c r="BF46" s="25">
        <v>445</v>
      </c>
      <c r="BG46" s="25">
        <v>310</v>
      </c>
      <c r="BH46" s="32"/>
      <c r="BI46" s="23">
        <v>41</v>
      </c>
      <c r="BJ46" s="24" t="str">
        <f t="shared" si="33"/>
        <v>与那国町</v>
      </c>
      <c r="BK46" s="25">
        <v>0</v>
      </c>
      <c r="BL46" s="25">
        <v>114659</v>
      </c>
      <c r="BM46" s="25">
        <v>99287</v>
      </c>
      <c r="BN46" s="25">
        <v>733422</v>
      </c>
      <c r="BO46" s="25">
        <v>653618</v>
      </c>
      <c r="BP46" s="25">
        <v>96436</v>
      </c>
      <c r="BQ46" s="25">
        <v>0</v>
      </c>
      <c r="BR46" s="25">
        <v>442</v>
      </c>
      <c r="BS46" s="25">
        <v>316</v>
      </c>
      <c r="BT46" s="32"/>
      <c r="BU46" s="23">
        <v>41</v>
      </c>
      <c r="BV46" s="24" t="str">
        <f t="shared" si="34"/>
        <v>与那国町</v>
      </c>
      <c r="BW46" s="25">
        <v>0</v>
      </c>
      <c r="BX46" s="25">
        <v>116759</v>
      </c>
      <c r="BY46" s="25">
        <v>114851</v>
      </c>
      <c r="BZ46" s="25">
        <v>681942</v>
      </c>
      <c r="CA46" s="25">
        <v>675758</v>
      </c>
      <c r="CB46" s="25">
        <v>244989</v>
      </c>
      <c r="CC46" s="25">
        <v>0</v>
      </c>
      <c r="CD46" s="25">
        <v>301</v>
      </c>
      <c r="CE46" s="25">
        <v>282</v>
      </c>
      <c r="CF46" s="32"/>
      <c r="CG46" s="23">
        <v>41</v>
      </c>
      <c r="CH46" s="24" t="str">
        <f t="shared" si="35"/>
        <v>与那国町</v>
      </c>
      <c r="CI46" s="25">
        <v>198935</v>
      </c>
      <c r="CJ46" s="25">
        <v>315091</v>
      </c>
      <c r="CK46" s="25">
        <v>273370</v>
      </c>
      <c r="CL46" s="25">
        <v>1942836</v>
      </c>
      <c r="CM46" s="25">
        <v>1709936</v>
      </c>
      <c r="CN46" s="25">
        <v>369407</v>
      </c>
      <c r="CO46" s="25">
        <v>472</v>
      </c>
      <c r="CP46" s="25">
        <v>1188</v>
      </c>
      <c r="CQ46" s="25">
        <v>908</v>
      </c>
      <c r="CR46" s="52"/>
      <c r="CS46" s="23">
        <v>41</v>
      </c>
      <c r="CT46" s="24" t="str">
        <f t="shared" si="36"/>
        <v>与那国町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17"/>
      <c r="DE46" s="23">
        <v>41</v>
      </c>
      <c r="DF46" s="24" t="str">
        <f t="shared" si="37"/>
        <v>与那国町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17"/>
      <c r="DQ46" s="23">
        <v>41</v>
      </c>
      <c r="DR46" s="24" t="str">
        <f t="shared" si="38"/>
        <v>与那国町</v>
      </c>
      <c r="DS46" s="25">
        <v>84724</v>
      </c>
      <c r="DT46" s="25">
        <v>37041</v>
      </c>
      <c r="DU46" s="25">
        <v>10931</v>
      </c>
      <c r="DV46" s="25">
        <v>258</v>
      </c>
      <c r="DW46" s="25">
        <v>94</v>
      </c>
      <c r="DX46" s="25">
        <v>94</v>
      </c>
      <c r="DY46" s="25">
        <v>20</v>
      </c>
      <c r="DZ46" s="25">
        <v>14</v>
      </c>
      <c r="EA46" s="25">
        <v>6</v>
      </c>
      <c r="EB46" s="17"/>
      <c r="EC46" s="23">
        <v>41</v>
      </c>
      <c r="ED46" s="24" t="str">
        <f t="shared" si="39"/>
        <v>与那国町</v>
      </c>
      <c r="EE46" s="25">
        <v>8246600</v>
      </c>
      <c r="EF46" s="25">
        <v>0</v>
      </c>
      <c r="EG46" s="25">
        <v>0</v>
      </c>
      <c r="EH46" s="25">
        <v>0</v>
      </c>
      <c r="EI46" s="25">
        <v>0</v>
      </c>
      <c r="EJ46" s="25">
        <v>0</v>
      </c>
      <c r="EK46" s="25">
        <v>52</v>
      </c>
      <c r="EL46" s="25">
        <v>0</v>
      </c>
      <c r="EM46" s="25">
        <v>0</v>
      </c>
      <c r="EO46" s="23">
        <v>41</v>
      </c>
      <c r="EP46" s="24" t="str">
        <f t="shared" si="40"/>
        <v>与那国町</v>
      </c>
      <c r="EQ46" s="25">
        <v>0</v>
      </c>
      <c r="ER46" s="25">
        <v>0</v>
      </c>
      <c r="ES46" s="25">
        <v>0</v>
      </c>
      <c r="ET46" s="25">
        <v>0</v>
      </c>
      <c r="EU46" s="25">
        <v>0</v>
      </c>
      <c r="EV46" s="25">
        <v>0</v>
      </c>
      <c r="EW46" s="25">
        <v>0</v>
      </c>
      <c r="EX46" s="25">
        <v>0</v>
      </c>
      <c r="EY46" s="25">
        <v>0</v>
      </c>
      <c r="FA46" s="23">
        <v>41</v>
      </c>
      <c r="FB46" s="24" t="str">
        <f t="shared" si="41"/>
        <v>与那国町</v>
      </c>
      <c r="FC46" s="25">
        <v>461588</v>
      </c>
      <c r="FD46" s="25">
        <v>1100223</v>
      </c>
      <c r="FE46" s="25">
        <v>906185</v>
      </c>
      <c r="FF46" s="25">
        <v>14796</v>
      </c>
      <c r="FG46" s="25">
        <v>12067</v>
      </c>
      <c r="FH46" s="25">
        <v>12067</v>
      </c>
      <c r="FI46" s="25">
        <v>45</v>
      </c>
      <c r="FJ46" s="25">
        <v>232</v>
      </c>
      <c r="FK46" s="25">
        <v>173</v>
      </c>
      <c r="FM46" s="23">
        <v>41</v>
      </c>
      <c r="FN46" s="24" t="str">
        <f t="shared" si="42"/>
        <v>与那国町</v>
      </c>
      <c r="FO46" s="25">
        <v>5085170</v>
      </c>
      <c r="FP46" s="25">
        <v>1932849</v>
      </c>
      <c r="FQ46" s="25">
        <v>1457280</v>
      </c>
      <c r="FR46" s="25">
        <v>18355</v>
      </c>
      <c r="FS46" s="25">
        <v>14366</v>
      </c>
      <c r="FT46" s="25">
        <v>13577</v>
      </c>
      <c r="FU46" s="25">
        <v>252</v>
      </c>
      <c r="FV46" s="25">
        <v>811</v>
      </c>
      <c r="FW46" s="25">
        <v>542</v>
      </c>
      <c r="FY46" s="23">
        <v>41</v>
      </c>
      <c r="FZ46" s="24" t="str">
        <f t="shared" si="43"/>
        <v>与那国町</v>
      </c>
      <c r="GA46" s="25">
        <v>0</v>
      </c>
      <c r="GB46" s="25">
        <v>0</v>
      </c>
      <c r="GC46" s="25">
        <v>0</v>
      </c>
      <c r="GD46" s="25">
        <v>0</v>
      </c>
      <c r="GE46" s="25">
        <v>0</v>
      </c>
      <c r="GF46" s="25">
        <v>0</v>
      </c>
      <c r="GG46" s="25">
        <v>0</v>
      </c>
      <c r="GH46" s="25">
        <v>0</v>
      </c>
      <c r="GI46" s="25">
        <v>0</v>
      </c>
      <c r="GK46" s="23">
        <v>41</v>
      </c>
      <c r="GL46" s="24" t="str">
        <f t="shared" si="44"/>
        <v>与那国町</v>
      </c>
      <c r="GM46" s="25">
        <v>0</v>
      </c>
      <c r="GN46" s="25">
        <v>0</v>
      </c>
      <c r="GO46" s="25">
        <v>0</v>
      </c>
      <c r="GP46" s="25">
        <v>0</v>
      </c>
      <c r="GQ46" s="25">
        <v>0</v>
      </c>
      <c r="GR46" s="25">
        <v>0</v>
      </c>
      <c r="GS46" s="25">
        <v>0</v>
      </c>
      <c r="GT46" s="25">
        <v>0</v>
      </c>
      <c r="GU46" s="25">
        <v>0</v>
      </c>
      <c r="GW46" s="19">
        <v>41</v>
      </c>
      <c r="GX46" s="20" t="str">
        <f t="shared" si="45"/>
        <v>与那国町</v>
      </c>
      <c r="GY46" s="21">
        <v>0</v>
      </c>
      <c r="GZ46" s="21">
        <v>0</v>
      </c>
      <c r="HA46" s="21">
        <v>0</v>
      </c>
      <c r="HB46" s="21">
        <v>0</v>
      </c>
      <c r="HC46" s="21">
        <v>0</v>
      </c>
      <c r="HD46" s="21">
        <v>0</v>
      </c>
      <c r="HE46" s="21">
        <v>0</v>
      </c>
      <c r="HF46" s="21">
        <v>0</v>
      </c>
      <c r="HG46" s="21">
        <v>0</v>
      </c>
      <c r="HI46" s="23">
        <v>41</v>
      </c>
      <c r="HJ46" s="24" t="str">
        <f t="shared" si="46"/>
        <v>与那国町</v>
      </c>
      <c r="HK46" s="25">
        <v>0</v>
      </c>
      <c r="HL46" s="25">
        <v>0</v>
      </c>
      <c r="HM46" s="25">
        <v>0</v>
      </c>
      <c r="HN46" s="25">
        <v>0</v>
      </c>
      <c r="HO46" s="25">
        <v>0</v>
      </c>
      <c r="HP46" s="25">
        <v>0</v>
      </c>
      <c r="HQ46" s="25">
        <v>0</v>
      </c>
      <c r="HR46" s="25">
        <v>0</v>
      </c>
      <c r="HS46" s="25">
        <v>0</v>
      </c>
      <c r="HU46" s="18"/>
    </row>
    <row r="47" spans="1:229" s="8" customFormat="1" ht="15" customHeight="1">
      <c r="A47" s="37"/>
      <c r="B47" s="38" t="s">
        <v>56</v>
      </c>
      <c r="C47" s="39">
        <f>SUM(C17:C46)</f>
        <v>401380</v>
      </c>
      <c r="D47" s="39">
        <f aca="true" t="shared" si="47" ref="D47:K47">SUM(D17:D46)</f>
        <v>7493881</v>
      </c>
      <c r="E47" s="39">
        <f t="shared" si="47"/>
        <v>5141426</v>
      </c>
      <c r="F47" s="39">
        <f t="shared" si="47"/>
        <v>264369</v>
      </c>
      <c r="G47" s="39">
        <f t="shared" si="47"/>
        <v>182669</v>
      </c>
      <c r="H47" s="39">
        <f t="shared" si="47"/>
        <v>181797</v>
      </c>
      <c r="I47" s="39">
        <f t="shared" si="47"/>
        <v>1469</v>
      </c>
      <c r="J47" s="39">
        <f t="shared" si="47"/>
        <v>12317</v>
      </c>
      <c r="K47" s="39">
        <f t="shared" si="47"/>
        <v>7183</v>
      </c>
      <c r="L47" s="18"/>
      <c r="M47" s="37"/>
      <c r="N47" s="38" t="s">
        <v>56</v>
      </c>
      <c r="O47" s="39">
        <f aca="true" t="shared" si="48" ref="O47:W47">SUM(O17:O46)</f>
        <v>0</v>
      </c>
      <c r="P47" s="39">
        <f t="shared" si="48"/>
        <v>0</v>
      </c>
      <c r="Q47" s="39">
        <f t="shared" si="48"/>
        <v>0</v>
      </c>
      <c r="R47" s="39">
        <f t="shared" si="48"/>
        <v>0</v>
      </c>
      <c r="S47" s="39">
        <f t="shared" si="48"/>
        <v>0</v>
      </c>
      <c r="T47" s="39">
        <f t="shared" si="48"/>
        <v>0</v>
      </c>
      <c r="U47" s="39">
        <f t="shared" si="48"/>
        <v>0</v>
      </c>
      <c r="V47" s="39">
        <f t="shared" si="48"/>
        <v>0</v>
      </c>
      <c r="W47" s="39">
        <f t="shared" si="48"/>
        <v>0</v>
      </c>
      <c r="X47" s="35"/>
      <c r="Y47" s="37"/>
      <c r="Z47" s="38" t="s">
        <v>56</v>
      </c>
      <c r="AA47" s="39">
        <f aca="true" t="shared" si="49" ref="AA47:AI47">SUM(AA17:AA46)</f>
        <v>8699285</v>
      </c>
      <c r="AB47" s="39">
        <f t="shared" si="49"/>
        <v>195763192</v>
      </c>
      <c r="AC47" s="39">
        <f t="shared" si="49"/>
        <v>157606098</v>
      </c>
      <c r="AD47" s="39">
        <f t="shared" si="49"/>
        <v>7315586</v>
      </c>
      <c r="AE47" s="39">
        <f t="shared" si="49"/>
        <v>5854763</v>
      </c>
      <c r="AF47" s="39">
        <f t="shared" si="49"/>
        <v>5817294</v>
      </c>
      <c r="AG47" s="39">
        <f t="shared" si="49"/>
        <v>15450</v>
      </c>
      <c r="AH47" s="39">
        <f t="shared" si="49"/>
        <v>192326</v>
      </c>
      <c r="AI47" s="39">
        <f t="shared" si="49"/>
        <v>129420</v>
      </c>
      <c r="AJ47" s="53"/>
      <c r="AK47" s="37"/>
      <c r="AL47" s="38" t="s">
        <v>56</v>
      </c>
      <c r="AM47" s="39">
        <f aca="true" t="shared" si="50" ref="AM47:AU47">SUM(AM17:AM46)</f>
        <v>295338</v>
      </c>
      <c r="AN47" s="39">
        <f t="shared" si="50"/>
        <v>2242287</v>
      </c>
      <c r="AO47" s="39">
        <f t="shared" si="50"/>
        <v>1948139</v>
      </c>
      <c r="AP47" s="39">
        <f t="shared" si="50"/>
        <v>10515688</v>
      </c>
      <c r="AQ47" s="39">
        <f t="shared" si="50"/>
        <v>9412530</v>
      </c>
      <c r="AR47" s="39">
        <f t="shared" si="50"/>
        <v>2286476</v>
      </c>
      <c r="AS47" s="39">
        <f t="shared" si="50"/>
        <v>479</v>
      </c>
      <c r="AT47" s="39">
        <f t="shared" si="50"/>
        <v>5243</v>
      </c>
      <c r="AU47" s="39">
        <f t="shared" si="50"/>
        <v>3945</v>
      </c>
      <c r="AV47" s="35"/>
      <c r="AW47" s="37"/>
      <c r="AX47" s="38" t="s">
        <v>56</v>
      </c>
      <c r="AY47" s="39">
        <f aca="true" t="shared" si="51" ref="AY47:BG47">SUM(AY17:AY46)</f>
        <v>0</v>
      </c>
      <c r="AZ47" s="39">
        <f t="shared" si="51"/>
        <v>17021488</v>
      </c>
      <c r="BA47" s="39">
        <f t="shared" si="51"/>
        <v>15638250</v>
      </c>
      <c r="BB47" s="39">
        <f t="shared" si="51"/>
        <v>431929716</v>
      </c>
      <c r="BC47" s="39">
        <f t="shared" si="51"/>
        <v>423751119</v>
      </c>
      <c r="BD47" s="39">
        <f t="shared" si="51"/>
        <v>43641741</v>
      </c>
      <c r="BE47" s="39">
        <f t="shared" si="51"/>
        <v>0</v>
      </c>
      <c r="BF47" s="39">
        <f t="shared" si="51"/>
        <v>89509</v>
      </c>
      <c r="BG47" s="39">
        <f t="shared" si="51"/>
        <v>80667</v>
      </c>
      <c r="BH47" s="35"/>
      <c r="BI47" s="37"/>
      <c r="BJ47" s="38" t="s">
        <v>56</v>
      </c>
      <c r="BK47" s="39">
        <f aca="true" t="shared" si="52" ref="BK47:BS47">SUM(BK17:BK46)</f>
        <v>0</v>
      </c>
      <c r="BL47" s="39">
        <f t="shared" si="52"/>
        <v>12949457</v>
      </c>
      <c r="BM47" s="39">
        <f t="shared" si="52"/>
        <v>12293753</v>
      </c>
      <c r="BN47" s="39">
        <f t="shared" si="52"/>
        <v>224218177</v>
      </c>
      <c r="BO47" s="39">
        <f t="shared" si="52"/>
        <v>222115292</v>
      </c>
      <c r="BP47" s="39">
        <f t="shared" si="52"/>
        <v>44350874</v>
      </c>
      <c r="BQ47" s="39">
        <f t="shared" si="52"/>
        <v>0</v>
      </c>
      <c r="BR47" s="39">
        <f t="shared" si="52"/>
        <v>62465</v>
      </c>
      <c r="BS47" s="39">
        <f t="shared" si="52"/>
        <v>57164</v>
      </c>
      <c r="BT47" s="35"/>
      <c r="BU47" s="37"/>
      <c r="BV47" s="38" t="s">
        <v>56</v>
      </c>
      <c r="BW47" s="39">
        <f aca="true" t="shared" si="53" ref="BW47:CE47">SUM(BW17:BW46)</f>
        <v>0</v>
      </c>
      <c r="BX47" s="39">
        <f t="shared" si="53"/>
        <v>9516710</v>
      </c>
      <c r="BY47" s="39">
        <f t="shared" si="53"/>
        <v>9423104</v>
      </c>
      <c r="BZ47" s="39">
        <f t="shared" si="53"/>
        <v>201114861</v>
      </c>
      <c r="CA47" s="39">
        <f t="shared" si="53"/>
        <v>200937945</v>
      </c>
      <c r="CB47" s="39">
        <f t="shared" si="53"/>
        <v>110603595</v>
      </c>
      <c r="CC47" s="39">
        <f t="shared" si="53"/>
        <v>0</v>
      </c>
      <c r="CD47" s="39">
        <f t="shared" si="53"/>
        <v>19677</v>
      </c>
      <c r="CE47" s="39">
        <f t="shared" si="53"/>
        <v>18921</v>
      </c>
      <c r="CF47" s="35"/>
      <c r="CG47" s="37"/>
      <c r="CH47" s="38" t="s">
        <v>56</v>
      </c>
      <c r="CI47" s="39">
        <f aca="true" t="shared" si="54" ref="CI47:CQ47">SUM(CI17:CI46)</f>
        <v>3986910</v>
      </c>
      <c r="CJ47" s="39">
        <f t="shared" si="54"/>
        <v>39487655</v>
      </c>
      <c r="CK47" s="39">
        <f t="shared" si="54"/>
        <v>37355107</v>
      </c>
      <c r="CL47" s="39">
        <f t="shared" si="54"/>
        <v>857262754</v>
      </c>
      <c r="CM47" s="39">
        <f t="shared" si="54"/>
        <v>846804356</v>
      </c>
      <c r="CN47" s="39">
        <f t="shared" si="54"/>
        <v>198596210</v>
      </c>
      <c r="CO47" s="39">
        <f t="shared" si="54"/>
        <v>6926</v>
      </c>
      <c r="CP47" s="39">
        <f t="shared" si="54"/>
        <v>171651</v>
      </c>
      <c r="CQ47" s="39">
        <f t="shared" si="54"/>
        <v>156752</v>
      </c>
      <c r="CR47" s="53"/>
      <c r="CS47" s="37"/>
      <c r="CT47" s="38" t="s">
        <v>56</v>
      </c>
      <c r="CU47" s="39">
        <f aca="true" t="shared" si="55" ref="CU47:DC47">SUM(CU17:CU46)</f>
        <v>0</v>
      </c>
      <c r="CV47" s="39">
        <f t="shared" si="55"/>
        <v>0</v>
      </c>
      <c r="CW47" s="39">
        <f t="shared" si="55"/>
        <v>0</v>
      </c>
      <c r="CX47" s="39">
        <f t="shared" si="55"/>
        <v>0</v>
      </c>
      <c r="CY47" s="39">
        <f t="shared" si="55"/>
        <v>0</v>
      </c>
      <c r="CZ47" s="39">
        <f t="shared" si="55"/>
        <v>0</v>
      </c>
      <c r="DA47" s="39">
        <f t="shared" si="55"/>
        <v>0</v>
      </c>
      <c r="DB47" s="39">
        <f t="shared" si="55"/>
        <v>0</v>
      </c>
      <c r="DC47" s="39">
        <f t="shared" si="55"/>
        <v>0</v>
      </c>
      <c r="DD47" s="18"/>
      <c r="DE47" s="37"/>
      <c r="DF47" s="38" t="s">
        <v>56</v>
      </c>
      <c r="DG47" s="39">
        <f aca="true" t="shared" si="56" ref="DG47:DO47">SUM(DG17:DG46)</f>
        <v>0</v>
      </c>
      <c r="DH47" s="39">
        <f t="shared" si="56"/>
        <v>0</v>
      </c>
      <c r="DI47" s="39">
        <f t="shared" si="56"/>
        <v>0</v>
      </c>
      <c r="DJ47" s="39">
        <f t="shared" si="56"/>
        <v>0</v>
      </c>
      <c r="DK47" s="39">
        <f t="shared" si="56"/>
        <v>0</v>
      </c>
      <c r="DL47" s="39">
        <f t="shared" si="56"/>
        <v>0</v>
      </c>
      <c r="DM47" s="39">
        <f t="shared" si="56"/>
        <v>0</v>
      </c>
      <c r="DN47" s="39">
        <f t="shared" si="56"/>
        <v>0</v>
      </c>
      <c r="DO47" s="39">
        <f t="shared" si="56"/>
        <v>0</v>
      </c>
      <c r="DP47" s="18"/>
      <c r="DQ47" s="37"/>
      <c r="DR47" s="38" t="s">
        <v>56</v>
      </c>
      <c r="DS47" s="39">
        <f aca="true" t="shared" si="57" ref="DS47:EA47">SUM(DS17:DS46)</f>
        <v>2122550</v>
      </c>
      <c r="DT47" s="39">
        <f t="shared" si="57"/>
        <v>238093</v>
      </c>
      <c r="DU47" s="39">
        <f t="shared" si="57"/>
        <v>166126</v>
      </c>
      <c r="DV47" s="39">
        <f t="shared" si="57"/>
        <v>7829</v>
      </c>
      <c r="DW47" s="39">
        <f t="shared" si="57"/>
        <v>6270</v>
      </c>
      <c r="DX47" s="39">
        <f t="shared" si="57"/>
        <v>6048</v>
      </c>
      <c r="DY47" s="39">
        <f t="shared" si="57"/>
        <v>773</v>
      </c>
      <c r="DZ47" s="39">
        <f t="shared" si="57"/>
        <v>304</v>
      </c>
      <c r="EA47" s="39">
        <f t="shared" si="57"/>
        <v>173</v>
      </c>
      <c r="EB47" s="18"/>
      <c r="EC47" s="37"/>
      <c r="ED47" s="38" t="s">
        <v>56</v>
      </c>
      <c r="EE47" s="39">
        <f>SUM(EE17:EE46)</f>
        <v>455736972</v>
      </c>
      <c r="EF47" s="39">
        <f>SUM(EF17:EF46)</f>
        <v>51167927</v>
      </c>
      <c r="EG47" s="39">
        <f>SUM(EG17:EG46)</f>
        <v>39910674</v>
      </c>
      <c r="EH47" s="39">
        <f>SUM(EH17:EH46)</f>
        <v>531789</v>
      </c>
      <c r="EI47" s="39">
        <f>SUM(EI17:EI46)</f>
        <v>420430</v>
      </c>
      <c r="EJ47" s="39">
        <f>SUM(EJ17:EJ46)</f>
        <v>413393</v>
      </c>
      <c r="EK47" s="39">
        <f>SUM(EK17:EK46)</f>
        <v>4221</v>
      </c>
      <c r="EL47" s="39">
        <f>SUM(EL17:EL46)</f>
        <v>12451</v>
      </c>
      <c r="EM47" s="39">
        <f>SUM(EM17:EM46)</f>
        <v>7192</v>
      </c>
      <c r="EO47" s="37"/>
      <c r="EP47" s="38" t="s">
        <v>56</v>
      </c>
      <c r="EQ47" s="39">
        <f>SUM(EQ17:EQ46)</f>
        <v>0</v>
      </c>
      <c r="ER47" s="39">
        <f>SUM(ER17:ER46)</f>
        <v>0</v>
      </c>
      <c r="ES47" s="39">
        <f>SUM(ES17:ES46)</f>
        <v>0</v>
      </c>
      <c r="ET47" s="39">
        <f>SUM(ET17:ET46)</f>
        <v>0</v>
      </c>
      <c r="EU47" s="39">
        <f>SUM(EU17:EU46)</f>
        <v>0</v>
      </c>
      <c r="EV47" s="39">
        <f>SUM(EV17:EV46)</f>
        <v>0</v>
      </c>
      <c r="EW47" s="39">
        <f>SUM(EW17:EW46)</f>
        <v>0</v>
      </c>
      <c r="EX47" s="39">
        <f>SUM(EX17:EX46)</f>
        <v>0</v>
      </c>
      <c r="EY47" s="39">
        <f>SUM(EY17:EY46)</f>
        <v>0</v>
      </c>
      <c r="FA47" s="37"/>
      <c r="FB47" s="38" t="s">
        <v>56</v>
      </c>
      <c r="FC47" s="39">
        <f>SUM(FC17:FC46)</f>
        <v>5949277</v>
      </c>
      <c r="FD47" s="39">
        <f>SUM(FD17:FD46)</f>
        <v>15326931</v>
      </c>
      <c r="FE47" s="39">
        <f>SUM(FE17:FE46)</f>
        <v>13605979</v>
      </c>
      <c r="FF47" s="39">
        <f>SUM(FF17:FF46)</f>
        <v>192572</v>
      </c>
      <c r="FG47" s="39">
        <f>SUM(FG17:FG46)</f>
        <v>169523</v>
      </c>
      <c r="FH47" s="39">
        <f>SUM(FH17:FH46)</f>
        <v>169523</v>
      </c>
      <c r="FI47" s="39">
        <f>SUM(FI17:FI46)</f>
        <v>650</v>
      </c>
      <c r="FJ47" s="39">
        <f>SUM(FJ17:FJ46)</f>
        <v>4334</v>
      </c>
      <c r="FK47" s="39">
        <f>SUM(FK17:FK46)</f>
        <v>3342</v>
      </c>
      <c r="FM47" s="37"/>
      <c r="FN47" s="38" t="s">
        <v>56</v>
      </c>
      <c r="FO47" s="39">
        <f>SUM(FO17:FO46)</f>
        <v>73197720</v>
      </c>
      <c r="FP47" s="39">
        <f>SUM(FP17:FP46)</f>
        <v>119983216</v>
      </c>
      <c r="FQ47" s="39">
        <f>SUM(FQ17:FQ46)</f>
        <v>82304450</v>
      </c>
      <c r="FR47" s="39">
        <f>SUM(FR17:FR46)</f>
        <v>1569245</v>
      </c>
      <c r="FS47" s="39">
        <f>SUM(FS17:FS46)</f>
        <v>1130991</v>
      </c>
      <c r="FT47" s="39">
        <f>SUM(FT17:FT46)</f>
        <v>975627</v>
      </c>
      <c r="FU47" s="39">
        <f>SUM(FU17:FU46)</f>
        <v>15890</v>
      </c>
      <c r="FV47" s="39">
        <f>SUM(FV17:FV46)</f>
        <v>109082</v>
      </c>
      <c r="FW47" s="39">
        <f>SUM(FW17:FW46)</f>
        <v>59640</v>
      </c>
      <c r="FY47" s="37"/>
      <c r="FZ47" s="38" t="s">
        <v>56</v>
      </c>
      <c r="GA47" s="39">
        <f>SUM(GA17:GA46)</f>
        <v>1632868</v>
      </c>
      <c r="GB47" s="39">
        <f>SUM(GB17:GB46)</f>
        <v>8453743</v>
      </c>
      <c r="GC47" s="39">
        <f>SUM(GC17:GC46)</f>
        <v>8430805</v>
      </c>
      <c r="GD47" s="39">
        <f>SUM(GD17:GD46)</f>
        <v>12893768</v>
      </c>
      <c r="GE47" s="39">
        <f>SUM(GE17:GE46)</f>
        <v>12867293</v>
      </c>
      <c r="GF47" s="39">
        <f>SUM(GF17:GF46)</f>
        <v>6261148</v>
      </c>
      <c r="GG47" s="39">
        <f>SUM(GG17:GG46)</f>
        <v>176</v>
      </c>
      <c r="GH47" s="39">
        <f>SUM(GH17:GH46)</f>
        <v>3800</v>
      </c>
      <c r="GI47" s="39">
        <f>SUM(GI17:GI46)</f>
        <v>3669</v>
      </c>
      <c r="GK47" s="37"/>
      <c r="GL47" s="38" t="s">
        <v>56</v>
      </c>
      <c r="GM47" s="39">
        <f>SUM(GM17:GM46)</f>
        <v>0</v>
      </c>
      <c r="GN47" s="39">
        <f>SUM(GN17:GN46)</f>
        <v>119388</v>
      </c>
      <c r="GO47" s="39">
        <f>SUM(GO17:GO46)</f>
        <v>119388</v>
      </c>
      <c r="GP47" s="39">
        <f>SUM(GP17:GP46)</f>
        <v>4139</v>
      </c>
      <c r="GQ47" s="39">
        <f>SUM(GQ17:GQ46)</f>
        <v>4139</v>
      </c>
      <c r="GR47" s="39">
        <f>SUM(GR17:GR46)</f>
        <v>2611</v>
      </c>
      <c r="GS47" s="39">
        <f>SUM(GS17:GS46)</f>
        <v>0</v>
      </c>
      <c r="GT47" s="39">
        <f>SUM(GT17:GT46)</f>
        <v>2</v>
      </c>
      <c r="GU47" s="39">
        <f>SUM(GU17:GU46)</f>
        <v>2</v>
      </c>
      <c r="GW47" s="37"/>
      <c r="GX47" s="38" t="s">
        <v>56</v>
      </c>
      <c r="GY47" s="29">
        <f>SUM(GY17:GY46)</f>
        <v>0</v>
      </c>
      <c r="GZ47" s="29">
        <f>SUM(GZ17:GZ46)</f>
        <v>0</v>
      </c>
      <c r="HA47" s="29">
        <f>SUM(HA17:HA46)</f>
        <v>0</v>
      </c>
      <c r="HB47" s="29">
        <f>SUM(HB17:HB46)</f>
        <v>0</v>
      </c>
      <c r="HC47" s="29">
        <f>SUM(HC17:HC46)</f>
        <v>0</v>
      </c>
      <c r="HD47" s="29">
        <f>SUM(HD17:HD46)</f>
        <v>0</v>
      </c>
      <c r="HE47" s="29">
        <f>SUM(HE17:HE46)</f>
        <v>0</v>
      </c>
      <c r="HF47" s="29">
        <f>SUM(HF17:HF46)</f>
        <v>0</v>
      </c>
      <c r="HG47" s="29">
        <f>SUM(HG17:HG46)</f>
        <v>0</v>
      </c>
      <c r="HI47" s="37"/>
      <c r="HJ47" s="38" t="s">
        <v>56</v>
      </c>
      <c r="HK47" s="39">
        <f>SUM(HK17:HK46)</f>
        <v>0</v>
      </c>
      <c r="HL47" s="39">
        <f>SUM(HL17:HL46)</f>
        <v>0</v>
      </c>
      <c r="HM47" s="39">
        <f>SUM(HM17:HM46)</f>
        <v>0</v>
      </c>
      <c r="HN47" s="39">
        <f>SUM(HN17:HN46)</f>
        <v>0</v>
      </c>
      <c r="HO47" s="39">
        <f>SUM(HO17:HO46)</f>
        <v>0</v>
      </c>
      <c r="HP47" s="39">
        <f>SUM(HP17:HP46)</f>
        <v>0</v>
      </c>
      <c r="HQ47" s="39">
        <f>SUM(HQ17:HQ46)</f>
        <v>0</v>
      </c>
      <c r="HR47" s="39">
        <f>SUM(HR17:HR46)</f>
        <v>0</v>
      </c>
      <c r="HS47" s="39">
        <f>SUM(HS17:HS46)</f>
        <v>0</v>
      </c>
      <c r="HU47" s="18"/>
    </row>
    <row r="48" spans="1:229" s="44" customFormat="1" ht="15" customHeight="1">
      <c r="A48" s="40"/>
      <c r="B48" s="41" t="s">
        <v>57</v>
      </c>
      <c r="C48" s="42">
        <f>SUM(C47,C16)</f>
        <v>771687</v>
      </c>
      <c r="D48" s="42">
        <f aca="true" t="shared" si="58" ref="D48:K48">SUM(D47,D16)</f>
        <v>15962630</v>
      </c>
      <c r="E48" s="42">
        <f t="shared" si="58"/>
        <v>12189519</v>
      </c>
      <c r="F48" s="42">
        <f t="shared" si="58"/>
        <v>617282</v>
      </c>
      <c r="G48" s="42">
        <f t="shared" si="58"/>
        <v>474462</v>
      </c>
      <c r="H48" s="42">
        <f t="shared" si="58"/>
        <v>473532</v>
      </c>
      <c r="I48" s="42">
        <f t="shared" si="58"/>
        <v>2600</v>
      </c>
      <c r="J48" s="42">
        <f t="shared" si="58"/>
        <v>19980</v>
      </c>
      <c r="K48" s="42">
        <f t="shared" si="58"/>
        <v>13140</v>
      </c>
      <c r="L48" s="18"/>
      <c r="M48" s="40"/>
      <c r="N48" s="41" t="s">
        <v>57</v>
      </c>
      <c r="O48" s="42">
        <f aca="true" t="shared" si="59" ref="O48:W48">SUM(O47,O16)</f>
        <v>114</v>
      </c>
      <c r="P48" s="42">
        <f t="shared" si="59"/>
        <v>282403</v>
      </c>
      <c r="Q48" s="42">
        <f t="shared" si="59"/>
        <v>281966</v>
      </c>
      <c r="R48" s="42">
        <f t="shared" si="59"/>
        <v>2353898</v>
      </c>
      <c r="S48" s="42">
        <f t="shared" si="59"/>
        <v>2350243</v>
      </c>
      <c r="T48" s="42">
        <f t="shared" si="59"/>
        <v>607945</v>
      </c>
      <c r="U48" s="42">
        <f t="shared" si="59"/>
        <v>4</v>
      </c>
      <c r="V48" s="42">
        <f t="shared" si="59"/>
        <v>601</v>
      </c>
      <c r="W48" s="42">
        <f t="shared" si="59"/>
        <v>597</v>
      </c>
      <c r="X48" s="35"/>
      <c r="Y48" s="40"/>
      <c r="Z48" s="41" t="s">
        <v>57</v>
      </c>
      <c r="AA48" s="42">
        <f aca="true" t="shared" si="60" ref="AA48:AI48">SUM(AA47,AA16)</f>
        <v>19901401</v>
      </c>
      <c r="AB48" s="42">
        <f t="shared" si="60"/>
        <v>466153261</v>
      </c>
      <c r="AC48" s="42">
        <f t="shared" si="60"/>
        <v>377919751</v>
      </c>
      <c r="AD48" s="42">
        <f t="shared" si="60"/>
        <v>16706483</v>
      </c>
      <c r="AE48" s="42">
        <f t="shared" si="60"/>
        <v>13556214</v>
      </c>
      <c r="AF48" s="42">
        <f t="shared" si="60"/>
        <v>13508149</v>
      </c>
      <c r="AG48" s="42">
        <f t="shared" si="60"/>
        <v>31377</v>
      </c>
      <c r="AH48" s="42">
        <f t="shared" si="60"/>
        <v>398809</v>
      </c>
      <c r="AI48" s="42">
        <f t="shared" si="60"/>
        <v>279038</v>
      </c>
      <c r="AJ48" s="53"/>
      <c r="AK48" s="40"/>
      <c r="AL48" s="41" t="s">
        <v>57</v>
      </c>
      <c r="AM48" s="42">
        <f aca="true" t="shared" si="61" ref="AM48:AU48">SUM(AM47,AM16)</f>
        <v>1014942</v>
      </c>
      <c r="AN48" s="42">
        <f t="shared" si="61"/>
        <v>5542173</v>
      </c>
      <c r="AO48" s="42">
        <f t="shared" si="61"/>
        <v>5163391</v>
      </c>
      <c r="AP48" s="42">
        <f t="shared" si="61"/>
        <v>55826963</v>
      </c>
      <c r="AQ48" s="42">
        <f t="shared" si="61"/>
        <v>54095995</v>
      </c>
      <c r="AR48" s="42">
        <f t="shared" si="61"/>
        <v>9333254</v>
      </c>
      <c r="AS48" s="42">
        <f t="shared" si="61"/>
        <v>2307</v>
      </c>
      <c r="AT48" s="42">
        <f t="shared" si="61"/>
        <v>11876</v>
      </c>
      <c r="AU48" s="42">
        <f t="shared" si="61"/>
        <v>10139</v>
      </c>
      <c r="AV48" s="35"/>
      <c r="AW48" s="40"/>
      <c r="AX48" s="41" t="s">
        <v>57</v>
      </c>
      <c r="AY48" s="42">
        <f aca="true" t="shared" si="62" ref="AY48:BG48">SUM(AY47,AY16)</f>
        <v>0</v>
      </c>
      <c r="AZ48" s="42">
        <f t="shared" si="62"/>
        <v>62563801</v>
      </c>
      <c r="BA48" s="42">
        <f t="shared" si="62"/>
        <v>59489482</v>
      </c>
      <c r="BB48" s="42">
        <f t="shared" si="62"/>
        <v>2392479703</v>
      </c>
      <c r="BC48" s="42">
        <f t="shared" si="62"/>
        <v>2368957846</v>
      </c>
      <c r="BD48" s="42">
        <f t="shared" si="62"/>
        <v>264813063</v>
      </c>
      <c r="BE48" s="42">
        <f t="shared" si="62"/>
        <v>0</v>
      </c>
      <c r="BF48" s="42">
        <f t="shared" si="62"/>
        <v>326447</v>
      </c>
      <c r="BG48" s="42">
        <f t="shared" si="62"/>
        <v>304459</v>
      </c>
      <c r="BH48" s="35"/>
      <c r="BI48" s="40"/>
      <c r="BJ48" s="41" t="s">
        <v>57</v>
      </c>
      <c r="BK48" s="42">
        <f aca="true" t="shared" si="63" ref="BK48:BS48">SUM(BK47,BK16)</f>
        <v>0</v>
      </c>
      <c r="BL48" s="42">
        <f t="shared" si="63"/>
        <v>32432187</v>
      </c>
      <c r="BM48" s="42">
        <f t="shared" si="63"/>
        <v>31254393</v>
      </c>
      <c r="BN48" s="42">
        <f t="shared" si="63"/>
        <v>731439589</v>
      </c>
      <c r="BO48" s="42">
        <f t="shared" si="63"/>
        <v>726873037</v>
      </c>
      <c r="BP48" s="42">
        <f t="shared" si="63"/>
        <v>151368697</v>
      </c>
      <c r="BQ48" s="42">
        <f t="shared" si="63"/>
        <v>0</v>
      </c>
      <c r="BR48" s="42">
        <f t="shared" si="63"/>
        <v>181683</v>
      </c>
      <c r="BS48" s="42">
        <f t="shared" si="63"/>
        <v>170752</v>
      </c>
      <c r="BT48" s="35"/>
      <c r="BU48" s="40"/>
      <c r="BV48" s="41" t="s">
        <v>57</v>
      </c>
      <c r="BW48" s="42">
        <f aca="true" t="shared" si="64" ref="BW48:CE48">SUM(BW47,BW16)</f>
        <v>0</v>
      </c>
      <c r="BX48" s="42">
        <f t="shared" si="64"/>
        <v>38778166</v>
      </c>
      <c r="BY48" s="42">
        <f t="shared" si="64"/>
        <v>38656915</v>
      </c>
      <c r="BZ48" s="42">
        <f t="shared" si="64"/>
        <v>1267674228</v>
      </c>
      <c r="CA48" s="42">
        <f t="shared" si="64"/>
        <v>1267378726</v>
      </c>
      <c r="CB48" s="42">
        <f t="shared" si="64"/>
        <v>727174586</v>
      </c>
      <c r="CC48" s="42">
        <f t="shared" si="64"/>
        <v>0</v>
      </c>
      <c r="CD48" s="42">
        <f t="shared" si="64"/>
        <v>81848</v>
      </c>
      <c r="CE48" s="42">
        <f t="shared" si="64"/>
        <v>80557</v>
      </c>
      <c r="CF48" s="35"/>
      <c r="CG48" s="40"/>
      <c r="CH48" s="41" t="s">
        <v>57</v>
      </c>
      <c r="CI48" s="42">
        <f aca="true" t="shared" si="65" ref="CI48:CQ48">SUM(CI47,CI16)</f>
        <v>15952917</v>
      </c>
      <c r="CJ48" s="42">
        <f t="shared" si="65"/>
        <v>133774154</v>
      </c>
      <c r="CK48" s="42">
        <f t="shared" si="65"/>
        <v>129400790</v>
      </c>
      <c r="CL48" s="42">
        <f t="shared" si="65"/>
        <v>4391593520</v>
      </c>
      <c r="CM48" s="42">
        <f t="shared" si="65"/>
        <v>4363209609</v>
      </c>
      <c r="CN48" s="42">
        <f t="shared" si="65"/>
        <v>1143356346</v>
      </c>
      <c r="CO48" s="42">
        <f t="shared" si="65"/>
        <v>26876</v>
      </c>
      <c r="CP48" s="42">
        <f t="shared" si="65"/>
        <v>589978</v>
      </c>
      <c r="CQ48" s="42">
        <f t="shared" si="65"/>
        <v>555768</v>
      </c>
      <c r="CR48" s="53"/>
      <c r="CS48" s="40"/>
      <c r="CT48" s="41" t="s">
        <v>57</v>
      </c>
      <c r="CU48" s="42">
        <f aca="true" t="shared" si="66" ref="CU48:DC48">SUM(CU47,CU16)</f>
        <v>0</v>
      </c>
      <c r="CV48" s="42">
        <f t="shared" si="66"/>
        <v>0</v>
      </c>
      <c r="CW48" s="42">
        <f t="shared" si="66"/>
        <v>0</v>
      </c>
      <c r="CX48" s="42">
        <f t="shared" si="66"/>
        <v>0</v>
      </c>
      <c r="CY48" s="42">
        <f t="shared" si="66"/>
        <v>0</v>
      </c>
      <c r="CZ48" s="42">
        <f t="shared" si="66"/>
        <v>0</v>
      </c>
      <c r="DA48" s="42">
        <f t="shared" si="66"/>
        <v>0</v>
      </c>
      <c r="DB48" s="42">
        <f t="shared" si="66"/>
        <v>0</v>
      </c>
      <c r="DC48" s="42">
        <f t="shared" si="66"/>
        <v>0</v>
      </c>
      <c r="DD48" s="18"/>
      <c r="DE48" s="40"/>
      <c r="DF48" s="41" t="s">
        <v>57</v>
      </c>
      <c r="DG48" s="42">
        <f aca="true" t="shared" si="67" ref="DG48:DO48">SUM(DG47,DG16)</f>
        <v>0</v>
      </c>
      <c r="DH48" s="42">
        <f t="shared" si="67"/>
        <v>0</v>
      </c>
      <c r="DI48" s="42">
        <f t="shared" si="67"/>
        <v>0</v>
      </c>
      <c r="DJ48" s="42">
        <f t="shared" si="67"/>
        <v>0</v>
      </c>
      <c r="DK48" s="42">
        <f t="shared" si="67"/>
        <v>0</v>
      </c>
      <c r="DL48" s="42">
        <f t="shared" si="67"/>
        <v>0</v>
      </c>
      <c r="DM48" s="42">
        <f t="shared" si="67"/>
        <v>0</v>
      </c>
      <c r="DN48" s="42">
        <f t="shared" si="67"/>
        <v>0</v>
      </c>
      <c r="DO48" s="42">
        <f t="shared" si="67"/>
        <v>0</v>
      </c>
      <c r="DP48" s="18"/>
      <c r="DQ48" s="40"/>
      <c r="DR48" s="41" t="s">
        <v>57</v>
      </c>
      <c r="DS48" s="42">
        <f aca="true" t="shared" si="68" ref="DS48:EA48">SUM(DS47,DS16)</f>
        <v>3450550</v>
      </c>
      <c r="DT48" s="42">
        <f t="shared" si="68"/>
        <v>650945</v>
      </c>
      <c r="DU48" s="42">
        <f t="shared" si="68"/>
        <v>545039</v>
      </c>
      <c r="DV48" s="42">
        <f t="shared" si="68"/>
        <v>234487</v>
      </c>
      <c r="DW48" s="42">
        <f t="shared" si="68"/>
        <v>232065</v>
      </c>
      <c r="DX48" s="42">
        <f t="shared" si="68"/>
        <v>146240</v>
      </c>
      <c r="DY48" s="42">
        <f t="shared" si="68"/>
        <v>2055</v>
      </c>
      <c r="DZ48" s="42">
        <f t="shared" si="68"/>
        <v>764</v>
      </c>
      <c r="EA48" s="42">
        <f t="shared" si="68"/>
        <v>540</v>
      </c>
      <c r="EB48" s="18"/>
      <c r="EC48" s="40"/>
      <c r="ED48" s="41" t="s">
        <v>57</v>
      </c>
      <c r="EE48" s="42">
        <f aca="true" t="shared" si="69" ref="EE48:EM48">SUM(EE47,EE16)</f>
        <v>546515664</v>
      </c>
      <c r="EF48" s="42">
        <f t="shared" si="69"/>
        <v>80982450</v>
      </c>
      <c r="EG48" s="42">
        <f t="shared" si="69"/>
        <v>61073118</v>
      </c>
      <c r="EH48" s="42">
        <f t="shared" si="69"/>
        <v>691322</v>
      </c>
      <c r="EI48" s="42">
        <f t="shared" si="69"/>
        <v>539214</v>
      </c>
      <c r="EJ48" s="42">
        <f t="shared" si="69"/>
        <v>532173</v>
      </c>
      <c r="EK48" s="42">
        <f t="shared" si="69"/>
        <v>5546</v>
      </c>
      <c r="EL48" s="42">
        <f t="shared" si="69"/>
        <v>18736</v>
      </c>
      <c r="EM48" s="42">
        <f t="shared" si="69"/>
        <v>10873</v>
      </c>
      <c r="EN48" s="8"/>
      <c r="EO48" s="40"/>
      <c r="EP48" s="41" t="s">
        <v>57</v>
      </c>
      <c r="EQ48" s="42">
        <f aca="true" t="shared" si="70" ref="EQ48:EY48">SUM(EQ47,EQ16)</f>
        <v>101518</v>
      </c>
      <c r="ER48" s="42">
        <f t="shared" si="70"/>
        <v>61083</v>
      </c>
      <c r="ES48" s="42">
        <f t="shared" si="70"/>
        <v>50246</v>
      </c>
      <c r="ET48" s="42">
        <f t="shared" si="70"/>
        <v>413730</v>
      </c>
      <c r="EU48" s="42">
        <f t="shared" si="70"/>
        <v>411272</v>
      </c>
      <c r="EV48" s="42">
        <f t="shared" si="70"/>
        <v>173112</v>
      </c>
      <c r="EW48" s="42">
        <f t="shared" si="70"/>
        <v>127</v>
      </c>
      <c r="EX48" s="42">
        <f t="shared" si="70"/>
        <v>134</v>
      </c>
      <c r="EY48" s="42">
        <f t="shared" si="70"/>
        <v>101</v>
      </c>
      <c r="EZ48" s="8"/>
      <c r="FA48" s="40"/>
      <c r="FB48" s="41" t="s">
        <v>57</v>
      </c>
      <c r="FC48" s="42">
        <f aca="true" t="shared" si="71" ref="FC48:FK48">SUM(FC47,FC16)</f>
        <v>31871170</v>
      </c>
      <c r="FD48" s="42">
        <f t="shared" si="71"/>
        <v>18242341</v>
      </c>
      <c r="FE48" s="42">
        <f t="shared" si="71"/>
        <v>16347043</v>
      </c>
      <c r="FF48" s="42">
        <f t="shared" si="71"/>
        <v>254099</v>
      </c>
      <c r="FG48" s="42">
        <f t="shared" si="71"/>
        <v>228674</v>
      </c>
      <c r="FH48" s="42">
        <f t="shared" si="71"/>
        <v>228674</v>
      </c>
      <c r="FI48" s="42">
        <f t="shared" si="71"/>
        <v>1264</v>
      </c>
      <c r="FJ48" s="42">
        <f t="shared" si="71"/>
        <v>4998</v>
      </c>
      <c r="FK48" s="42">
        <f t="shared" si="71"/>
        <v>3907</v>
      </c>
      <c r="FL48" s="8"/>
      <c r="FM48" s="40"/>
      <c r="FN48" s="41" t="s">
        <v>57</v>
      </c>
      <c r="FO48" s="42">
        <f aca="true" t="shared" si="72" ref="FO48:FW48">SUM(FO47,FO16)</f>
        <v>161584584</v>
      </c>
      <c r="FP48" s="42">
        <f t="shared" si="72"/>
        <v>206569670</v>
      </c>
      <c r="FQ48" s="42">
        <f t="shared" si="72"/>
        <v>150514693</v>
      </c>
      <c r="FR48" s="42">
        <f t="shared" si="72"/>
        <v>11008292</v>
      </c>
      <c r="FS48" s="42">
        <f t="shared" si="72"/>
        <v>10136990</v>
      </c>
      <c r="FT48" s="42">
        <f t="shared" si="72"/>
        <v>5091082</v>
      </c>
      <c r="FU48" s="42">
        <f t="shared" si="72"/>
        <v>31876</v>
      </c>
      <c r="FV48" s="42">
        <f t="shared" si="72"/>
        <v>182853</v>
      </c>
      <c r="FW48" s="42">
        <f t="shared" si="72"/>
        <v>109636</v>
      </c>
      <c r="FX48" s="8"/>
      <c r="FY48" s="40"/>
      <c r="FZ48" s="41" t="s">
        <v>57</v>
      </c>
      <c r="GA48" s="42">
        <f aca="true" t="shared" si="73" ref="GA48:GI48">SUM(GA47,GA16)</f>
        <v>6184731</v>
      </c>
      <c r="GB48" s="42">
        <f t="shared" si="73"/>
        <v>15948467</v>
      </c>
      <c r="GC48" s="42">
        <f t="shared" si="73"/>
        <v>15917107</v>
      </c>
      <c r="GD48" s="42">
        <f t="shared" si="73"/>
        <v>31061957</v>
      </c>
      <c r="GE48" s="42">
        <f t="shared" si="73"/>
        <v>31026198</v>
      </c>
      <c r="GF48" s="42">
        <f t="shared" si="73"/>
        <v>15973201</v>
      </c>
      <c r="GG48" s="42">
        <f t="shared" si="73"/>
        <v>439</v>
      </c>
      <c r="GH48" s="42">
        <f t="shared" si="73"/>
        <v>6779</v>
      </c>
      <c r="GI48" s="42">
        <f t="shared" si="73"/>
        <v>6615</v>
      </c>
      <c r="GJ48" s="8"/>
      <c r="GK48" s="40"/>
      <c r="GL48" s="41" t="s">
        <v>57</v>
      </c>
      <c r="GM48" s="42">
        <f aca="true" t="shared" si="74" ref="GM48:GU48">SUM(GM47,GM16)</f>
        <v>4304</v>
      </c>
      <c r="GN48" s="42">
        <f t="shared" si="74"/>
        <v>119388</v>
      </c>
      <c r="GO48" s="42">
        <f t="shared" si="74"/>
        <v>119388</v>
      </c>
      <c r="GP48" s="42">
        <f t="shared" si="74"/>
        <v>4139</v>
      </c>
      <c r="GQ48" s="42">
        <f t="shared" si="74"/>
        <v>4139</v>
      </c>
      <c r="GR48" s="42">
        <f t="shared" si="74"/>
        <v>2611</v>
      </c>
      <c r="GS48" s="42">
        <f t="shared" si="74"/>
        <v>6</v>
      </c>
      <c r="GT48" s="42">
        <f t="shared" si="74"/>
        <v>2</v>
      </c>
      <c r="GU48" s="42">
        <f t="shared" si="74"/>
        <v>2</v>
      </c>
      <c r="GV48" s="8"/>
      <c r="GW48" s="40"/>
      <c r="GX48" s="41" t="s">
        <v>57</v>
      </c>
      <c r="GY48" s="42">
        <f aca="true" t="shared" si="75" ref="GY48:HG48">SUM(GY47,GY16)</f>
        <v>0</v>
      </c>
      <c r="GZ48" s="42">
        <f t="shared" si="75"/>
        <v>0</v>
      </c>
      <c r="HA48" s="42">
        <f t="shared" si="75"/>
        <v>0</v>
      </c>
      <c r="HB48" s="42">
        <f t="shared" si="75"/>
        <v>0</v>
      </c>
      <c r="HC48" s="42">
        <f t="shared" si="75"/>
        <v>0</v>
      </c>
      <c r="HD48" s="42">
        <f t="shared" si="75"/>
        <v>0</v>
      </c>
      <c r="HE48" s="42">
        <f t="shared" si="75"/>
        <v>0</v>
      </c>
      <c r="HF48" s="42">
        <f t="shared" si="75"/>
        <v>0</v>
      </c>
      <c r="HG48" s="42">
        <f t="shared" si="75"/>
        <v>0</v>
      </c>
      <c r="HH48" s="8"/>
      <c r="HI48" s="40"/>
      <c r="HJ48" s="41" t="s">
        <v>57</v>
      </c>
      <c r="HK48" s="42">
        <f aca="true" t="shared" si="76" ref="HK48:HS48">SUM(HK47,HK16)</f>
        <v>0</v>
      </c>
      <c r="HL48" s="42">
        <f t="shared" si="76"/>
        <v>0</v>
      </c>
      <c r="HM48" s="42">
        <f t="shared" si="76"/>
        <v>0</v>
      </c>
      <c r="HN48" s="42">
        <f t="shared" si="76"/>
        <v>0</v>
      </c>
      <c r="HO48" s="42">
        <f t="shared" si="76"/>
        <v>0</v>
      </c>
      <c r="HP48" s="42">
        <f t="shared" si="76"/>
        <v>0</v>
      </c>
      <c r="HQ48" s="42">
        <f t="shared" si="76"/>
        <v>0</v>
      </c>
      <c r="HR48" s="42">
        <f t="shared" si="76"/>
        <v>0</v>
      </c>
      <c r="HS48" s="42">
        <f t="shared" si="76"/>
        <v>0</v>
      </c>
      <c r="HT48" s="8"/>
      <c r="HU48" s="43"/>
    </row>
    <row r="50" ht="14.25">
      <c r="DX50" s="10"/>
    </row>
  </sheetData>
  <mergeCells count="95">
    <mergeCell ref="CG3:CG4"/>
    <mergeCell ref="CH3:CH4"/>
    <mergeCell ref="CS3:CS4"/>
    <mergeCell ref="CT3:CT4"/>
    <mergeCell ref="CI3:CK3"/>
    <mergeCell ref="CL3:CN3"/>
    <mergeCell ref="B3:B4"/>
    <mergeCell ref="A3:A4"/>
    <mergeCell ref="AA3:AC3"/>
    <mergeCell ref="AD3:AF3"/>
    <mergeCell ref="C3:E3"/>
    <mergeCell ref="F3:H3"/>
    <mergeCell ref="Y3:Y4"/>
    <mergeCell ref="Z3:Z4"/>
    <mergeCell ref="I3:K3"/>
    <mergeCell ref="M3:M4"/>
    <mergeCell ref="EE3:EG3"/>
    <mergeCell ref="EH3:EJ3"/>
    <mergeCell ref="DG3:DI3"/>
    <mergeCell ref="DJ3:DL3"/>
    <mergeCell ref="DQ3:DQ4"/>
    <mergeCell ref="DR3:DR4"/>
    <mergeCell ref="EC3:EC4"/>
    <mergeCell ref="ED3:ED4"/>
    <mergeCell ref="DS3:DU3"/>
    <mergeCell ref="DV3:DX3"/>
    <mergeCell ref="DY3:EA3"/>
    <mergeCell ref="EK3:EM3"/>
    <mergeCell ref="AG3:AI3"/>
    <mergeCell ref="CO3:CQ3"/>
    <mergeCell ref="DA3:DC3"/>
    <mergeCell ref="DM3:DO3"/>
    <mergeCell ref="CU3:CW3"/>
    <mergeCell ref="CX3:CZ3"/>
    <mergeCell ref="DE3:DE4"/>
    <mergeCell ref="DF3:DF4"/>
    <mergeCell ref="N3:N4"/>
    <mergeCell ref="O3:Q3"/>
    <mergeCell ref="R3:T3"/>
    <mergeCell ref="U3:W3"/>
    <mergeCell ref="EW3:EY3"/>
    <mergeCell ref="FA3:FA4"/>
    <mergeCell ref="FB3:FB4"/>
    <mergeCell ref="FC3:FE3"/>
    <mergeCell ref="EO3:EO4"/>
    <mergeCell ref="EP3:EP4"/>
    <mergeCell ref="EQ3:ES3"/>
    <mergeCell ref="ET3:EV3"/>
    <mergeCell ref="FF3:FH3"/>
    <mergeCell ref="FI3:FK3"/>
    <mergeCell ref="FM3:FM4"/>
    <mergeCell ref="FN3:FN4"/>
    <mergeCell ref="FO3:FQ3"/>
    <mergeCell ref="FR3:FT3"/>
    <mergeCell ref="FU3:FW3"/>
    <mergeCell ref="FY3:FY4"/>
    <mergeCell ref="FZ3:FZ4"/>
    <mergeCell ref="GA3:GC3"/>
    <mergeCell ref="GD3:GF3"/>
    <mergeCell ref="GG3:GI3"/>
    <mergeCell ref="GK3:GK4"/>
    <mergeCell ref="GL3:GL4"/>
    <mergeCell ref="GM3:GO3"/>
    <mergeCell ref="GP3:GR3"/>
    <mergeCell ref="GS3:GU3"/>
    <mergeCell ref="GW3:GW4"/>
    <mergeCell ref="GX3:GX4"/>
    <mergeCell ref="GY3:HA3"/>
    <mergeCell ref="HK3:HM3"/>
    <mergeCell ref="HN3:HP3"/>
    <mergeCell ref="HQ3:HS3"/>
    <mergeCell ref="HB3:HD3"/>
    <mergeCell ref="HE3:HG3"/>
    <mergeCell ref="HI3:HI4"/>
    <mergeCell ref="HJ3:HJ4"/>
    <mergeCell ref="AS3:AU3"/>
    <mergeCell ref="AW3:AW4"/>
    <mergeCell ref="AX3:AX4"/>
    <mergeCell ref="AY3:BA3"/>
    <mergeCell ref="AK3:AK4"/>
    <mergeCell ref="AL3:AL4"/>
    <mergeCell ref="AM3:AO3"/>
    <mergeCell ref="AP3:AR3"/>
    <mergeCell ref="BB3:BD3"/>
    <mergeCell ref="BE3:BG3"/>
    <mergeCell ref="BI3:BI4"/>
    <mergeCell ref="BJ3:BJ4"/>
    <mergeCell ref="BK3:BM3"/>
    <mergeCell ref="BN3:BP3"/>
    <mergeCell ref="BQ3:BS3"/>
    <mergeCell ref="BU3:BU4"/>
    <mergeCell ref="BV3:BV4"/>
    <mergeCell ref="BW3:BY3"/>
    <mergeCell ref="BZ3:CB3"/>
    <mergeCell ref="CC3:CE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7" man="1"/>
    <brk id="48" max="47" man="1"/>
    <brk id="60" max="47" man="1"/>
    <brk id="72" max="47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AJ48"/>
  <sheetViews>
    <sheetView showGridLines="0" zoomScale="75" zoomScaleNormal="75" zoomScaleSheetLayoutView="75" workbookViewId="0" topLeftCell="A1">
      <selection activeCell="AK7" sqref="AK1:AS16384"/>
    </sheetView>
  </sheetViews>
  <sheetFormatPr defaultColWidth="8.796875" defaultRowHeight="15"/>
  <cols>
    <col min="1" max="1" width="3" style="7" customWidth="1"/>
    <col min="2" max="2" width="3.5" style="7" customWidth="1"/>
    <col min="3" max="3" width="14.59765625" style="7" customWidth="1"/>
    <col min="4" max="9" width="15.59765625" style="9" customWidth="1"/>
    <col min="10" max="12" width="15.59765625" style="7" customWidth="1"/>
    <col min="13" max="13" width="3" style="7" customWidth="1"/>
    <col min="14" max="14" width="3.5" style="7" customWidth="1"/>
    <col min="15" max="15" width="14.59765625" style="7" customWidth="1"/>
    <col min="16" max="21" width="15.59765625" style="9" customWidth="1"/>
    <col min="22" max="24" width="15.59765625" style="7" customWidth="1"/>
    <col min="25" max="25" width="2.5" style="7" customWidth="1"/>
    <col min="26" max="26" width="3.5" style="7" customWidth="1"/>
    <col min="27" max="27" width="14.59765625" style="7" customWidth="1"/>
    <col min="28" max="33" width="15.59765625" style="9" customWidth="1"/>
    <col min="34" max="16384" width="15.59765625" style="7" customWidth="1"/>
  </cols>
  <sheetData>
    <row r="1" spans="2:26" ht="18.75">
      <c r="B1" s="46" t="s">
        <v>138</v>
      </c>
      <c r="N1" s="46" t="s">
        <v>138</v>
      </c>
      <c r="Z1" s="46" t="s">
        <v>138</v>
      </c>
    </row>
    <row r="2" spans="2:33" s="30" customFormat="1" ht="17.25">
      <c r="B2" s="31" t="s">
        <v>131</v>
      </c>
      <c r="D2" s="31"/>
      <c r="E2" s="31"/>
      <c r="F2" s="31"/>
      <c r="G2" s="31"/>
      <c r="H2" s="31"/>
      <c r="I2" s="31"/>
      <c r="N2" s="31" t="s">
        <v>132</v>
      </c>
      <c r="P2" s="31"/>
      <c r="Q2" s="31"/>
      <c r="R2" s="31"/>
      <c r="S2" s="31"/>
      <c r="T2" s="31"/>
      <c r="U2" s="31"/>
      <c r="Z2" s="31" t="s">
        <v>133</v>
      </c>
      <c r="AB2" s="31"/>
      <c r="AC2" s="31"/>
      <c r="AD2" s="31"/>
      <c r="AE2" s="31"/>
      <c r="AF2" s="31"/>
      <c r="AG2" s="31"/>
    </row>
    <row r="3" spans="2:36" s="8" customFormat="1" ht="17.25" customHeight="1">
      <c r="B3" s="71" t="s">
        <v>49</v>
      </c>
      <c r="C3" s="69" t="s">
        <v>50</v>
      </c>
      <c r="D3" s="68" t="s">
        <v>52</v>
      </c>
      <c r="E3" s="68"/>
      <c r="F3" s="68"/>
      <c r="G3" s="68" t="s">
        <v>53</v>
      </c>
      <c r="H3" s="68"/>
      <c r="I3" s="68"/>
      <c r="J3" s="68" t="s">
        <v>58</v>
      </c>
      <c r="K3" s="68"/>
      <c r="L3" s="68"/>
      <c r="N3" s="71" t="s">
        <v>49</v>
      </c>
      <c r="O3" s="69" t="s">
        <v>50</v>
      </c>
      <c r="P3" s="68" t="s">
        <v>52</v>
      </c>
      <c r="Q3" s="68"/>
      <c r="R3" s="68"/>
      <c r="S3" s="68" t="s">
        <v>53</v>
      </c>
      <c r="T3" s="68"/>
      <c r="U3" s="68"/>
      <c r="V3" s="68" t="s">
        <v>58</v>
      </c>
      <c r="W3" s="68"/>
      <c r="X3" s="68"/>
      <c r="Z3" s="71" t="s">
        <v>49</v>
      </c>
      <c r="AA3" s="69" t="s">
        <v>50</v>
      </c>
      <c r="AB3" s="68" t="s">
        <v>52</v>
      </c>
      <c r="AC3" s="68"/>
      <c r="AD3" s="68"/>
      <c r="AE3" s="68" t="s">
        <v>53</v>
      </c>
      <c r="AF3" s="68"/>
      <c r="AG3" s="68"/>
      <c r="AH3" s="68" t="s">
        <v>58</v>
      </c>
      <c r="AI3" s="68"/>
      <c r="AJ3" s="68"/>
    </row>
    <row r="4" spans="2:36" s="8" customFormat="1" ht="54" customHeight="1">
      <c r="B4" s="71"/>
      <c r="C4" s="70"/>
      <c r="D4" s="47" t="s">
        <v>1</v>
      </c>
      <c r="E4" s="47" t="s">
        <v>2</v>
      </c>
      <c r="F4" s="47" t="s">
        <v>54</v>
      </c>
      <c r="G4" s="47" t="s">
        <v>65</v>
      </c>
      <c r="H4" s="47" t="s">
        <v>55</v>
      </c>
      <c r="I4" s="47" t="s">
        <v>66</v>
      </c>
      <c r="J4" s="48" t="s">
        <v>70</v>
      </c>
      <c r="K4" s="48" t="s">
        <v>59</v>
      </c>
      <c r="L4" s="48" t="s">
        <v>54</v>
      </c>
      <c r="N4" s="71"/>
      <c r="O4" s="70"/>
      <c r="P4" s="47" t="s">
        <v>1</v>
      </c>
      <c r="Q4" s="47" t="s">
        <v>2</v>
      </c>
      <c r="R4" s="47" t="s">
        <v>54</v>
      </c>
      <c r="S4" s="47" t="s">
        <v>65</v>
      </c>
      <c r="T4" s="47" t="s">
        <v>55</v>
      </c>
      <c r="U4" s="47" t="s">
        <v>66</v>
      </c>
      <c r="V4" s="48" t="s">
        <v>60</v>
      </c>
      <c r="W4" s="48" t="s">
        <v>59</v>
      </c>
      <c r="X4" s="48" t="s">
        <v>54</v>
      </c>
      <c r="Z4" s="71"/>
      <c r="AA4" s="70"/>
      <c r="AB4" s="47" t="s">
        <v>1</v>
      </c>
      <c r="AC4" s="47" t="s">
        <v>2</v>
      </c>
      <c r="AD4" s="47" t="s">
        <v>54</v>
      </c>
      <c r="AE4" s="47" t="s">
        <v>65</v>
      </c>
      <c r="AF4" s="47" t="s">
        <v>55</v>
      </c>
      <c r="AG4" s="47" t="s">
        <v>66</v>
      </c>
      <c r="AH4" s="48" t="s">
        <v>60</v>
      </c>
      <c r="AI4" s="48" t="s">
        <v>59</v>
      </c>
      <c r="AJ4" s="48" t="s">
        <v>54</v>
      </c>
    </row>
    <row r="5" spans="2:36" s="8" customFormat="1" ht="15" customHeight="1">
      <c r="B5" s="14">
        <v>1</v>
      </c>
      <c r="C5" s="15" t="s">
        <v>71</v>
      </c>
      <c r="D5" s="16">
        <v>3667904</v>
      </c>
      <c r="E5" s="16">
        <v>5366198</v>
      </c>
      <c r="F5" s="16">
        <v>5354098</v>
      </c>
      <c r="G5" s="16">
        <v>237696234</v>
      </c>
      <c r="H5" s="16">
        <v>237646103</v>
      </c>
      <c r="I5" s="16">
        <v>83802827</v>
      </c>
      <c r="J5" s="16">
        <v>2501</v>
      </c>
      <c r="K5" s="16">
        <v>10443</v>
      </c>
      <c r="L5" s="16">
        <v>10220</v>
      </c>
      <c r="N5" s="14">
        <v>1</v>
      </c>
      <c r="O5" s="15" t="str">
        <f aca="true" t="shared" si="0" ref="O5:O37">C5</f>
        <v>那 覇 市</v>
      </c>
      <c r="P5" s="16">
        <v>9085245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43310</v>
      </c>
      <c r="W5" s="16">
        <v>0</v>
      </c>
      <c r="X5" s="16">
        <v>0</v>
      </c>
      <c r="Z5" s="14">
        <v>1</v>
      </c>
      <c r="AA5" s="15" t="str">
        <f aca="true" t="shared" si="1" ref="AA5:AA37">O5</f>
        <v>那 覇 市</v>
      </c>
      <c r="AB5" s="16">
        <v>17132928</v>
      </c>
      <c r="AC5" s="16">
        <v>22097072</v>
      </c>
      <c r="AD5" s="16">
        <v>22054993</v>
      </c>
      <c r="AE5" s="16">
        <v>1594938785</v>
      </c>
      <c r="AF5" s="16">
        <v>1594175161</v>
      </c>
      <c r="AG5" s="16">
        <v>481702926</v>
      </c>
      <c r="AH5" s="16">
        <v>57153</v>
      </c>
      <c r="AI5" s="16">
        <v>92471</v>
      </c>
      <c r="AJ5" s="16">
        <v>91150</v>
      </c>
    </row>
    <row r="6" spans="2:36" s="8" customFormat="1" ht="15" customHeight="1">
      <c r="B6" s="19">
        <v>2</v>
      </c>
      <c r="C6" s="20" t="s">
        <v>72</v>
      </c>
      <c r="D6" s="21">
        <v>1046423</v>
      </c>
      <c r="E6" s="21">
        <v>6339067</v>
      </c>
      <c r="F6" s="21">
        <v>6338318</v>
      </c>
      <c r="G6" s="21">
        <v>131234439</v>
      </c>
      <c r="H6" s="21">
        <v>131218687</v>
      </c>
      <c r="I6" s="21">
        <v>52026468</v>
      </c>
      <c r="J6" s="21">
        <v>788</v>
      </c>
      <c r="K6" s="21">
        <v>10025</v>
      </c>
      <c r="L6" s="21">
        <v>9975</v>
      </c>
      <c r="N6" s="19">
        <v>2</v>
      </c>
      <c r="O6" s="20" t="str">
        <f t="shared" si="0"/>
        <v>宜野湾市</v>
      </c>
      <c r="P6" s="21">
        <v>2201046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16101</v>
      </c>
      <c r="W6" s="21">
        <v>0</v>
      </c>
      <c r="X6" s="21">
        <v>0</v>
      </c>
      <c r="Z6" s="19">
        <v>2</v>
      </c>
      <c r="AA6" s="20" t="str">
        <f t="shared" si="1"/>
        <v>宜野湾市</v>
      </c>
      <c r="AB6" s="21">
        <v>4222142</v>
      </c>
      <c r="AC6" s="21">
        <v>14199768</v>
      </c>
      <c r="AD6" s="21">
        <v>14190394</v>
      </c>
      <c r="AE6" s="21">
        <v>461764752</v>
      </c>
      <c r="AF6" s="21">
        <v>461501381</v>
      </c>
      <c r="AG6" s="21">
        <v>133104420</v>
      </c>
      <c r="AH6" s="21">
        <v>18232</v>
      </c>
      <c r="AI6" s="21">
        <v>43801</v>
      </c>
      <c r="AJ6" s="21">
        <v>43343</v>
      </c>
    </row>
    <row r="7" spans="2:36" s="8" customFormat="1" ht="15" customHeight="1">
      <c r="B7" s="19">
        <v>3</v>
      </c>
      <c r="C7" s="20" t="s">
        <v>73</v>
      </c>
      <c r="D7" s="21">
        <v>18798233</v>
      </c>
      <c r="E7" s="21">
        <v>2279193</v>
      </c>
      <c r="F7" s="21">
        <v>2232232</v>
      </c>
      <c r="G7" s="21">
        <v>9186299</v>
      </c>
      <c r="H7" s="21">
        <v>9110940</v>
      </c>
      <c r="I7" s="21">
        <v>3000477</v>
      </c>
      <c r="J7" s="21">
        <v>36506</v>
      </c>
      <c r="K7" s="21">
        <v>2608</v>
      </c>
      <c r="L7" s="21">
        <v>2430</v>
      </c>
      <c r="N7" s="19">
        <v>3</v>
      </c>
      <c r="O7" s="20" t="str">
        <f t="shared" si="0"/>
        <v>石 垣 市</v>
      </c>
      <c r="P7" s="21">
        <v>5507950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Z7" s="19">
        <v>3</v>
      </c>
      <c r="AA7" s="20" t="str">
        <f t="shared" si="1"/>
        <v>石 垣 市</v>
      </c>
      <c r="AB7" s="21">
        <v>121776228</v>
      </c>
      <c r="AC7" s="21">
        <v>107223772</v>
      </c>
      <c r="AD7" s="21">
        <v>98799834</v>
      </c>
      <c r="AE7" s="21">
        <v>134845249</v>
      </c>
      <c r="AF7" s="21">
        <v>132946473</v>
      </c>
      <c r="AG7" s="21">
        <v>35615670</v>
      </c>
      <c r="AH7" s="21">
        <v>46112</v>
      </c>
      <c r="AI7" s="21">
        <v>60129</v>
      </c>
      <c r="AJ7" s="21">
        <v>52769</v>
      </c>
    </row>
    <row r="8" spans="2:36" s="8" customFormat="1" ht="15" customHeight="1">
      <c r="B8" s="19">
        <v>4</v>
      </c>
      <c r="C8" s="20" t="s">
        <v>74</v>
      </c>
      <c r="D8" s="21">
        <v>665504</v>
      </c>
      <c r="E8" s="21">
        <v>3618565</v>
      </c>
      <c r="F8" s="21">
        <v>3616855</v>
      </c>
      <c r="G8" s="21">
        <v>108286965</v>
      </c>
      <c r="H8" s="21">
        <v>108267785</v>
      </c>
      <c r="I8" s="21">
        <v>43763705</v>
      </c>
      <c r="J8" s="21">
        <v>618</v>
      </c>
      <c r="K8" s="21">
        <v>8328</v>
      </c>
      <c r="L8" s="21">
        <v>8241</v>
      </c>
      <c r="N8" s="19">
        <v>4</v>
      </c>
      <c r="O8" s="20" t="str">
        <f t="shared" si="0"/>
        <v>浦 添 市</v>
      </c>
      <c r="P8" s="21">
        <v>4872443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20183</v>
      </c>
      <c r="W8" s="21">
        <v>0</v>
      </c>
      <c r="X8" s="21">
        <v>0</v>
      </c>
      <c r="Z8" s="19">
        <v>4</v>
      </c>
      <c r="AA8" s="20" t="str">
        <f t="shared" si="1"/>
        <v>浦 添 市</v>
      </c>
      <c r="AB8" s="21">
        <v>6671950</v>
      </c>
      <c r="AC8" s="21">
        <v>12418518</v>
      </c>
      <c r="AD8" s="21">
        <v>12297251</v>
      </c>
      <c r="AE8" s="21">
        <v>557777243</v>
      </c>
      <c r="AF8" s="21">
        <v>556897600</v>
      </c>
      <c r="AG8" s="21">
        <v>161505272</v>
      </c>
      <c r="AH8" s="21">
        <v>22673</v>
      </c>
      <c r="AI8" s="21">
        <v>42280</v>
      </c>
      <c r="AJ8" s="21">
        <v>41281</v>
      </c>
    </row>
    <row r="9" spans="2:36" s="8" customFormat="1" ht="15" customHeight="1">
      <c r="B9" s="19">
        <v>5</v>
      </c>
      <c r="C9" s="20" t="s">
        <v>75</v>
      </c>
      <c r="D9" s="21">
        <v>3351144</v>
      </c>
      <c r="E9" s="21">
        <v>9441786</v>
      </c>
      <c r="F9" s="21">
        <v>8629049</v>
      </c>
      <c r="G9" s="21">
        <v>24191120</v>
      </c>
      <c r="H9" s="21">
        <v>24134291</v>
      </c>
      <c r="I9" s="21">
        <v>12701070</v>
      </c>
      <c r="J9" s="21">
        <v>2710</v>
      </c>
      <c r="K9" s="21">
        <v>9389</v>
      </c>
      <c r="L9" s="21">
        <v>7709</v>
      </c>
      <c r="N9" s="19">
        <v>5</v>
      </c>
      <c r="O9" s="20" t="str">
        <f t="shared" si="0"/>
        <v>名 護 市</v>
      </c>
      <c r="P9" s="21">
        <v>13692735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41964</v>
      </c>
      <c r="W9" s="21">
        <v>0</v>
      </c>
      <c r="X9" s="21">
        <v>0</v>
      </c>
      <c r="Z9" s="19">
        <v>5</v>
      </c>
      <c r="AA9" s="20" t="str">
        <f t="shared" si="1"/>
        <v>名 護 市</v>
      </c>
      <c r="AB9" s="21">
        <v>111641670</v>
      </c>
      <c r="AC9" s="21">
        <v>89101107</v>
      </c>
      <c r="AD9" s="21">
        <v>68892509</v>
      </c>
      <c r="AE9" s="21">
        <v>163626158</v>
      </c>
      <c r="AF9" s="21">
        <v>159451577</v>
      </c>
      <c r="AG9" s="21">
        <v>44091374</v>
      </c>
      <c r="AH9" s="21">
        <v>50838</v>
      </c>
      <c r="AI9" s="21">
        <v>79826</v>
      </c>
      <c r="AJ9" s="21">
        <v>61303</v>
      </c>
    </row>
    <row r="10" spans="2:36" s="8" customFormat="1" ht="15" customHeight="1">
      <c r="B10" s="19">
        <v>6</v>
      </c>
      <c r="C10" s="20" t="s">
        <v>76</v>
      </c>
      <c r="D10" s="21">
        <v>1312888</v>
      </c>
      <c r="E10" s="21">
        <v>3174621</v>
      </c>
      <c r="F10" s="21">
        <v>3046910</v>
      </c>
      <c r="G10" s="21">
        <v>11332620</v>
      </c>
      <c r="H10" s="21">
        <v>11269896</v>
      </c>
      <c r="I10" s="21">
        <v>5527392</v>
      </c>
      <c r="J10" s="21">
        <v>1529</v>
      </c>
      <c r="K10" s="21">
        <v>4567</v>
      </c>
      <c r="L10" s="21">
        <v>4137</v>
      </c>
      <c r="N10" s="19">
        <v>6</v>
      </c>
      <c r="O10" s="20" t="str">
        <f t="shared" si="0"/>
        <v>糸 満 市</v>
      </c>
      <c r="P10" s="21">
        <v>8522010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22867</v>
      </c>
      <c r="W10" s="21">
        <v>0</v>
      </c>
      <c r="X10" s="21">
        <v>0</v>
      </c>
      <c r="Z10" s="19">
        <v>6</v>
      </c>
      <c r="AA10" s="20" t="str">
        <f t="shared" si="1"/>
        <v>糸 満 市</v>
      </c>
      <c r="AB10" s="21">
        <v>12549617</v>
      </c>
      <c r="AC10" s="21">
        <v>34080383</v>
      </c>
      <c r="AD10" s="21">
        <v>28705230</v>
      </c>
      <c r="AE10" s="21">
        <v>170860952</v>
      </c>
      <c r="AF10" s="21">
        <v>169396517</v>
      </c>
      <c r="AG10" s="21">
        <v>49964845</v>
      </c>
      <c r="AH10" s="21">
        <v>26722</v>
      </c>
      <c r="AI10" s="21">
        <v>54000</v>
      </c>
      <c r="AJ10" s="21">
        <v>47276</v>
      </c>
    </row>
    <row r="11" spans="2:36" s="8" customFormat="1" ht="15" customHeight="1">
      <c r="B11" s="19">
        <v>7</v>
      </c>
      <c r="C11" s="20" t="s">
        <v>77</v>
      </c>
      <c r="D11" s="21">
        <v>1345871</v>
      </c>
      <c r="E11" s="21">
        <v>13741359</v>
      </c>
      <c r="F11" s="21">
        <v>13737264</v>
      </c>
      <c r="G11" s="21">
        <v>207109918</v>
      </c>
      <c r="H11" s="21">
        <v>207072690</v>
      </c>
      <c r="I11" s="21">
        <v>72854147</v>
      </c>
      <c r="J11" s="21">
        <v>3075</v>
      </c>
      <c r="K11" s="21">
        <v>13921</v>
      </c>
      <c r="L11" s="21">
        <v>13855</v>
      </c>
      <c r="N11" s="19">
        <v>7</v>
      </c>
      <c r="O11" s="20" t="str">
        <f t="shared" si="0"/>
        <v>沖 縄 市</v>
      </c>
      <c r="P11" s="21">
        <v>15809543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33866</v>
      </c>
      <c r="W11" s="21">
        <v>0</v>
      </c>
      <c r="X11" s="21">
        <v>0</v>
      </c>
      <c r="Z11" s="19">
        <v>7</v>
      </c>
      <c r="AA11" s="20" t="str">
        <f t="shared" si="1"/>
        <v>沖 縄 市</v>
      </c>
      <c r="AB11" s="21">
        <v>17238747</v>
      </c>
      <c r="AC11" s="21">
        <v>31761253</v>
      </c>
      <c r="AD11" s="21">
        <v>30466072</v>
      </c>
      <c r="AE11" s="21">
        <v>619854919</v>
      </c>
      <c r="AF11" s="21">
        <v>619095212</v>
      </c>
      <c r="AG11" s="21">
        <v>182627346</v>
      </c>
      <c r="AH11" s="21">
        <v>37199</v>
      </c>
      <c r="AI11" s="21">
        <v>79053</v>
      </c>
      <c r="AJ11" s="21">
        <v>76020</v>
      </c>
    </row>
    <row r="12" spans="2:36" s="8" customFormat="1" ht="15" customHeight="1">
      <c r="B12" s="19">
        <v>8</v>
      </c>
      <c r="C12" s="20" t="s">
        <v>78</v>
      </c>
      <c r="D12" s="21">
        <v>1350675</v>
      </c>
      <c r="E12" s="21">
        <v>1651623</v>
      </c>
      <c r="F12" s="21">
        <v>1650955</v>
      </c>
      <c r="G12" s="21">
        <v>30305084</v>
      </c>
      <c r="H12" s="21">
        <v>30293222</v>
      </c>
      <c r="I12" s="21">
        <v>16159119</v>
      </c>
      <c r="J12" s="21">
        <v>1516</v>
      </c>
      <c r="K12" s="21">
        <v>3683</v>
      </c>
      <c r="L12" s="21">
        <v>3609</v>
      </c>
      <c r="N12" s="19">
        <v>8</v>
      </c>
      <c r="O12" s="20" t="str">
        <f t="shared" si="0"/>
        <v>豊見城市</v>
      </c>
      <c r="P12" s="21">
        <v>5024193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12952</v>
      </c>
      <c r="W12" s="21">
        <v>0</v>
      </c>
      <c r="X12" s="21">
        <v>0</v>
      </c>
      <c r="Z12" s="19">
        <v>8</v>
      </c>
      <c r="AA12" s="20" t="str">
        <f t="shared" si="1"/>
        <v>豊見城市</v>
      </c>
      <c r="AB12" s="21">
        <v>7008048</v>
      </c>
      <c r="AC12" s="21">
        <v>12441952</v>
      </c>
      <c r="AD12" s="21">
        <v>10498759</v>
      </c>
      <c r="AE12" s="21">
        <v>210833449</v>
      </c>
      <c r="AF12" s="21">
        <v>210391488</v>
      </c>
      <c r="AG12" s="21">
        <v>52802015</v>
      </c>
      <c r="AH12" s="21">
        <v>15663</v>
      </c>
      <c r="AI12" s="21">
        <v>31537</v>
      </c>
      <c r="AJ12" s="21">
        <v>28432</v>
      </c>
    </row>
    <row r="13" spans="2:36" s="8" customFormat="1" ht="15" customHeight="1">
      <c r="B13" s="19">
        <v>9</v>
      </c>
      <c r="C13" s="20" t="s">
        <v>79</v>
      </c>
      <c r="D13" s="21">
        <v>4509042</v>
      </c>
      <c r="E13" s="21">
        <v>8001401</v>
      </c>
      <c r="F13" s="21">
        <v>7928119</v>
      </c>
      <c r="G13" s="21">
        <v>65643993</v>
      </c>
      <c r="H13" s="21">
        <v>65532698</v>
      </c>
      <c r="I13" s="21">
        <v>28116494</v>
      </c>
      <c r="J13" s="21">
        <v>2734</v>
      </c>
      <c r="K13" s="21">
        <v>13873</v>
      </c>
      <c r="L13" s="21">
        <v>13398</v>
      </c>
      <c r="N13" s="19">
        <v>9</v>
      </c>
      <c r="O13" s="20" t="str">
        <f t="shared" si="0"/>
        <v>うるま市</v>
      </c>
      <c r="P13" s="21">
        <v>15288710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53358</v>
      </c>
      <c r="W13" s="21">
        <v>0</v>
      </c>
      <c r="X13" s="21">
        <v>0</v>
      </c>
      <c r="Z13" s="19">
        <v>9</v>
      </c>
      <c r="AA13" s="20" t="str">
        <f t="shared" si="1"/>
        <v>うるま市</v>
      </c>
      <c r="AB13" s="21">
        <v>27966585</v>
      </c>
      <c r="AC13" s="21">
        <v>58063415</v>
      </c>
      <c r="AD13" s="21">
        <v>47862503</v>
      </c>
      <c r="AE13" s="21">
        <v>335670599</v>
      </c>
      <c r="AF13" s="21">
        <v>332397220</v>
      </c>
      <c r="AG13" s="21">
        <v>102129370</v>
      </c>
      <c r="AH13" s="21">
        <v>65229</v>
      </c>
      <c r="AI13" s="21">
        <v>140402</v>
      </c>
      <c r="AJ13" s="21">
        <v>114326</v>
      </c>
    </row>
    <row r="14" spans="2:36" s="8" customFormat="1" ht="15" customHeight="1">
      <c r="B14" s="19">
        <v>10</v>
      </c>
      <c r="C14" s="20" t="s">
        <v>80</v>
      </c>
      <c r="D14" s="21">
        <v>7195306</v>
      </c>
      <c r="E14" s="21">
        <v>2259468</v>
      </c>
      <c r="F14" s="21">
        <v>2186023</v>
      </c>
      <c r="G14" s="21">
        <v>16429469</v>
      </c>
      <c r="H14" s="21">
        <v>16402863</v>
      </c>
      <c r="I14" s="21">
        <v>9089963</v>
      </c>
      <c r="J14" s="21">
        <v>5091</v>
      </c>
      <c r="K14" s="21">
        <v>3816</v>
      </c>
      <c r="L14" s="21">
        <v>3491</v>
      </c>
      <c r="N14" s="19">
        <v>10</v>
      </c>
      <c r="O14" s="20" t="str">
        <f t="shared" si="0"/>
        <v>宮古島市</v>
      </c>
      <c r="P14" s="21">
        <v>22582421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57651</v>
      </c>
      <c r="W14" s="21">
        <v>0</v>
      </c>
      <c r="X14" s="21">
        <v>0</v>
      </c>
      <c r="Z14" s="19">
        <v>10</v>
      </c>
      <c r="AA14" s="20" t="str">
        <f t="shared" si="1"/>
        <v>宮古島市</v>
      </c>
      <c r="AB14" s="21">
        <v>53700793</v>
      </c>
      <c r="AC14" s="21">
        <v>141584011</v>
      </c>
      <c r="AD14" s="21">
        <v>114614501</v>
      </c>
      <c r="AE14" s="21">
        <v>111254028</v>
      </c>
      <c r="AF14" s="21">
        <v>105970185</v>
      </c>
      <c r="AG14" s="21">
        <v>36895479</v>
      </c>
      <c r="AH14" s="21">
        <v>75391</v>
      </c>
      <c r="AI14" s="21">
        <v>115219</v>
      </c>
      <c r="AJ14" s="21">
        <v>86574</v>
      </c>
    </row>
    <row r="15" spans="2:36" s="8" customFormat="1" ht="15" customHeight="1">
      <c r="B15" s="23">
        <v>11</v>
      </c>
      <c r="C15" s="24" t="s">
        <v>81</v>
      </c>
      <c r="D15" s="25">
        <v>687683</v>
      </c>
      <c r="E15" s="25">
        <v>2129794</v>
      </c>
      <c r="F15" s="25">
        <v>1997899</v>
      </c>
      <c r="G15" s="25">
        <v>9008940</v>
      </c>
      <c r="H15" s="25">
        <v>8948462</v>
      </c>
      <c r="I15" s="25">
        <v>4086541</v>
      </c>
      <c r="J15" s="25">
        <v>1316</v>
      </c>
      <c r="K15" s="25">
        <v>4093</v>
      </c>
      <c r="L15" s="25">
        <v>3628</v>
      </c>
      <c r="N15" s="23">
        <v>11</v>
      </c>
      <c r="O15" s="24" t="str">
        <f t="shared" si="0"/>
        <v>南城市</v>
      </c>
      <c r="P15" s="25">
        <v>5420018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34324</v>
      </c>
      <c r="W15" s="25">
        <v>0</v>
      </c>
      <c r="X15" s="25">
        <v>0</v>
      </c>
      <c r="Z15" s="23">
        <v>11</v>
      </c>
      <c r="AA15" s="24" t="str">
        <f t="shared" si="1"/>
        <v>南城市</v>
      </c>
      <c r="AB15" s="25">
        <v>7359561</v>
      </c>
      <c r="AC15" s="25">
        <v>39044476</v>
      </c>
      <c r="AD15" s="25">
        <v>31269535</v>
      </c>
      <c r="AE15" s="25">
        <v>109207380</v>
      </c>
      <c r="AF15" s="25">
        <v>107086934</v>
      </c>
      <c r="AG15" s="25">
        <v>25405678</v>
      </c>
      <c r="AH15" s="25">
        <v>38191</v>
      </c>
      <c r="AI15" s="25">
        <v>70028</v>
      </c>
      <c r="AJ15" s="25">
        <v>57257</v>
      </c>
    </row>
    <row r="16" spans="2:36" s="8" customFormat="1" ht="15" customHeight="1">
      <c r="B16" s="37"/>
      <c r="C16" s="38" t="s">
        <v>134</v>
      </c>
      <c r="D16" s="36">
        <f>SUM(D5:D15)</f>
        <v>43930673</v>
      </c>
      <c r="E16" s="36">
        <f aca="true" t="shared" si="2" ref="E16:L16">SUM(E5:E15)</f>
        <v>58003075</v>
      </c>
      <c r="F16" s="36">
        <f t="shared" si="2"/>
        <v>56717722</v>
      </c>
      <c r="G16" s="36">
        <f t="shared" si="2"/>
        <v>850425081</v>
      </c>
      <c r="H16" s="36">
        <f t="shared" si="2"/>
        <v>849897637</v>
      </c>
      <c r="I16" s="36">
        <f t="shared" si="2"/>
        <v>331128203</v>
      </c>
      <c r="J16" s="36">
        <f t="shared" si="2"/>
        <v>58384</v>
      </c>
      <c r="K16" s="36">
        <f t="shared" si="2"/>
        <v>84746</v>
      </c>
      <c r="L16" s="36">
        <f t="shared" si="2"/>
        <v>80693</v>
      </c>
      <c r="N16" s="37"/>
      <c r="O16" s="38" t="s">
        <v>134</v>
      </c>
      <c r="P16" s="36">
        <f>SUM(P5:P15)</f>
        <v>108006314</v>
      </c>
      <c r="Q16" s="36">
        <f aca="true" t="shared" si="3" ref="Q16:X16">SUM(Q5:Q15)</f>
        <v>0</v>
      </c>
      <c r="R16" s="36">
        <f t="shared" si="3"/>
        <v>0</v>
      </c>
      <c r="S16" s="36">
        <f t="shared" si="3"/>
        <v>0</v>
      </c>
      <c r="T16" s="36">
        <f t="shared" si="3"/>
        <v>0</v>
      </c>
      <c r="U16" s="36">
        <f t="shared" si="3"/>
        <v>0</v>
      </c>
      <c r="V16" s="36">
        <f t="shared" si="3"/>
        <v>336576</v>
      </c>
      <c r="W16" s="36">
        <f t="shared" si="3"/>
        <v>0</v>
      </c>
      <c r="X16" s="36">
        <f t="shared" si="3"/>
        <v>0</v>
      </c>
      <c r="Z16" s="37"/>
      <c r="AA16" s="38" t="s">
        <v>134</v>
      </c>
      <c r="AB16" s="36">
        <f>SUM(AB5:AB15)</f>
        <v>387268269</v>
      </c>
      <c r="AC16" s="36">
        <f aca="true" t="shared" si="4" ref="AC16:AJ16">SUM(AC5:AC15)</f>
        <v>562015727</v>
      </c>
      <c r="AD16" s="36">
        <f t="shared" si="4"/>
        <v>479651581</v>
      </c>
      <c r="AE16" s="36">
        <f t="shared" si="4"/>
        <v>4470633514</v>
      </c>
      <c r="AF16" s="36">
        <f t="shared" si="4"/>
        <v>4449309748</v>
      </c>
      <c r="AG16" s="36">
        <f t="shared" si="4"/>
        <v>1305844395</v>
      </c>
      <c r="AH16" s="36">
        <f t="shared" si="4"/>
        <v>453403</v>
      </c>
      <c r="AI16" s="36">
        <f t="shared" si="4"/>
        <v>808746</v>
      </c>
      <c r="AJ16" s="36">
        <f t="shared" si="4"/>
        <v>699731</v>
      </c>
    </row>
    <row r="17" spans="2:36" s="8" customFormat="1" ht="15" customHeight="1">
      <c r="B17" s="26">
        <v>12</v>
      </c>
      <c r="C17" s="27" t="s">
        <v>82</v>
      </c>
      <c r="D17" s="28">
        <v>2158533</v>
      </c>
      <c r="E17" s="28">
        <v>730596</v>
      </c>
      <c r="F17" s="28">
        <v>480888</v>
      </c>
      <c r="G17" s="28">
        <v>39753</v>
      </c>
      <c r="H17" s="28">
        <v>29998</v>
      </c>
      <c r="I17" s="28">
        <v>24290</v>
      </c>
      <c r="J17" s="28">
        <v>1186</v>
      </c>
      <c r="K17" s="28">
        <v>1443</v>
      </c>
      <c r="L17" s="28">
        <v>851</v>
      </c>
      <c r="N17" s="26">
        <v>12</v>
      </c>
      <c r="O17" s="27" t="str">
        <f t="shared" si="0"/>
        <v>国 頭 村</v>
      </c>
      <c r="P17" s="28">
        <v>4953785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8727</v>
      </c>
      <c r="W17" s="28">
        <v>0</v>
      </c>
      <c r="X17" s="28">
        <v>0</v>
      </c>
      <c r="Z17" s="26">
        <v>12</v>
      </c>
      <c r="AA17" s="27" t="str">
        <f t="shared" si="1"/>
        <v>国 頭 村</v>
      </c>
      <c r="AB17" s="28">
        <v>145130086</v>
      </c>
      <c r="AC17" s="28">
        <v>49669914</v>
      </c>
      <c r="AD17" s="28">
        <v>36707288</v>
      </c>
      <c r="AE17" s="28">
        <v>6221081</v>
      </c>
      <c r="AF17" s="28">
        <v>5195278</v>
      </c>
      <c r="AG17" s="28">
        <v>1480000</v>
      </c>
      <c r="AH17" s="28">
        <v>12890</v>
      </c>
      <c r="AI17" s="28">
        <v>30307</v>
      </c>
      <c r="AJ17" s="28">
        <v>12933</v>
      </c>
    </row>
    <row r="18" spans="2:36" s="8" customFormat="1" ht="15" customHeight="1">
      <c r="B18" s="19">
        <v>13</v>
      </c>
      <c r="C18" s="20" t="s">
        <v>83</v>
      </c>
      <c r="D18" s="21">
        <v>355573</v>
      </c>
      <c r="E18" s="21">
        <v>62588</v>
      </c>
      <c r="F18" s="21">
        <v>50786</v>
      </c>
      <c r="G18" s="21">
        <v>65915</v>
      </c>
      <c r="H18" s="21">
        <v>61591</v>
      </c>
      <c r="I18" s="21">
        <v>20341</v>
      </c>
      <c r="J18" s="21">
        <v>51</v>
      </c>
      <c r="K18" s="21">
        <v>109</v>
      </c>
      <c r="L18" s="21">
        <v>68</v>
      </c>
      <c r="N18" s="19">
        <v>13</v>
      </c>
      <c r="O18" s="20" t="str">
        <f t="shared" si="0"/>
        <v>大宜味村</v>
      </c>
      <c r="P18" s="21">
        <v>26740297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6775</v>
      </c>
      <c r="W18" s="21">
        <v>0</v>
      </c>
      <c r="X18" s="21">
        <v>0</v>
      </c>
      <c r="Z18" s="19">
        <v>13</v>
      </c>
      <c r="AA18" s="20" t="str">
        <f t="shared" si="1"/>
        <v>大宜味村</v>
      </c>
      <c r="AB18" s="21">
        <v>32003548</v>
      </c>
      <c r="AC18" s="21">
        <v>31436452</v>
      </c>
      <c r="AD18" s="21">
        <v>22690252</v>
      </c>
      <c r="AE18" s="21">
        <v>3354326</v>
      </c>
      <c r="AF18" s="21">
        <v>2503375</v>
      </c>
      <c r="AG18" s="21">
        <v>891033</v>
      </c>
      <c r="AH18" s="21">
        <v>8769</v>
      </c>
      <c r="AI18" s="21">
        <v>24443</v>
      </c>
      <c r="AJ18" s="21">
        <v>13184</v>
      </c>
    </row>
    <row r="19" spans="2:36" s="8" customFormat="1" ht="15" customHeight="1">
      <c r="B19" s="19">
        <v>14</v>
      </c>
      <c r="C19" s="20" t="s">
        <v>84</v>
      </c>
      <c r="D19" s="21">
        <v>685222</v>
      </c>
      <c r="E19" s="21">
        <v>399610</v>
      </c>
      <c r="F19" s="21">
        <v>347497</v>
      </c>
      <c r="G19" s="21">
        <v>172258</v>
      </c>
      <c r="H19" s="21">
        <v>159809</v>
      </c>
      <c r="I19" s="21">
        <v>108652</v>
      </c>
      <c r="J19" s="21">
        <v>377</v>
      </c>
      <c r="K19" s="21">
        <v>558</v>
      </c>
      <c r="L19" s="21">
        <v>427</v>
      </c>
      <c r="N19" s="19">
        <v>14</v>
      </c>
      <c r="O19" s="20" t="str">
        <f t="shared" si="0"/>
        <v>東    村</v>
      </c>
      <c r="P19" s="21">
        <v>46425840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4648</v>
      </c>
      <c r="W19" s="21">
        <v>0</v>
      </c>
      <c r="X19" s="21">
        <v>0</v>
      </c>
      <c r="Z19" s="19">
        <v>14</v>
      </c>
      <c r="AA19" s="20" t="str">
        <f t="shared" si="1"/>
        <v>東    村</v>
      </c>
      <c r="AB19" s="21">
        <v>61940412</v>
      </c>
      <c r="AC19" s="21">
        <v>19849588</v>
      </c>
      <c r="AD19" s="21">
        <v>15835008</v>
      </c>
      <c r="AE19" s="21">
        <v>1384262</v>
      </c>
      <c r="AF19" s="21">
        <v>1107457</v>
      </c>
      <c r="AG19" s="21">
        <v>580876</v>
      </c>
      <c r="AH19" s="21">
        <v>6121</v>
      </c>
      <c r="AI19" s="21">
        <v>8250</v>
      </c>
      <c r="AJ19" s="21">
        <v>5145</v>
      </c>
    </row>
    <row r="20" spans="2:36" s="8" customFormat="1" ht="15" customHeight="1">
      <c r="B20" s="19">
        <v>15</v>
      </c>
      <c r="C20" s="20" t="s">
        <v>85</v>
      </c>
      <c r="D20" s="21">
        <v>812784</v>
      </c>
      <c r="E20" s="21">
        <v>731317</v>
      </c>
      <c r="F20" s="21">
        <v>543397</v>
      </c>
      <c r="G20" s="21">
        <v>121540</v>
      </c>
      <c r="H20" s="21">
        <v>107373</v>
      </c>
      <c r="I20" s="21">
        <v>107284</v>
      </c>
      <c r="J20" s="21">
        <v>517</v>
      </c>
      <c r="K20" s="21">
        <v>1252</v>
      </c>
      <c r="L20" s="21">
        <v>852</v>
      </c>
      <c r="N20" s="19">
        <v>15</v>
      </c>
      <c r="O20" s="20" t="str">
        <f t="shared" si="0"/>
        <v>今帰仁村</v>
      </c>
      <c r="P20" s="21">
        <v>3231697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12329</v>
      </c>
      <c r="W20" s="21">
        <v>0</v>
      </c>
      <c r="X20" s="21">
        <v>0</v>
      </c>
      <c r="Z20" s="19">
        <v>15</v>
      </c>
      <c r="AA20" s="20" t="str">
        <f t="shared" si="1"/>
        <v>今帰仁村</v>
      </c>
      <c r="AB20" s="21">
        <v>10582100</v>
      </c>
      <c r="AC20" s="21">
        <v>26732129</v>
      </c>
      <c r="AD20" s="21">
        <v>19303077</v>
      </c>
      <c r="AE20" s="21">
        <v>14732004</v>
      </c>
      <c r="AF20" s="21">
        <v>13594186</v>
      </c>
      <c r="AG20" s="21">
        <v>4078080</v>
      </c>
      <c r="AH20" s="21">
        <v>14260</v>
      </c>
      <c r="AI20" s="21">
        <v>34046</v>
      </c>
      <c r="AJ20" s="21">
        <v>23037</v>
      </c>
    </row>
    <row r="21" spans="2:36" s="8" customFormat="1" ht="15" customHeight="1">
      <c r="B21" s="19">
        <v>16</v>
      </c>
      <c r="C21" s="20" t="s">
        <v>86</v>
      </c>
      <c r="D21" s="21">
        <v>612073</v>
      </c>
      <c r="E21" s="21">
        <v>1470035</v>
      </c>
      <c r="F21" s="21">
        <v>1031012</v>
      </c>
      <c r="G21" s="21">
        <v>1015190</v>
      </c>
      <c r="H21" s="21">
        <v>1000260</v>
      </c>
      <c r="I21" s="21">
        <v>484746</v>
      </c>
      <c r="J21" s="21">
        <v>795</v>
      </c>
      <c r="K21" s="21">
        <v>1834</v>
      </c>
      <c r="L21" s="21">
        <v>1118</v>
      </c>
      <c r="N21" s="19">
        <v>16</v>
      </c>
      <c r="O21" s="20" t="str">
        <f t="shared" si="0"/>
        <v>本 部 町</v>
      </c>
      <c r="P21" s="21">
        <v>6766780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14711</v>
      </c>
      <c r="W21" s="21">
        <v>0</v>
      </c>
      <c r="X21" s="21">
        <v>0</v>
      </c>
      <c r="Z21" s="19">
        <v>16</v>
      </c>
      <c r="AA21" s="20" t="str">
        <f t="shared" si="1"/>
        <v>本 部 町</v>
      </c>
      <c r="AB21" s="21">
        <v>12925606</v>
      </c>
      <c r="AC21" s="21">
        <v>41384394</v>
      </c>
      <c r="AD21" s="21">
        <v>29487571</v>
      </c>
      <c r="AE21" s="21">
        <v>27203109</v>
      </c>
      <c r="AF21" s="21">
        <v>25112748</v>
      </c>
      <c r="AG21" s="21">
        <v>6432349</v>
      </c>
      <c r="AH21" s="21">
        <v>20998</v>
      </c>
      <c r="AI21" s="21">
        <v>50588</v>
      </c>
      <c r="AJ21" s="21">
        <v>34016</v>
      </c>
    </row>
    <row r="22" spans="2:36" s="8" customFormat="1" ht="15" customHeight="1">
      <c r="B22" s="19">
        <v>17</v>
      </c>
      <c r="C22" s="20" t="s">
        <v>87</v>
      </c>
      <c r="D22" s="21">
        <v>806877</v>
      </c>
      <c r="E22" s="21">
        <v>1604314</v>
      </c>
      <c r="F22" s="21">
        <v>1369647</v>
      </c>
      <c r="G22" s="21">
        <v>832109</v>
      </c>
      <c r="H22" s="21">
        <v>719562</v>
      </c>
      <c r="I22" s="21">
        <v>437977</v>
      </c>
      <c r="J22" s="21">
        <v>1093</v>
      </c>
      <c r="K22" s="21">
        <v>4175</v>
      </c>
      <c r="L22" s="21">
        <v>3067</v>
      </c>
      <c r="N22" s="19">
        <v>17</v>
      </c>
      <c r="O22" s="20" t="str">
        <f t="shared" si="0"/>
        <v>恩 納 村</v>
      </c>
      <c r="P22" s="21">
        <v>4272777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11804</v>
      </c>
      <c r="W22" s="21">
        <v>0</v>
      </c>
      <c r="X22" s="21">
        <v>0</v>
      </c>
      <c r="Z22" s="19">
        <v>17</v>
      </c>
      <c r="AA22" s="20" t="str">
        <f t="shared" si="1"/>
        <v>恩 納 村</v>
      </c>
      <c r="AB22" s="21">
        <v>27800036</v>
      </c>
      <c r="AC22" s="21">
        <v>21136080</v>
      </c>
      <c r="AD22" s="21">
        <v>16813817</v>
      </c>
      <c r="AE22" s="21">
        <v>22645452</v>
      </c>
      <c r="AF22" s="21">
        <v>21957869</v>
      </c>
      <c r="AG22" s="21">
        <v>6634184</v>
      </c>
      <c r="AH22" s="21">
        <v>14396</v>
      </c>
      <c r="AI22" s="21">
        <v>31488</v>
      </c>
      <c r="AJ22" s="21">
        <v>24374</v>
      </c>
    </row>
    <row r="23" spans="2:36" s="8" customFormat="1" ht="15" customHeight="1">
      <c r="B23" s="19">
        <v>18</v>
      </c>
      <c r="C23" s="20" t="s">
        <v>88</v>
      </c>
      <c r="D23" s="21">
        <v>14358801</v>
      </c>
      <c r="E23" s="21">
        <v>901749</v>
      </c>
      <c r="F23" s="21">
        <v>750116</v>
      </c>
      <c r="G23" s="21">
        <v>159418</v>
      </c>
      <c r="H23" s="21">
        <v>142564</v>
      </c>
      <c r="I23" s="21">
        <v>138894</v>
      </c>
      <c r="J23" s="21">
        <v>1086</v>
      </c>
      <c r="K23" s="21">
        <v>1103</v>
      </c>
      <c r="L23" s="21">
        <v>847</v>
      </c>
      <c r="N23" s="19">
        <v>18</v>
      </c>
      <c r="O23" s="20" t="str">
        <f t="shared" si="0"/>
        <v>宜野座村</v>
      </c>
      <c r="P23" s="21">
        <v>3367472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6867</v>
      </c>
      <c r="W23" s="21">
        <v>0</v>
      </c>
      <c r="X23" s="21">
        <v>0</v>
      </c>
      <c r="Z23" s="19">
        <v>18</v>
      </c>
      <c r="AA23" s="20" t="str">
        <f t="shared" si="1"/>
        <v>宜野座村</v>
      </c>
      <c r="AB23" s="21">
        <v>21508444</v>
      </c>
      <c r="AC23" s="21">
        <v>9811556</v>
      </c>
      <c r="AD23" s="21">
        <v>8015420</v>
      </c>
      <c r="AE23" s="21">
        <v>7266626</v>
      </c>
      <c r="AF23" s="21">
        <v>6838438</v>
      </c>
      <c r="AG23" s="21">
        <v>1985975</v>
      </c>
      <c r="AH23" s="21">
        <v>10317</v>
      </c>
      <c r="AI23" s="21">
        <v>11699</v>
      </c>
      <c r="AJ23" s="21">
        <v>9159</v>
      </c>
    </row>
    <row r="24" spans="2:36" s="8" customFormat="1" ht="15" customHeight="1">
      <c r="B24" s="19">
        <v>19</v>
      </c>
      <c r="C24" s="20" t="s">
        <v>89</v>
      </c>
      <c r="D24" s="21">
        <v>16793363</v>
      </c>
      <c r="E24" s="21">
        <v>7322537</v>
      </c>
      <c r="F24" s="21">
        <v>6749230</v>
      </c>
      <c r="G24" s="21">
        <v>5020671</v>
      </c>
      <c r="H24" s="21">
        <v>4982657</v>
      </c>
      <c r="I24" s="21">
        <v>3105703</v>
      </c>
      <c r="J24" s="21">
        <v>2246</v>
      </c>
      <c r="K24" s="21">
        <v>5657</v>
      </c>
      <c r="L24" s="21">
        <v>5155</v>
      </c>
      <c r="N24" s="19">
        <v>19</v>
      </c>
      <c r="O24" s="20" t="str">
        <f t="shared" si="0"/>
        <v>金 武 町</v>
      </c>
      <c r="P24" s="21">
        <v>2518974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7805</v>
      </c>
      <c r="W24" s="21">
        <v>0</v>
      </c>
      <c r="X24" s="21">
        <v>0</v>
      </c>
      <c r="Z24" s="19">
        <v>19</v>
      </c>
      <c r="AA24" s="20" t="str">
        <f t="shared" si="1"/>
        <v>金 武 町</v>
      </c>
      <c r="AB24" s="21">
        <v>21914994</v>
      </c>
      <c r="AC24" s="21">
        <v>14428506</v>
      </c>
      <c r="AD24" s="21">
        <v>12790750</v>
      </c>
      <c r="AE24" s="21">
        <v>26084881</v>
      </c>
      <c r="AF24" s="21">
        <v>25550737</v>
      </c>
      <c r="AG24" s="21">
        <v>7819084</v>
      </c>
      <c r="AH24" s="21">
        <v>11944</v>
      </c>
      <c r="AI24" s="21">
        <v>20444</v>
      </c>
      <c r="AJ24" s="21">
        <v>17925</v>
      </c>
    </row>
    <row r="25" spans="2:36" s="8" customFormat="1" ht="15" customHeight="1">
      <c r="B25" s="19">
        <v>20</v>
      </c>
      <c r="C25" s="20" t="s">
        <v>90</v>
      </c>
      <c r="D25" s="21">
        <v>2092636</v>
      </c>
      <c r="E25" s="21">
        <v>342926</v>
      </c>
      <c r="F25" s="21">
        <v>153518</v>
      </c>
      <c r="G25" s="21">
        <v>4546</v>
      </c>
      <c r="H25" s="21">
        <v>1990</v>
      </c>
      <c r="I25" s="21">
        <v>1982</v>
      </c>
      <c r="J25" s="21">
        <v>780</v>
      </c>
      <c r="K25" s="21">
        <v>415</v>
      </c>
      <c r="L25" s="21">
        <v>252</v>
      </c>
      <c r="N25" s="19">
        <v>20</v>
      </c>
      <c r="O25" s="20" t="str">
        <f t="shared" si="0"/>
        <v>伊 江 村</v>
      </c>
      <c r="P25" s="21">
        <v>1604452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9391</v>
      </c>
      <c r="W25" s="21">
        <v>0</v>
      </c>
      <c r="X25" s="21">
        <v>0</v>
      </c>
      <c r="Z25" s="19">
        <v>20</v>
      </c>
      <c r="AA25" s="20" t="str">
        <f t="shared" si="1"/>
        <v>伊 江 村</v>
      </c>
      <c r="AB25" s="21">
        <v>4911025</v>
      </c>
      <c r="AC25" s="21">
        <v>15666659</v>
      </c>
      <c r="AD25" s="21">
        <v>12952827</v>
      </c>
      <c r="AE25" s="21">
        <v>11959736</v>
      </c>
      <c r="AF25" s="21">
        <v>11650588</v>
      </c>
      <c r="AG25" s="21">
        <v>2189216</v>
      </c>
      <c r="AH25" s="21">
        <v>11108</v>
      </c>
      <c r="AI25" s="21">
        <v>17076</v>
      </c>
      <c r="AJ25" s="21">
        <v>14216</v>
      </c>
    </row>
    <row r="26" spans="2:36" s="8" customFormat="1" ht="15" customHeight="1">
      <c r="B26" s="19">
        <v>21</v>
      </c>
      <c r="C26" s="20" t="s">
        <v>91</v>
      </c>
      <c r="D26" s="21">
        <v>6747445</v>
      </c>
      <c r="E26" s="21">
        <v>10884019</v>
      </c>
      <c r="F26" s="21">
        <v>10693645</v>
      </c>
      <c r="G26" s="21">
        <v>53146906</v>
      </c>
      <c r="H26" s="21">
        <v>53061764</v>
      </c>
      <c r="I26" s="21">
        <v>18333477</v>
      </c>
      <c r="J26" s="21">
        <v>2245</v>
      </c>
      <c r="K26" s="21">
        <v>11855</v>
      </c>
      <c r="L26" s="21">
        <v>11226</v>
      </c>
      <c r="N26" s="19">
        <v>21</v>
      </c>
      <c r="O26" s="20" t="str">
        <f t="shared" si="0"/>
        <v>読 谷 村</v>
      </c>
      <c r="P26" s="21">
        <v>3929786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12440</v>
      </c>
      <c r="W26" s="21">
        <v>0</v>
      </c>
      <c r="X26" s="21">
        <v>0</v>
      </c>
      <c r="Z26" s="19">
        <v>21</v>
      </c>
      <c r="AA26" s="20" t="str">
        <f t="shared" si="1"/>
        <v>読 谷 村</v>
      </c>
      <c r="AB26" s="21">
        <v>11747499</v>
      </c>
      <c r="AC26" s="21">
        <v>23422501</v>
      </c>
      <c r="AD26" s="21">
        <v>21651997</v>
      </c>
      <c r="AE26" s="21">
        <v>152100908</v>
      </c>
      <c r="AF26" s="21">
        <v>151580896</v>
      </c>
      <c r="AG26" s="21">
        <v>37812033</v>
      </c>
      <c r="AH26" s="21">
        <v>16313</v>
      </c>
      <c r="AI26" s="21">
        <v>43563</v>
      </c>
      <c r="AJ26" s="21">
        <v>39677</v>
      </c>
    </row>
    <row r="27" spans="2:36" s="8" customFormat="1" ht="15" customHeight="1">
      <c r="B27" s="19">
        <v>22</v>
      </c>
      <c r="C27" s="20" t="s">
        <v>92</v>
      </c>
      <c r="D27" s="21">
        <v>2829940</v>
      </c>
      <c r="E27" s="21">
        <v>9487662</v>
      </c>
      <c r="F27" s="21">
        <v>9486621</v>
      </c>
      <c r="G27" s="21">
        <v>128927450</v>
      </c>
      <c r="H27" s="21">
        <v>128920897</v>
      </c>
      <c r="I27" s="21">
        <v>38688107</v>
      </c>
      <c r="J27" s="21">
        <v>666</v>
      </c>
      <c r="K27" s="21">
        <v>7488</v>
      </c>
      <c r="L27" s="21">
        <v>7476</v>
      </c>
      <c r="N27" s="19">
        <v>22</v>
      </c>
      <c r="O27" s="20" t="str">
        <f t="shared" si="0"/>
        <v>嘉手納町</v>
      </c>
      <c r="P27" s="21">
        <v>608291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4607</v>
      </c>
      <c r="W27" s="21">
        <v>0</v>
      </c>
      <c r="X27" s="21">
        <v>0</v>
      </c>
      <c r="Z27" s="19">
        <v>22</v>
      </c>
      <c r="AA27" s="20" t="str">
        <f t="shared" si="1"/>
        <v>嘉手納町</v>
      </c>
      <c r="AB27" s="21">
        <v>3767599</v>
      </c>
      <c r="AC27" s="21">
        <v>10679559</v>
      </c>
      <c r="AD27" s="21">
        <v>10662489</v>
      </c>
      <c r="AE27" s="21">
        <v>172718548</v>
      </c>
      <c r="AF27" s="21">
        <v>172556215</v>
      </c>
      <c r="AG27" s="21">
        <v>45753311</v>
      </c>
      <c r="AH27" s="21">
        <v>5910</v>
      </c>
      <c r="AI27" s="21">
        <v>13094</v>
      </c>
      <c r="AJ27" s="21">
        <v>12935</v>
      </c>
    </row>
    <row r="28" spans="2:36" s="8" customFormat="1" ht="15" customHeight="1">
      <c r="B28" s="22">
        <v>23</v>
      </c>
      <c r="C28" s="20" t="s">
        <v>93</v>
      </c>
      <c r="D28" s="21">
        <v>164493</v>
      </c>
      <c r="E28" s="21">
        <v>7385697</v>
      </c>
      <c r="F28" s="21">
        <v>7383926</v>
      </c>
      <c r="G28" s="21">
        <v>129157654</v>
      </c>
      <c r="H28" s="21">
        <v>129129461</v>
      </c>
      <c r="I28" s="21">
        <v>39901450</v>
      </c>
      <c r="J28" s="21">
        <v>252</v>
      </c>
      <c r="K28" s="21">
        <v>8951</v>
      </c>
      <c r="L28" s="21">
        <v>8891</v>
      </c>
      <c r="N28" s="22">
        <v>23</v>
      </c>
      <c r="O28" s="20" t="str">
        <f t="shared" si="0"/>
        <v>北 谷 町</v>
      </c>
      <c r="P28" s="21">
        <v>3038077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7814</v>
      </c>
      <c r="W28" s="21">
        <v>0</v>
      </c>
      <c r="X28" s="21">
        <v>0</v>
      </c>
      <c r="Z28" s="22">
        <v>23</v>
      </c>
      <c r="AA28" s="20" t="str">
        <f t="shared" si="1"/>
        <v>北 谷 町</v>
      </c>
      <c r="AB28" s="21">
        <v>3265054</v>
      </c>
      <c r="AC28" s="21">
        <v>10504946</v>
      </c>
      <c r="AD28" s="21">
        <v>10407192</v>
      </c>
      <c r="AE28" s="21">
        <v>249516185</v>
      </c>
      <c r="AF28" s="21">
        <v>249382507</v>
      </c>
      <c r="AG28" s="21">
        <v>70039567</v>
      </c>
      <c r="AH28" s="21">
        <v>8113</v>
      </c>
      <c r="AI28" s="21">
        <v>21340</v>
      </c>
      <c r="AJ28" s="21">
        <v>20915</v>
      </c>
    </row>
    <row r="29" spans="2:36" s="8" customFormat="1" ht="15" customHeight="1">
      <c r="B29" s="19">
        <v>24</v>
      </c>
      <c r="C29" s="20" t="s">
        <v>94</v>
      </c>
      <c r="D29" s="21">
        <v>261323</v>
      </c>
      <c r="E29" s="21">
        <v>2281721</v>
      </c>
      <c r="F29" s="21">
        <v>2280675</v>
      </c>
      <c r="G29" s="21">
        <v>37582399</v>
      </c>
      <c r="H29" s="21">
        <v>37572508</v>
      </c>
      <c r="I29" s="21">
        <v>11986009</v>
      </c>
      <c r="J29" s="21">
        <v>434</v>
      </c>
      <c r="K29" s="21">
        <v>3938</v>
      </c>
      <c r="L29" s="21">
        <v>3902</v>
      </c>
      <c r="N29" s="19">
        <v>24</v>
      </c>
      <c r="O29" s="20" t="str">
        <f t="shared" si="0"/>
        <v>北中城村</v>
      </c>
      <c r="P29" s="21">
        <v>1715456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9308</v>
      </c>
      <c r="W29" s="21">
        <v>0</v>
      </c>
      <c r="X29" s="21">
        <v>0</v>
      </c>
      <c r="Z29" s="19">
        <v>24</v>
      </c>
      <c r="AA29" s="20" t="str">
        <f t="shared" si="1"/>
        <v>北中城村</v>
      </c>
      <c r="AB29" s="21">
        <v>2559725</v>
      </c>
      <c r="AC29" s="21">
        <v>8213538</v>
      </c>
      <c r="AD29" s="21">
        <v>7292983</v>
      </c>
      <c r="AE29" s="21">
        <v>90202596</v>
      </c>
      <c r="AF29" s="21">
        <v>90052849</v>
      </c>
      <c r="AG29" s="21">
        <v>23727383</v>
      </c>
      <c r="AH29" s="21">
        <v>10753</v>
      </c>
      <c r="AI29" s="21">
        <v>19765</v>
      </c>
      <c r="AJ29" s="21">
        <v>17800</v>
      </c>
    </row>
    <row r="30" spans="2:36" s="8" customFormat="1" ht="15" customHeight="1">
      <c r="B30" s="19">
        <v>25</v>
      </c>
      <c r="C30" s="20" t="s">
        <v>95</v>
      </c>
      <c r="D30" s="21">
        <v>125314</v>
      </c>
      <c r="E30" s="21">
        <v>948203</v>
      </c>
      <c r="F30" s="21">
        <v>935134</v>
      </c>
      <c r="G30" s="21">
        <v>7434794</v>
      </c>
      <c r="H30" s="21">
        <v>7423490</v>
      </c>
      <c r="I30" s="21">
        <v>3585608</v>
      </c>
      <c r="J30" s="21">
        <v>211</v>
      </c>
      <c r="K30" s="21">
        <v>1923</v>
      </c>
      <c r="L30" s="21">
        <v>1763</v>
      </c>
      <c r="N30" s="19">
        <v>25</v>
      </c>
      <c r="O30" s="20" t="str">
        <f t="shared" si="0"/>
        <v>中 城 村</v>
      </c>
      <c r="P30" s="21">
        <v>2165504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11964</v>
      </c>
      <c r="W30" s="21">
        <v>0</v>
      </c>
      <c r="X30" s="21">
        <v>0</v>
      </c>
      <c r="Z30" s="19">
        <v>25</v>
      </c>
      <c r="AA30" s="20" t="str">
        <f t="shared" si="1"/>
        <v>中 城 村</v>
      </c>
      <c r="AB30" s="21">
        <v>2992244</v>
      </c>
      <c r="AC30" s="21">
        <v>11609828</v>
      </c>
      <c r="AD30" s="21">
        <v>9227452</v>
      </c>
      <c r="AE30" s="21">
        <v>63404356</v>
      </c>
      <c r="AF30" s="21">
        <v>62308628</v>
      </c>
      <c r="AG30" s="21">
        <v>15928954</v>
      </c>
      <c r="AH30" s="21">
        <v>13309</v>
      </c>
      <c r="AI30" s="21">
        <v>23574</v>
      </c>
      <c r="AJ30" s="21">
        <v>19452</v>
      </c>
    </row>
    <row r="31" spans="2:36" s="8" customFormat="1" ht="15" customHeight="1">
      <c r="B31" s="19">
        <v>26</v>
      </c>
      <c r="C31" s="20" t="s">
        <v>96</v>
      </c>
      <c r="D31" s="21">
        <v>1047356</v>
      </c>
      <c r="E31" s="21">
        <v>1350132</v>
      </c>
      <c r="F31" s="21">
        <v>1167778</v>
      </c>
      <c r="G31" s="21">
        <v>11864433</v>
      </c>
      <c r="H31" s="21">
        <v>11842805</v>
      </c>
      <c r="I31" s="21">
        <v>6521462</v>
      </c>
      <c r="J31" s="21">
        <v>567</v>
      </c>
      <c r="K31" s="21">
        <v>2806</v>
      </c>
      <c r="L31" s="21">
        <v>2347</v>
      </c>
      <c r="N31" s="19">
        <v>26</v>
      </c>
      <c r="O31" s="20" t="str">
        <f t="shared" si="0"/>
        <v>西 原 町</v>
      </c>
      <c r="P31" s="21">
        <v>1903908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14345</v>
      </c>
      <c r="W31" s="21">
        <v>0</v>
      </c>
      <c r="X31" s="21">
        <v>0</v>
      </c>
      <c r="Z31" s="19">
        <v>26</v>
      </c>
      <c r="AA31" s="20" t="str">
        <f t="shared" si="1"/>
        <v>西 原 町</v>
      </c>
      <c r="AB31" s="21">
        <v>3959502</v>
      </c>
      <c r="AC31" s="21">
        <v>10928033</v>
      </c>
      <c r="AD31" s="21">
        <v>9249101</v>
      </c>
      <c r="AE31" s="21">
        <v>140510652</v>
      </c>
      <c r="AF31" s="21">
        <v>140142755</v>
      </c>
      <c r="AG31" s="21">
        <v>44444242</v>
      </c>
      <c r="AH31" s="21">
        <v>15805</v>
      </c>
      <c r="AI31" s="21">
        <v>23926</v>
      </c>
      <c r="AJ31" s="21">
        <v>20928</v>
      </c>
    </row>
    <row r="32" spans="2:36" s="8" customFormat="1" ht="15" customHeight="1">
      <c r="B32" s="19">
        <v>27</v>
      </c>
      <c r="C32" s="20" t="s">
        <v>97</v>
      </c>
      <c r="D32" s="21">
        <v>683995</v>
      </c>
      <c r="E32" s="21">
        <v>383719</v>
      </c>
      <c r="F32" s="21">
        <v>378678</v>
      </c>
      <c r="G32" s="21">
        <v>2702944</v>
      </c>
      <c r="H32" s="21">
        <v>2690069</v>
      </c>
      <c r="I32" s="21">
        <v>1573034</v>
      </c>
      <c r="J32" s="21">
        <v>568</v>
      </c>
      <c r="K32" s="21">
        <v>1155</v>
      </c>
      <c r="L32" s="21">
        <v>1077</v>
      </c>
      <c r="N32" s="19">
        <v>27</v>
      </c>
      <c r="O32" s="20" t="str">
        <f t="shared" si="0"/>
        <v>与那原町</v>
      </c>
      <c r="P32" s="21">
        <v>712046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5304</v>
      </c>
      <c r="W32" s="21">
        <v>0</v>
      </c>
      <c r="X32" s="21">
        <v>0</v>
      </c>
      <c r="Z32" s="19">
        <v>27</v>
      </c>
      <c r="AA32" s="20" t="str">
        <f t="shared" si="1"/>
        <v>与那原町</v>
      </c>
      <c r="AB32" s="21">
        <v>1666763</v>
      </c>
      <c r="AC32" s="21">
        <v>3099178</v>
      </c>
      <c r="AD32" s="21">
        <v>2508764</v>
      </c>
      <c r="AE32" s="21">
        <v>46313410</v>
      </c>
      <c r="AF32" s="21">
        <v>46199347</v>
      </c>
      <c r="AG32" s="21">
        <v>11884105</v>
      </c>
      <c r="AH32" s="21">
        <v>6561</v>
      </c>
      <c r="AI32" s="21">
        <v>10067</v>
      </c>
      <c r="AJ32" s="21">
        <v>8991</v>
      </c>
    </row>
    <row r="33" spans="2:36" s="8" customFormat="1" ht="15" customHeight="1">
      <c r="B33" s="19">
        <v>28</v>
      </c>
      <c r="C33" s="20" t="s">
        <v>98</v>
      </c>
      <c r="D33" s="21">
        <v>217195</v>
      </c>
      <c r="E33" s="21">
        <v>780271</v>
      </c>
      <c r="F33" s="21">
        <v>777177</v>
      </c>
      <c r="G33" s="21">
        <v>18860611</v>
      </c>
      <c r="H33" s="21">
        <v>18845488</v>
      </c>
      <c r="I33" s="21">
        <v>9555665</v>
      </c>
      <c r="J33" s="21">
        <v>521</v>
      </c>
      <c r="K33" s="21">
        <v>2173</v>
      </c>
      <c r="L33" s="21">
        <v>2104</v>
      </c>
      <c r="N33" s="19">
        <v>28</v>
      </c>
      <c r="O33" s="20" t="str">
        <f t="shared" si="0"/>
        <v>南風原町</v>
      </c>
      <c r="P33" s="21">
        <v>2705917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11596</v>
      </c>
      <c r="W33" s="21">
        <v>0</v>
      </c>
      <c r="X33" s="21">
        <v>0</v>
      </c>
      <c r="Z33" s="19">
        <v>28</v>
      </c>
      <c r="AA33" s="20" t="str">
        <f t="shared" si="1"/>
        <v>南風原町</v>
      </c>
      <c r="AB33" s="21">
        <v>3514018</v>
      </c>
      <c r="AC33" s="21">
        <v>7205982</v>
      </c>
      <c r="AD33" s="21">
        <v>6494755</v>
      </c>
      <c r="AE33" s="21">
        <v>147319341</v>
      </c>
      <c r="AF33" s="21">
        <v>147140998</v>
      </c>
      <c r="AG33" s="21">
        <v>44112645</v>
      </c>
      <c r="AH33" s="21">
        <v>12971</v>
      </c>
      <c r="AI33" s="21">
        <v>20554</v>
      </c>
      <c r="AJ33" s="21">
        <v>19286</v>
      </c>
    </row>
    <row r="34" spans="2:36" s="8" customFormat="1" ht="15" customHeight="1">
      <c r="B34" s="19">
        <v>29</v>
      </c>
      <c r="C34" s="20" t="s">
        <v>99</v>
      </c>
      <c r="D34" s="21">
        <v>11999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7</v>
      </c>
      <c r="K34" s="21">
        <v>0</v>
      </c>
      <c r="L34" s="21">
        <v>0</v>
      </c>
      <c r="N34" s="19">
        <v>29</v>
      </c>
      <c r="O34" s="20" t="str">
        <f t="shared" si="0"/>
        <v>渡嘉敷村</v>
      </c>
      <c r="P34" s="21">
        <v>7553651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286</v>
      </c>
      <c r="W34" s="21">
        <v>0</v>
      </c>
      <c r="X34" s="21">
        <v>0</v>
      </c>
      <c r="Z34" s="19">
        <v>29</v>
      </c>
      <c r="AA34" s="20" t="str">
        <f t="shared" si="1"/>
        <v>渡嘉敷村</v>
      </c>
      <c r="AB34" s="21">
        <v>16066785</v>
      </c>
      <c r="AC34" s="21">
        <v>3113215</v>
      </c>
      <c r="AD34" s="21">
        <v>2232421</v>
      </c>
      <c r="AE34" s="21">
        <v>1034615</v>
      </c>
      <c r="AF34" s="21">
        <v>828500</v>
      </c>
      <c r="AG34" s="21">
        <v>185447</v>
      </c>
      <c r="AH34" s="21">
        <v>849</v>
      </c>
      <c r="AI34" s="21">
        <v>4997</v>
      </c>
      <c r="AJ34" s="21">
        <v>3051</v>
      </c>
    </row>
    <row r="35" spans="2:36" s="8" customFormat="1" ht="15" customHeight="1">
      <c r="B35" s="19">
        <v>30</v>
      </c>
      <c r="C35" s="24" t="s">
        <v>100</v>
      </c>
      <c r="D35" s="21">
        <v>24762</v>
      </c>
      <c r="E35" s="21">
        <v>8868</v>
      </c>
      <c r="F35" s="21">
        <v>5304</v>
      </c>
      <c r="G35" s="21">
        <v>221</v>
      </c>
      <c r="H35" s="21">
        <v>136</v>
      </c>
      <c r="I35" s="21">
        <v>102</v>
      </c>
      <c r="J35" s="25">
        <v>62</v>
      </c>
      <c r="K35" s="25">
        <v>32</v>
      </c>
      <c r="L35" s="25">
        <v>20</v>
      </c>
      <c r="N35" s="19">
        <v>30</v>
      </c>
      <c r="O35" s="20" t="str">
        <f t="shared" si="0"/>
        <v>座間味村</v>
      </c>
      <c r="P35" s="21">
        <v>5800709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5">
        <v>701</v>
      </c>
      <c r="W35" s="25">
        <v>0</v>
      </c>
      <c r="X35" s="25">
        <v>0</v>
      </c>
      <c r="Z35" s="19">
        <v>30</v>
      </c>
      <c r="AA35" s="20" t="str">
        <f t="shared" si="1"/>
        <v>座間味村</v>
      </c>
      <c r="AB35" s="21">
        <v>14260676</v>
      </c>
      <c r="AC35" s="21">
        <v>2479324</v>
      </c>
      <c r="AD35" s="21">
        <v>1617574</v>
      </c>
      <c r="AE35" s="21">
        <v>1096141</v>
      </c>
      <c r="AF35" s="21">
        <v>780567</v>
      </c>
      <c r="AG35" s="21">
        <v>130182</v>
      </c>
      <c r="AH35" s="25">
        <v>1802</v>
      </c>
      <c r="AI35" s="25">
        <v>6624</v>
      </c>
      <c r="AJ35" s="25">
        <v>3770</v>
      </c>
    </row>
    <row r="36" spans="2:36" s="8" customFormat="1" ht="15" customHeight="1">
      <c r="B36" s="19">
        <v>31</v>
      </c>
      <c r="C36" s="24" t="s">
        <v>101</v>
      </c>
      <c r="D36" s="21">
        <v>120017</v>
      </c>
      <c r="E36" s="21">
        <v>3296</v>
      </c>
      <c r="F36" s="21">
        <v>371</v>
      </c>
      <c r="G36" s="21">
        <v>344</v>
      </c>
      <c r="H36" s="21">
        <v>11</v>
      </c>
      <c r="I36" s="21">
        <v>11</v>
      </c>
      <c r="J36" s="25">
        <v>449</v>
      </c>
      <c r="K36" s="25">
        <v>12</v>
      </c>
      <c r="L36" s="25">
        <v>3</v>
      </c>
      <c r="N36" s="19">
        <v>31</v>
      </c>
      <c r="O36" s="20" t="str">
        <f t="shared" si="0"/>
        <v>粟 国 村</v>
      </c>
      <c r="P36" s="21">
        <v>1193320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5">
        <v>1297</v>
      </c>
      <c r="W36" s="25">
        <v>0</v>
      </c>
      <c r="X36" s="25">
        <v>0</v>
      </c>
      <c r="Z36" s="19">
        <v>31</v>
      </c>
      <c r="AA36" s="20" t="str">
        <f t="shared" si="1"/>
        <v>粟 国 村</v>
      </c>
      <c r="AB36" s="21">
        <v>1786298</v>
      </c>
      <c r="AC36" s="21">
        <v>5852695</v>
      </c>
      <c r="AD36" s="21">
        <v>2269895</v>
      </c>
      <c r="AE36" s="21">
        <v>621306</v>
      </c>
      <c r="AF36" s="21">
        <v>253725</v>
      </c>
      <c r="AG36" s="21">
        <v>87782</v>
      </c>
      <c r="AH36" s="25">
        <v>2769</v>
      </c>
      <c r="AI36" s="25">
        <v>18113</v>
      </c>
      <c r="AJ36" s="25">
        <v>5909</v>
      </c>
    </row>
    <row r="37" spans="2:36" s="8" customFormat="1" ht="15" customHeight="1">
      <c r="B37" s="19">
        <v>32</v>
      </c>
      <c r="C37" s="20" t="s">
        <v>102</v>
      </c>
      <c r="D37" s="21">
        <v>58499</v>
      </c>
      <c r="E37" s="21">
        <v>63</v>
      </c>
      <c r="F37" s="21">
        <v>63</v>
      </c>
      <c r="G37" s="21">
        <v>34</v>
      </c>
      <c r="H37" s="21">
        <v>34</v>
      </c>
      <c r="I37" s="21">
        <v>34</v>
      </c>
      <c r="J37" s="21">
        <v>74</v>
      </c>
      <c r="K37" s="21">
        <v>1</v>
      </c>
      <c r="L37" s="21">
        <v>1</v>
      </c>
      <c r="N37" s="19">
        <v>32</v>
      </c>
      <c r="O37" s="20" t="str">
        <f t="shared" si="0"/>
        <v>渡名喜村</v>
      </c>
      <c r="P37" s="21">
        <v>565008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215</v>
      </c>
      <c r="W37" s="21">
        <v>0</v>
      </c>
      <c r="X37" s="21">
        <v>0</v>
      </c>
      <c r="Z37" s="19">
        <v>32</v>
      </c>
      <c r="AA37" s="20" t="str">
        <f t="shared" si="1"/>
        <v>渡名喜村</v>
      </c>
      <c r="AB37" s="21">
        <v>1531996</v>
      </c>
      <c r="AC37" s="21">
        <v>2208004</v>
      </c>
      <c r="AD37" s="21">
        <v>553965</v>
      </c>
      <c r="AE37" s="21">
        <v>171328</v>
      </c>
      <c r="AF37" s="21">
        <v>53615</v>
      </c>
      <c r="AG37" s="21">
        <v>22138</v>
      </c>
      <c r="AH37" s="21">
        <v>503</v>
      </c>
      <c r="AI37" s="21">
        <v>6049</v>
      </c>
      <c r="AJ37" s="21">
        <v>1248</v>
      </c>
    </row>
    <row r="38" spans="2:36" s="8" customFormat="1" ht="15" customHeight="1">
      <c r="B38" s="26">
        <v>33</v>
      </c>
      <c r="C38" s="27" t="s">
        <v>103</v>
      </c>
      <c r="D38" s="28">
        <v>357499</v>
      </c>
      <c r="E38" s="28">
        <v>132896</v>
      </c>
      <c r="F38" s="28">
        <v>132442</v>
      </c>
      <c r="G38" s="28">
        <v>289137</v>
      </c>
      <c r="H38" s="28">
        <v>288548</v>
      </c>
      <c r="I38" s="28">
        <v>113888</v>
      </c>
      <c r="J38" s="28">
        <v>296</v>
      </c>
      <c r="K38" s="28">
        <v>50</v>
      </c>
      <c r="L38" s="28">
        <v>48</v>
      </c>
      <c r="N38" s="19">
        <v>33</v>
      </c>
      <c r="O38" s="27" t="str">
        <f aca="true" t="shared" si="5" ref="O38:O46">C38</f>
        <v>南大東村</v>
      </c>
      <c r="P38" s="21">
        <v>8442575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8">
        <v>3510</v>
      </c>
      <c r="W38" s="28">
        <v>0</v>
      </c>
      <c r="X38" s="28">
        <v>0</v>
      </c>
      <c r="Z38" s="19">
        <v>33</v>
      </c>
      <c r="AA38" s="27" t="str">
        <f aca="true" t="shared" si="6" ref="AA38:AA46">O38</f>
        <v>南大東村</v>
      </c>
      <c r="AB38" s="21">
        <v>11637642</v>
      </c>
      <c r="AC38" s="21">
        <v>18676463</v>
      </c>
      <c r="AD38" s="21">
        <v>18334904</v>
      </c>
      <c r="AE38" s="21">
        <v>1689990</v>
      </c>
      <c r="AF38" s="21">
        <v>1568553</v>
      </c>
      <c r="AG38" s="21">
        <v>865390</v>
      </c>
      <c r="AH38" s="28">
        <v>4591</v>
      </c>
      <c r="AI38" s="28">
        <v>3761</v>
      </c>
      <c r="AJ38" s="28">
        <v>3040</v>
      </c>
    </row>
    <row r="39" spans="2:36" s="8" customFormat="1" ht="15" customHeight="1">
      <c r="B39" s="19">
        <v>34</v>
      </c>
      <c r="C39" s="20" t="s">
        <v>104</v>
      </c>
      <c r="D39" s="21">
        <v>230409</v>
      </c>
      <c r="E39" s="21">
        <v>90597</v>
      </c>
      <c r="F39" s="21">
        <v>90597</v>
      </c>
      <c r="G39" s="21">
        <v>804</v>
      </c>
      <c r="H39" s="21">
        <v>804</v>
      </c>
      <c r="I39" s="21">
        <v>789</v>
      </c>
      <c r="J39" s="21">
        <v>174</v>
      </c>
      <c r="K39" s="21">
        <v>12</v>
      </c>
      <c r="L39" s="21">
        <v>12</v>
      </c>
      <c r="N39" s="19">
        <v>34</v>
      </c>
      <c r="O39" s="20" t="str">
        <f t="shared" si="5"/>
        <v>北大東村</v>
      </c>
      <c r="P39" s="21">
        <v>4454259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1281</v>
      </c>
      <c r="W39" s="21">
        <v>0</v>
      </c>
      <c r="X39" s="21">
        <v>0</v>
      </c>
      <c r="Z39" s="19">
        <v>34</v>
      </c>
      <c r="AA39" s="20" t="str">
        <f t="shared" si="6"/>
        <v>北大東村</v>
      </c>
      <c r="AB39" s="21">
        <v>5786724</v>
      </c>
      <c r="AC39" s="21">
        <v>7307359</v>
      </c>
      <c r="AD39" s="21">
        <v>7168413</v>
      </c>
      <c r="AE39" s="21">
        <v>238153</v>
      </c>
      <c r="AF39" s="21">
        <v>217614</v>
      </c>
      <c r="AG39" s="21">
        <v>145288</v>
      </c>
      <c r="AH39" s="21">
        <v>1826</v>
      </c>
      <c r="AI39" s="21">
        <v>1020</v>
      </c>
      <c r="AJ39" s="21">
        <v>905</v>
      </c>
    </row>
    <row r="40" spans="2:36" s="8" customFormat="1" ht="15" customHeight="1">
      <c r="B40" s="19">
        <v>35</v>
      </c>
      <c r="C40" s="20" t="s">
        <v>105</v>
      </c>
      <c r="D40" s="21">
        <v>669596</v>
      </c>
      <c r="E40" s="21">
        <v>530960</v>
      </c>
      <c r="F40" s="21">
        <v>219661</v>
      </c>
      <c r="G40" s="21">
        <v>23711</v>
      </c>
      <c r="H40" s="21">
        <v>10347</v>
      </c>
      <c r="I40" s="21">
        <v>6027</v>
      </c>
      <c r="J40" s="21">
        <v>539</v>
      </c>
      <c r="K40" s="21">
        <v>1338</v>
      </c>
      <c r="L40" s="21">
        <v>561</v>
      </c>
      <c r="N40" s="19">
        <v>35</v>
      </c>
      <c r="O40" s="20" t="str">
        <f t="shared" si="5"/>
        <v>伊平屋村</v>
      </c>
      <c r="P40" s="21">
        <v>1440792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3254</v>
      </c>
      <c r="W40" s="21">
        <v>0</v>
      </c>
      <c r="X40" s="21">
        <v>0</v>
      </c>
      <c r="Z40" s="19">
        <v>35</v>
      </c>
      <c r="AA40" s="20" t="str">
        <f t="shared" si="6"/>
        <v>伊平屋村</v>
      </c>
      <c r="AB40" s="21">
        <v>14750043</v>
      </c>
      <c r="AC40" s="21">
        <v>5861447</v>
      </c>
      <c r="AD40" s="21">
        <v>3216840</v>
      </c>
      <c r="AE40" s="21">
        <v>621499</v>
      </c>
      <c r="AF40" s="21">
        <v>385097</v>
      </c>
      <c r="AG40" s="21">
        <v>173227</v>
      </c>
      <c r="AH40" s="21">
        <v>5232</v>
      </c>
      <c r="AI40" s="21">
        <v>9193</v>
      </c>
      <c r="AJ40" s="21">
        <v>4243</v>
      </c>
    </row>
    <row r="41" spans="2:36" s="8" customFormat="1" ht="15" customHeight="1">
      <c r="B41" s="19">
        <v>36</v>
      </c>
      <c r="C41" s="20" t="s">
        <v>106</v>
      </c>
      <c r="D41" s="21">
        <v>702199</v>
      </c>
      <c r="E41" s="21">
        <v>107730</v>
      </c>
      <c r="F41" s="21">
        <v>57309</v>
      </c>
      <c r="G41" s="21">
        <v>3205</v>
      </c>
      <c r="H41" s="21">
        <v>1773</v>
      </c>
      <c r="I41" s="21">
        <v>1773</v>
      </c>
      <c r="J41" s="21">
        <v>976</v>
      </c>
      <c r="K41" s="21">
        <v>287</v>
      </c>
      <c r="L41" s="21">
        <v>143</v>
      </c>
      <c r="N41" s="19">
        <v>36</v>
      </c>
      <c r="O41" s="20" t="str">
        <f t="shared" si="5"/>
        <v>伊是名村</v>
      </c>
      <c r="P41" s="21">
        <v>2172559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7706</v>
      </c>
      <c r="W41" s="21">
        <v>0</v>
      </c>
      <c r="X41" s="21">
        <v>0</v>
      </c>
      <c r="Z41" s="19">
        <v>36</v>
      </c>
      <c r="AA41" s="20" t="str">
        <f t="shared" si="6"/>
        <v>伊是名村</v>
      </c>
      <c r="AB41" s="21">
        <v>7032574</v>
      </c>
      <c r="AC41" s="21">
        <v>7450172</v>
      </c>
      <c r="AD41" s="21">
        <v>4655634</v>
      </c>
      <c r="AE41" s="21">
        <v>1035747</v>
      </c>
      <c r="AF41" s="21">
        <v>674591</v>
      </c>
      <c r="AG41" s="21">
        <v>276861</v>
      </c>
      <c r="AH41" s="21">
        <v>10841</v>
      </c>
      <c r="AI41" s="21">
        <v>11535</v>
      </c>
      <c r="AJ41" s="21">
        <v>6261</v>
      </c>
    </row>
    <row r="42" spans="2:36" s="8" customFormat="1" ht="15" customHeight="1">
      <c r="B42" s="19">
        <v>37</v>
      </c>
      <c r="C42" s="20" t="s">
        <v>107</v>
      </c>
      <c r="D42" s="21">
        <v>1419532</v>
      </c>
      <c r="E42" s="21">
        <v>228504</v>
      </c>
      <c r="F42" s="21">
        <v>165155</v>
      </c>
      <c r="G42" s="21">
        <v>306163</v>
      </c>
      <c r="H42" s="21">
        <v>300470</v>
      </c>
      <c r="I42" s="21">
        <v>165507</v>
      </c>
      <c r="J42" s="21">
        <v>1412</v>
      </c>
      <c r="K42" s="21">
        <v>441</v>
      </c>
      <c r="L42" s="21">
        <v>328</v>
      </c>
      <c r="N42" s="19">
        <v>37</v>
      </c>
      <c r="O42" s="20" t="str">
        <f t="shared" si="5"/>
        <v>久米島町</v>
      </c>
      <c r="P42" s="21">
        <v>11863109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14350</v>
      </c>
      <c r="W42" s="21">
        <v>0</v>
      </c>
      <c r="X42" s="21">
        <v>0</v>
      </c>
      <c r="Z42" s="19">
        <v>37</v>
      </c>
      <c r="AA42" s="20" t="str">
        <f t="shared" si="6"/>
        <v>久米島町</v>
      </c>
      <c r="AB42" s="21">
        <v>37488111</v>
      </c>
      <c r="AC42" s="21">
        <v>26011889</v>
      </c>
      <c r="AD42" s="21">
        <v>20370708</v>
      </c>
      <c r="AE42" s="21">
        <v>15636612</v>
      </c>
      <c r="AF42" s="21">
        <v>15246832</v>
      </c>
      <c r="AG42" s="21">
        <v>4394004</v>
      </c>
      <c r="AH42" s="21">
        <v>22102</v>
      </c>
      <c r="AI42" s="21">
        <v>37778</v>
      </c>
      <c r="AJ42" s="21">
        <v>28009</v>
      </c>
    </row>
    <row r="43" spans="2:36" s="8" customFormat="1" ht="15" customHeight="1">
      <c r="B43" s="19">
        <v>38</v>
      </c>
      <c r="C43" s="20" t="s">
        <v>108</v>
      </c>
      <c r="D43" s="21">
        <v>378296</v>
      </c>
      <c r="E43" s="21">
        <v>1338292</v>
      </c>
      <c r="F43" s="21">
        <v>1212466</v>
      </c>
      <c r="G43" s="21">
        <v>1758492</v>
      </c>
      <c r="H43" s="21">
        <v>1742961</v>
      </c>
      <c r="I43" s="21">
        <v>1341273</v>
      </c>
      <c r="J43" s="21">
        <v>879</v>
      </c>
      <c r="K43" s="21">
        <v>1998</v>
      </c>
      <c r="L43" s="21">
        <v>1679</v>
      </c>
      <c r="N43" s="19">
        <v>38</v>
      </c>
      <c r="O43" s="20" t="str">
        <f t="shared" si="5"/>
        <v>八重瀬町</v>
      </c>
      <c r="P43" s="21">
        <v>3104007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16423</v>
      </c>
      <c r="W43" s="21">
        <v>0</v>
      </c>
      <c r="X43" s="21">
        <v>0</v>
      </c>
      <c r="Z43" s="19">
        <v>38</v>
      </c>
      <c r="AA43" s="20" t="str">
        <f t="shared" si="6"/>
        <v>八重瀬町</v>
      </c>
      <c r="AB43" s="21">
        <v>4412549</v>
      </c>
      <c r="AC43" s="21">
        <v>20994953</v>
      </c>
      <c r="AD43" s="21">
        <v>16825717</v>
      </c>
      <c r="AE43" s="21">
        <v>74894955</v>
      </c>
      <c r="AF43" s="21">
        <v>73827995</v>
      </c>
      <c r="AG43" s="21">
        <v>15774497</v>
      </c>
      <c r="AH43" s="21">
        <v>19096</v>
      </c>
      <c r="AI43" s="21">
        <v>32149</v>
      </c>
      <c r="AJ43" s="21">
        <v>26706</v>
      </c>
    </row>
    <row r="44" spans="2:36" s="8" customFormat="1" ht="15" customHeight="1">
      <c r="B44" s="19">
        <v>39</v>
      </c>
      <c r="C44" s="20" t="s">
        <v>109</v>
      </c>
      <c r="D44" s="21">
        <v>552016</v>
      </c>
      <c r="E44" s="21">
        <v>211</v>
      </c>
      <c r="F44" s="21">
        <v>211</v>
      </c>
      <c r="G44" s="21">
        <v>2</v>
      </c>
      <c r="H44" s="21">
        <v>2</v>
      </c>
      <c r="I44" s="21">
        <v>1</v>
      </c>
      <c r="J44" s="21">
        <v>88</v>
      </c>
      <c r="K44" s="21">
        <v>2</v>
      </c>
      <c r="L44" s="21">
        <v>2</v>
      </c>
      <c r="N44" s="19">
        <v>39</v>
      </c>
      <c r="O44" s="20" t="str">
        <f t="shared" si="5"/>
        <v>多良間村</v>
      </c>
      <c r="P44" s="21">
        <v>784622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442</v>
      </c>
      <c r="W44" s="21">
        <v>0</v>
      </c>
      <c r="X44" s="21">
        <v>0</v>
      </c>
      <c r="Z44" s="19">
        <v>39</v>
      </c>
      <c r="AA44" s="20" t="str">
        <f t="shared" si="6"/>
        <v>多良間村</v>
      </c>
      <c r="AB44" s="21">
        <v>2638913</v>
      </c>
      <c r="AC44" s="21">
        <v>11199846</v>
      </c>
      <c r="AD44" s="21">
        <v>10447773</v>
      </c>
      <c r="AE44" s="21">
        <v>1675694</v>
      </c>
      <c r="AF44" s="21">
        <v>1578724</v>
      </c>
      <c r="AG44" s="21">
        <v>554742</v>
      </c>
      <c r="AH44" s="21">
        <v>658</v>
      </c>
      <c r="AI44" s="21">
        <v>5448</v>
      </c>
      <c r="AJ44" s="21">
        <v>4904</v>
      </c>
    </row>
    <row r="45" spans="2:36" s="8" customFormat="1" ht="15" customHeight="1">
      <c r="B45" s="19">
        <v>40</v>
      </c>
      <c r="C45" s="20" t="s">
        <v>110</v>
      </c>
      <c r="D45" s="21">
        <v>1335572</v>
      </c>
      <c r="E45" s="21">
        <v>1396579</v>
      </c>
      <c r="F45" s="21">
        <v>1366629</v>
      </c>
      <c r="G45" s="21">
        <v>1113540</v>
      </c>
      <c r="H45" s="21">
        <v>1112725</v>
      </c>
      <c r="I45" s="21">
        <v>1110446</v>
      </c>
      <c r="J45" s="21">
        <v>1197</v>
      </c>
      <c r="K45" s="21">
        <v>373</v>
      </c>
      <c r="L45" s="21">
        <v>314</v>
      </c>
      <c r="N45" s="19">
        <v>40</v>
      </c>
      <c r="O45" s="20" t="str">
        <f t="shared" si="5"/>
        <v>竹 富 町</v>
      </c>
      <c r="P45" s="21">
        <v>12580721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9193</v>
      </c>
      <c r="W45" s="21">
        <v>0</v>
      </c>
      <c r="X45" s="21">
        <v>0</v>
      </c>
      <c r="Z45" s="19">
        <v>40</v>
      </c>
      <c r="AA45" s="20" t="str">
        <f t="shared" si="6"/>
        <v>竹 富 町</v>
      </c>
      <c r="AB45" s="21">
        <v>281215302</v>
      </c>
      <c r="AC45" s="21">
        <v>52804698</v>
      </c>
      <c r="AD45" s="21">
        <v>45672028</v>
      </c>
      <c r="AE45" s="21">
        <v>7298310</v>
      </c>
      <c r="AF45" s="21">
        <v>6792357</v>
      </c>
      <c r="AG45" s="21">
        <v>3046802</v>
      </c>
      <c r="AH45" s="21">
        <v>13021</v>
      </c>
      <c r="AI45" s="21">
        <v>26342</v>
      </c>
      <c r="AJ45" s="21">
        <v>19742</v>
      </c>
    </row>
    <row r="46" spans="2:36" s="8" customFormat="1" ht="15" customHeight="1">
      <c r="B46" s="19">
        <v>41</v>
      </c>
      <c r="C46" s="20" t="s">
        <v>111</v>
      </c>
      <c r="D46" s="21">
        <v>487803</v>
      </c>
      <c r="E46" s="21">
        <v>214417</v>
      </c>
      <c r="F46" s="21">
        <v>168773</v>
      </c>
      <c r="G46" s="21">
        <v>12976</v>
      </c>
      <c r="H46" s="21">
        <v>10216</v>
      </c>
      <c r="I46" s="21">
        <v>6787</v>
      </c>
      <c r="J46" s="21">
        <v>226</v>
      </c>
      <c r="K46" s="21">
        <v>95</v>
      </c>
      <c r="L46" s="21">
        <v>68</v>
      </c>
      <c r="N46" s="19">
        <v>41</v>
      </c>
      <c r="O46" s="20" t="str">
        <f t="shared" si="5"/>
        <v>与那国町</v>
      </c>
      <c r="P46" s="21">
        <v>2349541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2675</v>
      </c>
      <c r="W46" s="21">
        <v>0</v>
      </c>
      <c r="X46" s="21">
        <v>0</v>
      </c>
      <c r="Z46" s="19">
        <v>41</v>
      </c>
      <c r="AA46" s="20" t="str">
        <f t="shared" si="6"/>
        <v>与那国町</v>
      </c>
      <c r="AB46" s="21">
        <v>17293086</v>
      </c>
      <c r="AC46" s="21">
        <v>11656914</v>
      </c>
      <c r="AD46" s="21">
        <v>9130283</v>
      </c>
      <c r="AE46" s="21">
        <v>2223136</v>
      </c>
      <c r="AF46" s="21">
        <v>1930236</v>
      </c>
      <c r="AG46" s="21">
        <v>582049</v>
      </c>
      <c r="AH46" s="21">
        <v>3948</v>
      </c>
      <c r="AI46" s="21">
        <v>5753</v>
      </c>
      <c r="AJ46" s="21">
        <v>4159</v>
      </c>
    </row>
    <row r="47" spans="2:36" s="8" customFormat="1" ht="15" customHeight="1">
      <c r="B47" s="37"/>
      <c r="C47" s="38" t="s">
        <v>56</v>
      </c>
      <c r="D47" s="39">
        <f>SUM(D17:D46)</f>
        <v>57101122</v>
      </c>
      <c r="E47" s="39">
        <f aca="true" t="shared" si="7" ref="E47:L47">SUM(E17:E46)</f>
        <v>51119509</v>
      </c>
      <c r="F47" s="39">
        <f t="shared" si="7"/>
        <v>47998706</v>
      </c>
      <c r="G47" s="39">
        <f t="shared" si="7"/>
        <v>400617220</v>
      </c>
      <c r="H47" s="39">
        <f t="shared" si="7"/>
        <v>400160313</v>
      </c>
      <c r="I47" s="39">
        <f t="shared" si="7"/>
        <v>137321319</v>
      </c>
      <c r="J47" s="39">
        <f t="shared" si="7"/>
        <v>19974</v>
      </c>
      <c r="K47" s="39">
        <f t="shared" si="7"/>
        <v>61476</v>
      </c>
      <c r="L47" s="39">
        <f t="shared" si="7"/>
        <v>54602</v>
      </c>
      <c r="N47" s="37"/>
      <c r="O47" s="38" t="s">
        <v>56</v>
      </c>
      <c r="P47" s="39">
        <f aca="true" t="shared" si="8" ref="P47:X47">SUM(P17:P46)</f>
        <v>178965932</v>
      </c>
      <c r="Q47" s="39">
        <f t="shared" si="8"/>
        <v>0</v>
      </c>
      <c r="R47" s="39">
        <f t="shared" si="8"/>
        <v>0</v>
      </c>
      <c r="S47" s="39">
        <f t="shared" si="8"/>
        <v>0</v>
      </c>
      <c r="T47" s="39">
        <f t="shared" si="8"/>
        <v>0</v>
      </c>
      <c r="U47" s="39">
        <f t="shared" si="8"/>
        <v>0</v>
      </c>
      <c r="V47" s="39">
        <f t="shared" si="8"/>
        <v>221768</v>
      </c>
      <c r="W47" s="39">
        <f t="shared" si="8"/>
        <v>0</v>
      </c>
      <c r="X47" s="39">
        <f t="shared" si="8"/>
        <v>0</v>
      </c>
      <c r="Z47" s="37"/>
      <c r="AA47" s="38" t="s">
        <v>56</v>
      </c>
      <c r="AB47" s="39">
        <f aca="true" t="shared" si="9" ref="AB47:AJ47">SUM(AB17:AB46)</f>
        <v>788089354</v>
      </c>
      <c r="AC47" s="39">
        <f t="shared" si="9"/>
        <v>491395822</v>
      </c>
      <c r="AD47" s="39">
        <f t="shared" si="9"/>
        <v>394586898</v>
      </c>
      <c r="AE47" s="39">
        <f t="shared" si="9"/>
        <v>1291174959</v>
      </c>
      <c r="AF47" s="39">
        <f t="shared" si="9"/>
        <v>1277013277</v>
      </c>
      <c r="AG47" s="39">
        <f t="shared" si="9"/>
        <v>352031446</v>
      </c>
      <c r="AH47" s="39">
        <f t="shared" si="9"/>
        <v>287776</v>
      </c>
      <c r="AI47" s="39">
        <f t="shared" si="9"/>
        <v>572986</v>
      </c>
      <c r="AJ47" s="39">
        <f t="shared" si="9"/>
        <v>425920</v>
      </c>
    </row>
    <row r="48" spans="2:36" s="44" customFormat="1" ht="15" customHeight="1">
      <c r="B48" s="40"/>
      <c r="C48" s="41" t="s">
        <v>57</v>
      </c>
      <c r="D48" s="42">
        <f>SUM(D47,D16)</f>
        <v>101031795</v>
      </c>
      <c r="E48" s="42">
        <f aca="true" t="shared" si="10" ref="E48:L48">SUM(E47,E16)</f>
        <v>109122584</v>
      </c>
      <c r="F48" s="42">
        <f t="shared" si="10"/>
        <v>104716428</v>
      </c>
      <c r="G48" s="42">
        <f t="shared" si="10"/>
        <v>1251042301</v>
      </c>
      <c r="H48" s="42">
        <f t="shared" si="10"/>
        <v>1250057950</v>
      </c>
      <c r="I48" s="42">
        <f t="shared" si="10"/>
        <v>468449522</v>
      </c>
      <c r="J48" s="42">
        <f t="shared" si="10"/>
        <v>78358</v>
      </c>
      <c r="K48" s="42">
        <f t="shared" si="10"/>
        <v>146222</v>
      </c>
      <c r="L48" s="42">
        <f t="shared" si="10"/>
        <v>135295</v>
      </c>
      <c r="M48" s="8"/>
      <c r="N48" s="40"/>
      <c r="O48" s="41" t="s">
        <v>57</v>
      </c>
      <c r="P48" s="42">
        <f aca="true" t="shared" si="11" ref="P48:X48">SUM(P47,P16)</f>
        <v>286972246</v>
      </c>
      <c r="Q48" s="42">
        <f t="shared" si="11"/>
        <v>0</v>
      </c>
      <c r="R48" s="42">
        <f t="shared" si="11"/>
        <v>0</v>
      </c>
      <c r="S48" s="42">
        <f t="shared" si="11"/>
        <v>0</v>
      </c>
      <c r="T48" s="42">
        <f t="shared" si="11"/>
        <v>0</v>
      </c>
      <c r="U48" s="42">
        <f t="shared" si="11"/>
        <v>0</v>
      </c>
      <c r="V48" s="42">
        <f t="shared" si="11"/>
        <v>558344</v>
      </c>
      <c r="W48" s="42">
        <f t="shared" si="11"/>
        <v>0</v>
      </c>
      <c r="X48" s="42">
        <f t="shared" si="11"/>
        <v>0</v>
      </c>
      <c r="Y48" s="8"/>
      <c r="Z48" s="40"/>
      <c r="AA48" s="41" t="s">
        <v>57</v>
      </c>
      <c r="AB48" s="42">
        <f aca="true" t="shared" si="12" ref="AB48:AJ48">SUM(AB47,AB16)</f>
        <v>1175357623</v>
      </c>
      <c r="AC48" s="42">
        <f t="shared" si="12"/>
        <v>1053411549</v>
      </c>
      <c r="AD48" s="42">
        <f t="shared" si="12"/>
        <v>874238479</v>
      </c>
      <c r="AE48" s="42">
        <f t="shared" si="12"/>
        <v>5761808473</v>
      </c>
      <c r="AF48" s="42">
        <f t="shared" si="12"/>
        <v>5726323025</v>
      </c>
      <c r="AG48" s="42">
        <f t="shared" si="12"/>
        <v>1657875841</v>
      </c>
      <c r="AH48" s="42">
        <f t="shared" si="12"/>
        <v>741179</v>
      </c>
      <c r="AI48" s="42">
        <f t="shared" si="12"/>
        <v>1381732</v>
      </c>
      <c r="AJ48" s="42">
        <f t="shared" si="12"/>
        <v>1125651</v>
      </c>
    </row>
  </sheetData>
  <mergeCells count="15">
    <mergeCell ref="AB3:AD3"/>
    <mergeCell ref="AE3:AG3"/>
    <mergeCell ref="AH3:AJ3"/>
    <mergeCell ref="S3:U3"/>
    <mergeCell ref="V3:X3"/>
    <mergeCell ref="Z3:Z4"/>
    <mergeCell ref="AA3:AA4"/>
    <mergeCell ref="J3:L3"/>
    <mergeCell ref="N3:N4"/>
    <mergeCell ref="O3:O4"/>
    <mergeCell ref="P3:R3"/>
    <mergeCell ref="B3:B4"/>
    <mergeCell ref="C3:C4"/>
    <mergeCell ref="D3:F3"/>
    <mergeCell ref="G3:I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2009-02-24T01:40:03Z</cp:lastPrinted>
  <dcterms:created xsi:type="dcterms:W3CDTF">2003-03-10T08:29:16Z</dcterms:created>
  <dcterms:modified xsi:type="dcterms:W3CDTF">2009-02-25T02:34:28Z</dcterms:modified>
  <cp:category/>
  <cp:version/>
  <cp:contentType/>
  <cp:contentStatus/>
</cp:coreProperties>
</file>