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65" activeTab="0"/>
  </bookViews>
  <sheets>
    <sheet name="総括表" sheetId="1" r:id="rId1"/>
    <sheet name="内訳（納税義務者）" sheetId="2" r:id="rId2"/>
    <sheet name="内訳表" sheetId="3" r:id="rId3"/>
  </sheets>
  <definedNames>
    <definedName name="_xlnm.Print_Area" localSheetId="1">'内訳（納税義務者）'!$A$1:$K$48</definedName>
    <definedName name="_xlnm.Print_Area" localSheetId="2">'内訳表'!$A$1:$AG$51</definedName>
  </definedNames>
  <calcPr fullCalcOnLoad="1"/>
</workbook>
</file>

<file path=xl/sharedStrings.xml><?xml version="1.0" encoding="utf-8"?>
<sst xmlns="http://schemas.openxmlformats.org/spreadsheetml/2006/main" count="195" uniqueCount="114">
  <si>
    <t>課税標準額</t>
  </si>
  <si>
    <t>合　　計</t>
  </si>
  <si>
    <t>決定価格</t>
  </si>
  <si>
    <t>種　　　類</t>
  </si>
  <si>
    <t>機械及び装置</t>
  </si>
  <si>
    <t>車両及び運搬具</t>
  </si>
  <si>
    <t>構　　築　　物</t>
  </si>
  <si>
    <t>船　　　　　舶</t>
  </si>
  <si>
    <t>航　　空　　機</t>
  </si>
  <si>
    <t>県知事が価格等を決定し，配分したもの</t>
  </si>
  <si>
    <t>課 税 標 準 額 の 内 訳</t>
  </si>
  <si>
    <t>工具，器具及び備品</t>
  </si>
  <si>
    <t>総務大臣が価格等を決定し，配分したもの</t>
  </si>
  <si>
    <t>（町 村 計）</t>
  </si>
  <si>
    <t>（市町村計）</t>
  </si>
  <si>
    <t>県知事が価格等を決定したもの</t>
  </si>
  <si>
    <t>決定価格（千円）</t>
  </si>
  <si>
    <t>課税標準額（千円）</t>
  </si>
  <si>
    <t>Ⅰ　市町村合計（総括表）</t>
  </si>
  <si>
    <t>総　　　数
（イ）（人）</t>
  </si>
  <si>
    <t>法定免税点
未満のもの
（ロ）（人）</t>
  </si>
  <si>
    <t>法定免税点
以上のもの
(ｲ)-(ﾛ)(ﾊ)（人）</t>
  </si>
  <si>
    <t>納税義務者数</t>
  </si>
  <si>
    <t>平成20年度償却資産に関する概要調書報告書</t>
  </si>
  <si>
    <t>課税標準の特例規定の適用を受けるもの　　　　　　　　</t>
  </si>
  <si>
    <t>（イ）　（千円）</t>
  </si>
  <si>
    <t>（ロ）　（千円）</t>
  </si>
  <si>
    <t>（ハ）　（千円）</t>
  </si>
  <si>
    <t>（ハ）以外のもの</t>
  </si>
  <si>
    <t>（ニ）　（千円）</t>
  </si>
  <si>
    <t>小　　計　　　（ホ）</t>
  </si>
  <si>
    <t>小　　計　　　（ヘ）</t>
  </si>
  <si>
    <t>（ホ）+（へ）</t>
  </si>
  <si>
    <t>市町村長が価格等を決定したもの</t>
  </si>
  <si>
    <t>市町村長が価格等を決定したもの</t>
  </si>
  <si>
    <t>条関係　　　　　　　　　　　　法第三百八十九</t>
  </si>
  <si>
    <t>総数
（イ）（人）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</si>
  <si>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</si>
  <si>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</si>
  <si>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</si>
  <si>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</si>
  <si>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</si>
  <si>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</si>
  <si>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</si>
  <si>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</si>
  <si>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</si>
  <si>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</si>
  <si>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</si>
  <si>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</si>
  <si>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</si>
  <si>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</si>
  <si>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</si>
  <si>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</si>
  <si>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</si>
  <si>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</si>
  <si>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</si>
  <si>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</si>
  <si>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</si>
  <si>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</si>
  <si>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</si>
  <si>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</si>
  <si>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</si>
  <si>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</si>
  <si>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</si>
  <si>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</si>
  <si>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</si>
  <si>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</si>
  <si>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</si>
  <si>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</si>
  <si>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</si>
  <si>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</si>
  <si>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</si>
  <si>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</si>
  <si>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</si>
  <si>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</si>
  <si>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</si>
  <si>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</si>
  <si>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</si>
  <si>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</si>
  <si>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</si>
  <si>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</si>
  <si>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</si>
  <si>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</si>
  <si>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</si>
  <si>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豊見城市</t>
  </si>
  <si>
    <t>うるま市</t>
  </si>
  <si>
    <t>宮古島市</t>
  </si>
  <si>
    <t>南城市</t>
  </si>
  <si>
    <t>【市部計】</t>
  </si>
  <si>
    <t>久米島町</t>
  </si>
  <si>
    <t>八重瀬町</t>
  </si>
  <si>
    <t>【町村計】</t>
  </si>
  <si>
    <t>【市町村計】</t>
  </si>
  <si>
    <t>構築物</t>
  </si>
  <si>
    <t>番号</t>
  </si>
  <si>
    <t>　　　　　 　区分
市町村名</t>
  </si>
  <si>
    <t>市町村長が価格等を決定したもの</t>
  </si>
  <si>
    <t>合　　　計</t>
  </si>
  <si>
    <t>決定価格</t>
  </si>
  <si>
    <t>課税標準額</t>
  </si>
  <si>
    <t>総務大臣が価格等を決定したもの</t>
  </si>
  <si>
    <t>小計</t>
  </si>
  <si>
    <t>（千円）</t>
  </si>
  <si>
    <t>機械及び装置</t>
  </si>
  <si>
    <t>船舶</t>
  </si>
  <si>
    <t>航空機</t>
  </si>
  <si>
    <t>車両及び運搬具</t>
  </si>
  <si>
    <t>工具、器具及び備品</t>
  </si>
  <si>
    <t>うち特例適用</t>
  </si>
  <si>
    <t>小計（ホ）</t>
  </si>
  <si>
    <t>法第３８９条関係</t>
  </si>
  <si>
    <t>Ⅲ　償却資産の決定価格・課税標準額等に関する調（市町村内訳）</t>
  </si>
  <si>
    <t>１市町村長が価格等を決定したもの（構築物～車両及び運搬具）</t>
  </si>
  <si>
    <t>２　市町村長が価格等を決定したもの（工具、器具及び備品～小計）～合計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</si>
</sst>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  <numFmt numFmtId="179" formatCode="#,##0_);[Red]\(#,##0\)"/>
    <numFmt numFmtId="180" formatCode="#,##0_ "/>
    <numFmt numFmtId="181" formatCode="0.0%"/>
    <numFmt numFmtId="182" formatCode="#,##0.00_ "/>
    <numFmt numFmtId="183" formatCode="#,##0.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</cellStyleXfs>
  <cellXfs count="14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21" applyNumberFormat="1">
      <alignment vertical="center"/>
      <protection/>
    </xf>
    <xf numFmtId="178" fontId="0" fillId="0" borderId="0" xfId="0" applyNumberFormat="1" applyAlignment="1">
      <alignment/>
    </xf>
    <xf numFmtId="38" fontId="5" fillId="0" borderId="0" xfId="16" applyFont="1" applyAlignment="1">
      <alignment horizontal="center" vertical="center"/>
    </xf>
    <xf numFmtId="38" fontId="7" fillId="0" borderId="0" xfId="16" applyFont="1" applyAlignment="1">
      <alignment vertical="center"/>
    </xf>
    <xf numFmtId="38" fontId="8" fillId="0" borderId="0" xfId="16" applyFont="1" applyAlignment="1">
      <alignment horizontal="center" vertical="distributed"/>
    </xf>
    <xf numFmtId="38" fontId="9" fillId="0" borderId="0" xfId="16" applyFont="1" applyAlignment="1">
      <alignment vertical="center"/>
    </xf>
    <xf numFmtId="38" fontId="10" fillId="0" borderId="0" xfId="16" applyFont="1" applyAlignment="1">
      <alignment vertical="center"/>
    </xf>
    <xf numFmtId="38" fontId="8" fillId="0" borderId="0" xfId="16" applyFont="1" applyBorder="1" applyAlignment="1">
      <alignment horizontal="center" vertical="distributed"/>
    </xf>
    <xf numFmtId="38" fontId="8" fillId="2" borderId="1" xfId="16" applyFont="1" applyFill="1" applyBorder="1" applyAlignment="1">
      <alignment horizontal="center" vertical="distributed" wrapText="1"/>
    </xf>
    <xf numFmtId="38" fontId="8" fillId="0" borderId="1" xfId="16" applyFont="1" applyBorder="1" applyAlignment="1">
      <alignment horizontal="right" vertical="distributed"/>
    </xf>
    <xf numFmtId="38" fontId="8" fillId="0" borderId="0" xfId="16" applyFont="1" applyBorder="1" applyAlignment="1">
      <alignment horizontal="right" vertical="distributed"/>
    </xf>
    <xf numFmtId="38" fontId="8" fillId="0" borderId="0" xfId="16" applyFont="1" applyFill="1" applyBorder="1" applyAlignment="1">
      <alignment horizontal="center" vertical="distributed" wrapText="1"/>
    </xf>
    <xf numFmtId="0" fontId="0" fillId="2" borderId="2" xfId="0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5" fillId="0" borderId="0" xfId="20" applyFont="1" applyFill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/>
      <protection/>
    </xf>
    <xf numFmtId="0" fontId="0" fillId="2" borderId="1" xfId="20" applyFont="1" applyFill="1" applyBorder="1" applyAlignment="1">
      <alignment horizontal="distributed" vertical="center" wrapText="1"/>
      <protection/>
    </xf>
    <xf numFmtId="0" fontId="0" fillId="0" borderId="3" xfId="20" applyFont="1" applyFill="1" applyBorder="1" applyAlignment="1">
      <alignment vertical="center"/>
      <protection/>
    </xf>
    <xf numFmtId="0" fontId="0" fillId="0" borderId="3" xfId="20" applyFont="1" applyFill="1" applyBorder="1" applyAlignment="1">
      <alignment horizontal="distributed" vertical="center"/>
      <protection/>
    </xf>
    <xf numFmtId="38" fontId="0" fillId="0" borderId="3" xfId="16" applyFont="1" applyFill="1" applyBorder="1" applyAlignment="1">
      <alignment vertical="center"/>
    </xf>
    <xf numFmtId="0" fontId="0" fillId="0" borderId="4" xfId="20" applyFont="1" applyFill="1" applyBorder="1" applyAlignment="1">
      <alignment vertical="center"/>
      <protection/>
    </xf>
    <xf numFmtId="0" fontId="0" fillId="0" borderId="4" xfId="20" applyFont="1" applyFill="1" applyBorder="1" applyAlignment="1">
      <alignment horizontal="distributed" vertical="center"/>
      <protection/>
    </xf>
    <xf numFmtId="38" fontId="0" fillId="0" borderId="4" xfId="16" applyFont="1" applyFill="1" applyBorder="1" applyAlignment="1">
      <alignment vertical="center"/>
    </xf>
    <xf numFmtId="0" fontId="0" fillId="0" borderId="5" xfId="20" applyFont="1" applyFill="1" applyBorder="1" applyAlignment="1">
      <alignment vertical="center"/>
      <protection/>
    </xf>
    <xf numFmtId="0" fontId="0" fillId="0" borderId="5" xfId="20" applyFont="1" applyFill="1" applyBorder="1" applyAlignment="1">
      <alignment horizontal="distributed" vertical="center"/>
      <protection/>
    </xf>
    <xf numFmtId="38" fontId="0" fillId="0" borderId="5" xfId="16" applyFont="1" applyFill="1" applyBorder="1" applyAlignment="1">
      <alignment vertical="center"/>
    </xf>
    <xf numFmtId="0" fontId="0" fillId="3" borderId="6" xfId="20" applyFont="1" applyFill="1" applyBorder="1" applyAlignment="1">
      <alignment vertical="center"/>
      <protection/>
    </xf>
    <xf numFmtId="0" fontId="0" fillId="3" borderId="7" xfId="20" applyFont="1" applyFill="1" applyBorder="1" applyAlignment="1">
      <alignment horizontal="distributed" vertical="center"/>
      <protection/>
    </xf>
    <xf numFmtId="38" fontId="0" fillId="3" borderId="1" xfId="16" applyFont="1" applyFill="1" applyBorder="1" applyAlignment="1">
      <alignment vertical="center"/>
    </xf>
    <xf numFmtId="0" fontId="0" fillId="0" borderId="8" xfId="20" applyFont="1" applyFill="1" applyBorder="1" applyAlignment="1">
      <alignment vertical="center"/>
      <protection/>
    </xf>
    <xf numFmtId="0" fontId="0" fillId="0" borderId="8" xfId="20" applyFont="1" applyFill="1" applyBorder="1" applyAlignment="1">
      <alignment horizontal="distributed" vertical="center"/>
      <protection/>
    </xf>
    <xf numFmtId="38" fontId="0" fillId="0" borderId="8" xfId="16" applyFont="1" applyFill="1" applyBorder="1" applyAlignment="1">
      <alignment vertical="center"/>
    </xf>
    <xf numFmtId="0" fontId="0" fillId="0" borderId="9" xfId="20" applyFont="1" applyFill="1" applyBorder="1" applyAlignment="1">
      <alignment vertical="center"/>
      <protection/>
    </xf>
    <xf numFmtId="38" fontId="0" fillId="3" borderId="1" xfId="20" applyNumberFormat="1" applyFont="1" applyFill="1" applyBorder="1" applyAlignment="1">
      <alignment vertical="center"/>
      <protection/>
    </xf>
    <xf numFmtId="0" fontId="0" fillId="2" borderId="10" xfId="20" applyFont="1" applyFill="1" applyBorder="1" applyAlignment="1">
      <alignment vertical="center"/>
      <protection/>
    </xf>
    <xf numFmtId="0" fontId="0" fillId="2" borderId="11" xfId="20" applyFont="1" applyFill="1" applyBorder="1" applyAlignment="1">
      <alignment horizontal="distributed" vertical="center"/>
      <protection/>
    </xf>
    <xf numFmtId="38" fontId="0" fillId="2" borderId="2" xfId="20" applyNumberFormat="1" applyFont="1" applyFill="1" applyBorder="1" applyAlignment="1">
      <alignment vertical="center"/>
      <protection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distributed" vertical="center"/>
    </xf>
    <xf numFmtId="3" fontId="0" fillId="0" borderId="4" xfId="0" applyNumberFormat="1" applyFont="1" applyBorder="1" applyAlignment="1">
      <alignment horizontal="distributed" vertical="center"/>
    </xf>
    <xf numFmtId="3" fontId="0" fillId="0" borderId="8" xfId="0" applyNumberFormat="1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shrinkToFit="1"/>
    </xf>
    <xf numFmtId="3" fontId="0" fillId="2" borderId="11" xfId="0" applyNumberFormat="1" applyFont="1" applyFill="1" applyBorder="1" applyAlignment="1">
      <alignment horizontal="right" vertical="center"/>
    </xf>
    <xf numFmtId="3" fontId="0" fillId="3" borderId="6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distributed" vertical="center"/>
    </xf>
    <xf numFmtId="0" fontId="0" fillId="2" borderId="11" xfId="0" applyFont="1" applyFill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179" fontId="0" fillId="0" borderId="1" xfId="21" applyNumberFormat="1" applyBorder="1">
      <alignment vertical="center"/>
      <protection/>
    </xf>
    <xf numFmtId="179" fontId="0" fillId="0" borderId="1" xfId="0" applyNumberFormat="1" applyBorder="1" applyAlignment="1">
      <alignment horizontal="right" vertical="center"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distributed" vertical="center"/>
    </xf>
    <xf numFmtId="3" fontId="0" fillId="3" borderId="7" xfId="0" applyNumberFormat="1" applyFont="1" applyFill="1" applyBorder="1" applyAlignment="1">
      <alignment horizontal="distributed" vertical="center"/>
    </xf>
    <xf numFmtId="3" fontId="0" fillId="0" borderId="3" xfId="0" applyNumberFormat="1" applyFont="1" applyBorder="1" applyAlignment="1">
      <alignment vertical="center" shrinkToFit="1"/>
    </xf>
    <xf numFmtId="3" fontId="0" fillId="0" borderId="4" xfId="0" applyNumberFormat="1" applyFont="1" applyBorder="1" applyAlignment="1">
      <alignment vertical="center" shrinkToFit="1"/>
    </xf>
    <xf numFmtId="3" fontId="0" fillId="0" borderId="8" xfId="0" applyNumberFormat="1" applyFont="1" applyBorder="1" applyAlignment="1">
      <alignment vertical="center" shrinkToFit="1"/>
    </xf>
    <xf numFmtId="3" fontId="0" fillId="0" borderId="5" xfId="0" applyNumberFormat="1" applyFont="1" applyBorder="1" applyAlignment="1">
      <alignment vertical="center" shrinkToFit="1"/>
    </xf>
    <xf numFmtId="3" fontId="0" fillId="3" borderId="1" xfId="0" applyNumberFormat="1" applyFont="1" applyFill="1" applyBorder="1" applyAlignment="1">
      <alignment vertical="center" shrinkToFit="1"/>
    </xf>
    <xf numFmtId="3" fontId="0" fillId="2" borderId="1" xfId="0" applyNumberFormat="1" applyFont="1" applyFill="1" applyBorder="1" applyAlignment="1">
      <alignment vertical="center" shrinkToFit="1"/>
    </xf>
    <xf numFmtId="180" fontId="0" fillId="0" borderId="3" xfId="0" applyNumberFormat="1" applyFont="1" applyBorder="1" applyAlignment="1">
      <alignment vertical="center"/>
    </xf>
    <xf numFmtId="180" fontId="0" fillId="0" borderId="4" xfId="0" applyNumberFormat="1" applyFont="1" applyBorder="1" applyAlignment="1">
      <alignment vertical="center"/>
    </xf>
    <xf numFmtId="180" fontId="0" fillId="0" borderId="8" xfId="0" applyNumberFormat="1" applyFont="1" applyBorder="1" applyAlignment="1">
      <alignment vertical="center"/>
    </xf>
    <xf numFmtId="180" fontId="0" fillId="0" borderId="5" xfId="0" applyNumberFormat="1" applyFont="1" applyBorder="1" applyAlignment="1">
      <alignment vertical="center"/>
    </xf>
    <xf numFmtId="180" fontId="0" fillId="3" borderId="1" xfId="0" applyNumberFormat="1" applyFont="1" applyFill="1" applyBorder="1" applyAlignment="1">
      <alignment vertical="center"/>
    </xf>
    <xf numFmtId="180" fontId="0" fillId="2" borderId="1" xfId="0" applyNumberFormat="1" applyFont="1" applyFill="1" applyBorder="1" applyAlignment="1">
      <alignment vertical="center"/>
    </xf>
    <xf numFmtId="179" fontId="0" fillId="4" borderId="13" xfId="0" applyNumberFormat="1" applyFill="1" applyBorder="1" applyAlignment="1">
      <alignment horizontal="right" vertical="center"/>
    </xf>
    <xf numFmtId="179" fontId="0" fillId="4" borderId="14" xfId="0" applyNumberFormat="1" applyFill="1" applyBorder="1" applyAlignment="1">
      <alignment horizontal="right" vertical="center"/>
    </xf>
    <xf numFmtId="179" fontId="0" fillId="4" borderId="10" xfId="0" applyNumberFormat="1" applyFill="1" applyBorder="1" applyAlignment="1">
      <alignment horizontal="right" vertical="center"/>
    </xf>
    <xf numFmtId="179" fontId="0" fillId="4" borderId="11" xfId="0" applyNumberFormat="1" applyFill="1" applyBorder="1" applyAlignment="1">
      <alignment horizontal="right" vertical="center"/>
    </xf>
    <xf numFmtId="0" fontId="0" fillId="3" borderId="12" xfId="0" applyFill="1" applyBorder="1" applyAlignment="1">
      <alignment horizontal="center" vertical="center" textRotation="255" wrapText="1"/>
    </xf>
    <xf numFmtId="0" fontId="0" fillId="3" borderId="15" xfId="0" applyFill="1" applyBorder="1" applyAlignment="1">
      <alignment/>
    </xf>
    <xf numFmtId="0" fontId="0" fillId="3" borderId="2" xfId="0" applyFill="1" applyBorder="1" applyAlignment="1">
      <alignment/>
    </xf>
    <xf numFmtId="179" fontId="0" fillId="4" borderId="6" xfId="21" applyNumberFormat="1" applyFill="1" applyBorder="1" applyAlignment="1">
      <alignment horizontal="right" vertical="center"/>
      <protection/>
    </xf>
    <xf numFmtId="179" fontId="0" fillId="4" borderId="7" xfId="21" applyNumberFormat="1" applyFill="1" applyBorder="1" applyAlignment="1">
      <alignment horizontal="right" vertical="center"/>
      <protection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9" fontId="0" fillId="0" borderId="6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3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9" fontId="0" fillId="0" borderId="6" xfId="21" applyNumberFormat="1" applyBorder="1" applyAlignment="1">
      <alignment horizontal="right" vertical="center"/>
      <protection/>
    </xf>
    <xf numFmtId="179" fontId="0" fillId="0" borderId="7" xfId="21" applyNumberFormat="1" applyBorder="1" applyAlignment="1">
      <alignment horizontal="right" vertical="center"/>
      <protection/>
    </xf>
    <xf numFmtId="179" fontId="0" fillId="0" borderId="12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0" fontId="0" fillId="3" borderId="15" xfId="0" applyFill="1" applyBorder="1" applyAlignment="1">
      <alignment horizontal="center" vertical="center" textRotation="255" wrapText="1"/>
    </xf>
    <xf numFmtId="0" fontId="0" fillId="3" borderId="2" xfId="0" applyFill="1" applyBorder="1" applyAlignment="1">
      <alignment horizontal="center" vertical="center" textRotation="255" wrapText="1"/>
    </xf>
    <xf numFmtId="38" fontId="5" fillId="0" borderId="0" xfId="16" applyFont="1" applyAlignment="1">
      <alignment horizontal="center" vertical="center"/>
    </xf>
    <xf numFmtId="38" fontId="8" fillId="2" borderId="16" xfId="16" applyFont="1" applyFill="1" applyBorder="1" applyAlignment="1">
      <alignment horizontal="center" vertical="distributed"/>
    </xf>
    <xf numFmtId="38" fontId="8" fillId="2" borderId="17" xfId="16" applyFont="1" applyFill="1" applyBorder="1" applyAlignment="1">
      <alignment horizontal="center" vertical="distributed"/>
    </xf>
    <xf numFmtId="38" fontId="0" fillId="3" borderId="6" xfId="16" applyFont="1" applyFill="1" applyBorder="1" applyAlignment="1">
      <alignment horizontal="distributed" vertical="distributed"/>
    </xf>
    <xf numFmtId="38" fontId="0" fillId="3" borderId="7" xfId="16" applyFont="1" applyFill="1" applyBorder="1" applyAlignment="1">
      <alignment horizontal="distributed" vertical="distributed"/>
    </xf>
    <xf numFmtId="0" fontId="0" fillId="2" borderId="18" xfId="0" applyFill="1" applyBorder="1" applyAlignment="1">
      <alignment horizontal="distributed" vertical="center" wrapText="1"/>
    </xf>
    <xf numFmtId="0" fontId="0" fillId="2" borderId="19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20" applyFont="1" applyFill="1" applyBorder="1" applyAlignment="1">
      <alignment horizontal="center" vertical="center"/>
      <protection/>
    </xf>
    <xf numFmtId="0" fontId="0" fillId="2" borderId="21" xfId="20" applyFont="1" applyFill="1" applyBorder="1" applyAlignment="1">
      <alignment horizontal="left" vertical="center" wrapText="1"/>
      <protection/>
    </xf>
    <xf numFmtId="0" fontId="0" fillId="2" borderId="21" xfId="20" applyFont="1" applyFill="1" applyBorder="1" applyAlignment="1">
      <alignment horizontal="left" vertical="center"/>
      <protection/>
    </xf>
    <xf numFmtId="0" fontId="0" fillId="2" borderId="1" xfId="20" applyFont="1" applyFill="1" applyBorder="1" applyAlignment="1">
      <alignment horizontal="center" vertical="center" textRotation="255"/>
      <protection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distributed" textRotation="255"/>
    </xf>
    <xf numFmtId="3" fontId="0" fillId="2" borderId="15" xfId="0" applyNumberFormat="1" applyFont="1" applyFill="1" applyBorder="1" applyAlignment="1">
      <alignment horizontal="center" vertical="distributed" textRotation="255"/>
    </xf>
    <xf numFmtId="3" fontId="0" fillId="2" borderId="2" xfId="0" applyNumberFormat="1" applyFont="1" applyFill="1" applyBorder="1" applyAlignment="1">
      <alignment horizontal="center" vertical="distributed" textRotation="255"/>
    </xf>
    <xf numFmtId="3" fontId="0" fillId="2" borderId="22" xfId="0" applyNumberFormat="1" applyFont="1" applyFill="1" applyBorder="1" applyAlignment="1">
      <alignment horizontal="left" vertical="justify" wrapText="1"/>
    </xf>
    <xf numFmtId="3" fontId="0" fillId="2" borderId="23" xfId="0" applyNumberFormat="1" applyFont="1" applyFill="1" applyBorder="1" applyAlignment="1">
      <alignment horizontal="left" vertical="justify" wrapText="1"/>
    </xf>
    <xf numFmtId="3" fontId="0" fillId="2" borderId="23" xfId="0" applyNumberFormat="1" applyFont="1" applyFill="1" applyBorder="1" applyAlignment="1">
      <alignment horizontal="left" vertical="justify"/>
    </xf>
    <xf numFmtId="3" fontId="0" fillId="2" borderId="24" xfId="0" applyNumberFormat="1" applyFont="1" applyFill="1" applyBorder="1" applyAlignment="1">
      <alignment horizontal="left" vertical="justify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25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2" borderId="19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家屋" xfId="20"/>
    <cellStyle name="標準_総括表(1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27"/>
  <sheetViews>
    <sheetView showGridLines="0" tabSelected="1" zoomScale="75" zoomScaleNormal="75" zoomScaleSheetLayoutView="75" workbookViewId="0" topLeftCell="A1">
      <selection activeCell="W24" sqref="W24"/>
    </sheetView>
  </sheetViews>
  <sheetFormatPr defaultColWidth="9.00390625" defaultRowHeight="13.5"/>
  <cols>
    <col min="1" max="1" width="9.625" style="0" customWidth="1"/>
    <col min="2" max="2" width="15.625" style="0" customWidth="1"/>
    <col min="3" max="5" width="16.625" style="0" customWidth="1"/>
    <col min="6" max="6" width="19.625" style="0" customWidth="1"/>
    <col min="7" max="8" width="18.125" style="0" customWidth="1"/>
    <col min="10" max="10" width="11.75390625" style="0" bestFit="1" customWidth="1"/>
  </cols>
  <sheetData>
    <row r="1" spans="1:15" s="6" customFormat="1" ht="23.2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5"/>
      <c r="K1" s="5"/>
      <c r="L1" s="5"/>
      <c r="M1" s="5"/>
      <c r="N1" s="5"/>
      <c r="O1" s="5"/>
    </row>
    <row r="2" spans="1:15" s="6" customFormat="1" ht="1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3" s="6" customFormat="1" ht="27" customHeight="1">
      <c r="A3" s="7" t="s">
        <v>18</v>
      </c>
      <c r="B3" s="8"/>
      <c r="C3" s="9"/>
    </row>
    <row r="4" spans="1:3" s="6" customFormat="1" ht="15" customHeight="1">
      <c r="A4" s="8"/>
      <c r="B4" s="8"/>
      <c r="C4" s="9"/>
    </row>
    <row r="5" spans="1:8" s="6" customFormat="1" ht="49.5" customHeight="1">
      <c r="A5" s="110"/>
      <c r="B5" s="111"/>
      <c r="C5" s="10" t="s">
        <v>19</v>
      </c>
      <c r="D5" s="10" t="s">
        <v>20</v>
      </c>
      <c r="E5" s="10" t="s">
        <v>21</v>
      </c>
      <c r="F5" s="13"/>
      <c r="H5" s="13"/>
    </row>
    <row r="6" spans="1:8" s="6" customFormat="1" ht="30" customHeight="1">
      <c r="A6" s="112" t="s">
        <v>22</v>
      </c>
      <c r="B6" s="113"/>
      <c r="C6" s="11">
        <f>'内訳（納税義務者）'!C48</f>
        <v>23767</v>
      </c>
      <c r="D6" s="11">
        <f>'内訳（納税義務者）'!D48</f>
        <v>13634</v>
      </c>
      <c r="E6" s="11">
        <f>'内訳（納税義務者）'!E48</f>
        <v>10133</v>
      </c>
      <c r="F6" s="12"/>
      <c r="H6" s="12"/>
    </row>
    <row r="7" spans="3:8" ht="27" customHeight="1">
      <c r="C7" s="1"/>
      <c r="D7" s="1"/>
      <c r="E7" s="1"/>
      <c r="F7" s="1"/>
      <c r="G7" s="1"/>
      <c r="H7" s="1"/>
    </row>
    <row r="8" spans="1:8" ht="22.5" customHeight="1">
      <c r="A8" s="94" t="s">
        <v>3</v>
      </c>
      <c r="B8" s="94"/>
      <c r="C8" s="94" t="s">
        <v>2</v>
      </c>
      <c r="D8" s="94" t="s">
        <v>0</v>
      </c>
      <c r="E8" s="116" t="s">
        <v>10</v>
      </c>
      <c r="F8" s="117"/>
      <c r="G8" s="117"/>
      <c r="H8" s="118"/>
    </row>
    <row r="9" spans="1:8" ht="22.5" customHeight="1">
      <c r="A9" s="95"/>
      <c r="B9" s="95"/>
      <c r="C9" s="95"/>
      <c r="D9" s="95"/>
      <c r="E9" s="114" t="s">
        <v>24</v>
      </c>
      <c r="F9" s="115"/>
      <c r="G9" s="99" t="s">
        <v>28</v>
      </c>
      <c r="H9" s="100"/>
    </row>
    <row r="10" spans="1:8" ht="22.5" customHeight="1">
      <c r="A10" s="96"/>
      <c r="B10" s="96"/>
      <c r="C10" s="14" t="s">
        <v>25</v>
      </c>
      <c r="D10" s="14" t="s">
        <v>26</v>
      </c>
      <c r="E10" s="97" t="s">
        <v>27</v>
      </c>
      <c r="F10" s="98"/>
      <c r="G10" s="97" t="s">
        <v>29</v>
      </c>
      <c r="H10" s="98"/>
    </row>
    <row r="11" spans="1:8" ht="36" customHeight="1">
      <c r="A11" s="85" t="s">
        <v>34</v>
      </c>
      <c r="B11" s="16" t="s">
        <v>6</v>
      </c>
      <c r="C11" s="64">
        <f>'内訳表'!C51</f>
        <v>152807950</v>
      </c>
      <c r="D11" s="64">
        <f>'内訳表'!D51</f>
        <v>144282402</v>
      </c>
      <c r="E11" s="103">
        <f>'内訳表'!E51</f>
        <v>5326947</v>
      </c>
      <c r="F11" s="104"/>
      <c r="G11" s="92">
        <f aca="true" t="shared" si="0" ref="G11:G16">D11-E11</f>
        <v>138955455</v>
      </c>
      <c r="H11" s="93"/>
    </row>
    <row r="12" spans="1:8" ht="36" customHeight="1">
      <c r="A12" s="107"/>
      <c r="B12" s="16" t="s">
        <v>4</v>
      </c>
      <c r="C12" s="64">
        <f>'内訳表'!F51</f>
        <v>116923473</v>
      </c>
      <c r="D12" s="64">
        <f>'内訳表'!G51</f>
        <v>113825339</v>
      </c>
      <c r="E12" s="103">
        <f>'内訳表'!H51</f>
        <v>6040619</v>
      </c>
      <c r="F12" s="104">
        <f>'内訳表'!I51</f>
        <v>3557641</v>
      </c>
      <c r="G12" s="92">
        <f t="shared" si="0"/>
        <v>107784720</v>
      </c>
      <c r="H12" s="93"/>
    </row>
    <row r="13" spans="1:12" ht="36" customHeight="1">
      <c r="A13" s="107"/>
      <c r="B13" s="16" t="s">
        <v>7</v>
      </c>
      <c r="C13" s="64">
        <f>'内訳表'!I51</f>
        <v>3557641</v>
      </c>
      <c r="D13" s="64">
        <f>'内訳表'!J51</f>
        <v>2526846</v>
      </c>
      <c r="E13" s="103">
        <f>'内訳表'!K51</f>
        <v>1030579</v>
      </c>
      <c r="F13" s="104">
        <f>'内訳表'!L51</f>
        <v>397972</v>
      </c>
      <c r="G13" s="92">
        <f t="shared" si="0"/>
        <v>1496267</v>
      </c>
      <c r="H13" s="93"/>
      <c r="J13" s="2"/>
      <c r="K13" s="2"/>
      <c r="L13" s="2"/>
    </row>
    <row r="14" spans="1:8" ht="36" customHeight="1">
      <c r="A14" s="107"/>
      <c r="B14" s="16" t="s">
        <v>8</v>
      </c>
      <c r="C14" s="65">
        <f>'内訳表'!L51</f>
        <v>397972</v>
      </c>
      <c r="D14" s="65">
        <f>'内訳表'!M51</f>
        <v>397972</v>
      </c>
      <c r="E14" s="92">
        <f>'内訳表'!N51</f>
        <v>0</v>
      </c>
      <c r="F14" s="93">
        <f>'内訳表'!O51</f>
        <v>6312699</v>
      </c>
      <c r="G14" s="92">
        <f t="shared" si="0"/>
        <v>397972</v>
      </c>
      <c r="H14" s="93"/>
    </row>
    <row r="15" spans="1:8" ht="36" customHeight="1">
      <c r="A15" s="107"/>
      <c r="B15" s="16" t="s">
        <v>5</v>
      </c>
      <c r="C15" s="65">
        <f>'内訳表'!O51</f>
        <v>6312699</v>
      </c>
      <c r="D15" s="65">
        <f>'内訳表'!P51</f>
        <v>4881757</v>
      </c>
      <c r="E15" s="92">
        <f>'内訳表'!Q51</f>
        <v>1430942</v>
      </c>
      <c r="F15" s="93">
        <f>'内訳表'!R51</f>
        <v>0</v>
      </c>
      <c r="G15" s="92">
        <f t="shared" si="0"/>
        <v>3450815</v>
      </c>
      <c r="H15" s="93"/>
    </row>
    <row r="16" spans="1:8" ht="36" customHeight="1">
      <c r="A16" s="107"/>
      <c r="B16" s="17" t="s">
        <v>11</v>
      </c>
      <c r="C16" s="65">
        <f>'内訳表'!T51</f>
        <v>100820893</v>
      </c>
      <c r="D16" s="65">
        <f>'内訳表'!U51</f>
        <v>100185675</v>
      </c>
      <c r="E16" s="92">
        <f>'内訳表'!V51</f>
        <v>603066</v>
      </c>
      <c r="F16" s="93">
        <f>'内訳表'!W51</f>
        <v>380820628</v>
      </c>
      <c r="G16" s="92">
        <f t="shared" si="0"/>
        <v>99582609</v>
      </c>
      <c r="H16" s="93"/>
    </row>
    <row r="17" spans="1:8" ht="36" customHeight="1">
      <c r="A17" s="108"/>
      <c r="B17" s="16" t="s">
        <v>30</v>
      </c>
      <c r="C17" s="65">
        <f aca="true" t="shared" si="1" ref="C17:H17">SUM(C11:C16)</f>
        <v>380820628</v>
      </c>
      <c r="D17" s="65">
        <f t="shared" si="1"/>
        <v>366099991</v>
      </c>
      <c r="E17" s="92">
        <f t="shared" si="1"/>
        <v>14432153</v>
      </c>
      <c r="F17" s="93">
        <f t="shared" si="1"/>
        <v>391088940</v>
      </c>
      <c r="G17" s="92">
        <f t="shared" si="1"/>
        <v>351667838</v>
      </c>
      <c r="H17" s="93">
        <f t="shared" si="1"/>
        <v>0</v>
      </c>
    </row>
    <row r="18" spans="1:8" ht="36" customHeight="1">
      <c r="A18" s="85" t="s">
        <v>35</v>
      </c>
      <c r="B18" s="15" t="s">
        <v>12</v>
      </c>
      <c r="C18" s="65">
        <f>'内訳表'!Z51</f>
        <v>123031652</v>
      </c>
      <c r="D18" s="65">
        <f>'内訳表'!AA51</f>
        <v>91851961</v>
      </c>
      <c r="E18" s="88"/>
      <c r="F18" s="89"/>
      <c r="G18" s="88"/>
      <c r="H18" s="89"/>
    </row>
    <row r="19" spans="1:8" ht="36" customHeight="1">
      <c r="A19" s="86"/>
      <c r="B19" s="15" t="s">
        <v>9</v>
      </c>
      <c r="C19" s="65">
        <f>'内訳表'!AB51</f>
        <v>245083475</v>
      </c>
      <c r="D19" s="65">
        <f>'内訳表'!AC51</f>
        <v>149286334</v>
      </c>
      <c r="E19" s="88"/>
      <c r="F19" s="89"/>
      <c r="G19" s="88"/>
      <c r="H19" s="89"/>
    </row>
    <row r="20" spans="1:8" ht="36" customHeight="1">
      <c r="A20" s="87"/>
      <c r="B20" s="16" t="s">
        <v>31</v>
      </c>
      <c r="C20" s="65">
        <f>SUM(C18:C19)</f>
        <v>368115127</v>
      </c>
      <c r="D20" s="65">
        <f>SUM(D18:D19)</f>
        <v>241138295</v>
      </c>
      <c r="E20" s="88"/>
      <c r="F20" s="89"/>
      <c r="G20" s="88"/>
      <c r="H20" s="89"/>
    </row>
    <row r="21" spans="1:8" ht="18" customHeight="1">
      <c r="A21" s="101" t="s">
        <v>1</v>
      </c>
      <c r="B21" s="102"/>
      <c r="C21" s="105">
        <f>C17+C20</f>
        <v>748935755</v>
      </c>
      <c r="D21" s="105">
        <f>D17+D20</f>
        <v>607238286</v>
      </c>
      <c r="E21" s="81"/>
      <c r="F21" s="82"/>
      <c r="G21" s="81"/>
      <c r="H21" s="82"/>
    </row>
    <row r="22" spans="1:8" ht="18" customHeight="1">
      <c r="A22" s="90" t="s">
        <v>32</v>
      </c>
      <c r="B22" s="91"/>
      <c r="C22" s="106"/>
      <c r="D22" s="106"/>
      <c r="E22" s="83"/>
      <c r="F22" s="84"/>
      <c r="G22" s="83"/>
      <c r="H22" s="84"/>
    </row>
    <row r="27" spans="4:8" ht="13.5">
      <c r="D27" s="3"/>
      <c r="E27" s="3"/>
      <c r="F27" s="3"/>
      <c r="H27" s="3"/>
    </row>
  </sheetData>
  <mergeCells count="39">
    <mergeCell ref="D21:D22"/>
    <mergeCell ref="C21:C22"/>
    <mergeCell ref="A11:A17"/>
    <mergeCell ref="A1:I1"/>
    <mergeCell ref="A5:B5"/>
    <mergeCell ref="A6:B6"/>
    <mergeCell ref="E9:F9"/>
    <mergeCell ref="E8:H8"/>
    <mergeCell ref="D8:D9"/>
    <mergeCell ref="C8:C9"/>
    <mergeCell ref="A8:B10"/>
    <mergeCell ref="E10:F10"/>
    <mergeCell ref="G9:H9"/>
    <mergeCell ref="A21:B21"/>
    <mergeCell ref="G10:H10"/>
    <mergeCell ref="E11:F11"/>
    <mergeCell ref="E12:F12"/>
    <mergeCell ref="E13:F13"/>
    <mergeCell ref="E14:F14"/>
    <mergeCell ref="G11:H11"/>
    <mergeCell ref="G12:H12"/>
    <mergeCell ref="G13:H13"/>
    <mergeCell ref="G14:H14"/>
    <mergeCell ref="E17:F17"/>
    <mergeCell ref="G17:H17"/>
    <mergeCell ref="E15:F15"/>
    <mergeCell ref="E16:F16"/>
    <mergeCell ref="G15:H15"/>
    <mergeCell ref="G16:H16"/>
    <mergeCell ref="E21:F22"/>
    <mergeCell ref="G21:H22"/>
    <mergeCell ref="A18:A20"/>
    <mergeCell ref="G18:H18"/>
    <mergeCell ref="G19:H19"/>
    <mergeCell ref="G20:H20"/>
    <mergeCell ref="E18:F18"/>
    <mergeCell ref="E19:F19"/>
    <mergeCell ref="E20:F20"/>
    <mergeCell ref="A22:B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48"/>
  <sheetViews>
    <sheetView showGridLines="0" zoomScale="75" zoomScaleNormal="75" workbookViewId="0" topLeftCell="A1">
      <selection activeCell="A2" sqref="A2"/>
    </sheetView>
  </sheetViews>
  <sheetFormatPr defaultColWidth="9.00390625" defaultRowHeight="13.5"/>
  <cols>
    <col min="1" max="1" width="3.50390625" style="19" customWidth="1"/>
    <col min="2" max="2" width="14.75390625" style="19" customWidth="1"/>
    <col min="3" max="11" width="14.625" style="19" customWidth="1"/>
    <col min="12" max="16384" width="9.00390625" style="19" customWidth="1"/>
  </cols>
  <sheetData>
    <row r="1" ht="18.75">
      <c r="A1" s="18" t="s">
        <v>78</v>
      </c>
    </row>
    <row r="2" s="20" customFormat="1" ht="17.25"/>
    <row r="3" spans="1:11" s="21" customFormat="1" ht="17.25" customHeight="1">
      <c r="A3" s="122" t="s">
        <v>79</v>
      </c>
      <c r="B3" s="120" t="s">
        <v>80</v>
      </c>
      <c r="C3" s="119" t="s">
        <v>81</v>
      </c>
      <c r="D3" s="119"/>
      <c r="E3" s="119"/>
      <c r="F3" s="119" t="s">
        <v>82</v>
      </c>
      <c r="G3" s="119"/>
      <c r="H3" s="119"/>
      <c r="I3" s="119" t="s">
        <v>83</v>
      </c>
      <c r="J3" s="119"/>
      <c r="K3" s="119"/>
    </row>
    <row r="4" spans="1:11" s="21" customFormat="1" ht="54" customHeight="1">
      <c r="A4" s="122"/>
      <c r="B4" s="121"/>
      <c r="C4" s="22" t="s">
        <v>36</v>
      </c>
      <c r="D4" s="22" t="s">
        <v>20</v>
      </c>
      <c r="E4" s="22" t="s">
        <v>21</v>
      </c>
      <c r="F4" s="22" t="s">
        <v>36</v>
      </c>
      <c r="G4" s="22" t="s">
        <v>20</v>
      </c>
      <c r="H4" s="22" t="s">
        <v>21</v>
      </c>
      <c r="I4" s="22" t="s">
        <v>36</v>
      </c>
      <c r="J4" s="22" t="s">
        <v>20</v>
      </c>
      <c r="K4" s="22" t="s">
        <v>21</v>
      </c>
    </row>
    <row r="5" spans="1:11" s="21" customFormat="1" ht="15" customHeight="1">
      <c r="A5" s="23">
        <v>1</v>
      </c>
      <c r="B5" s="24" t="s">
        <v>37</v>
      </c>
      <c r="C5" s="25">
        <v>7535</v>
      </c>
      <c r="D5" s="25">
        <v>4959</v>
      </c>
      <c r="E5" s="25">
        <v>2576</v>
      </c>
      <c r="F5" s="25">
        <v>2290</v>
      </c>
      <c r="G5" s="25">
        <v>1828</v>
      </c>
      <c r="H5" s="25">
        <v>462</v>
      </c>
      <c r="I5" s="25">
        <v>5245</v>
      </c>
      <c r="J5" s="25">
        <v>3131</v>
      </c>
      <c r="K5" s="25">
        <v>2114</v>
      </c>
    </row>
    <row r="6" spans="1:11" s="21" customFormat="1" ht="15" customHeight="1">
      <c r="A6" s="26">
        <v>2</v>
      </c>
      <c r="B6" s="27" t="s">
        <v>38</v>
      </c>
      <c r="C6" s="28">
        <v>1027</v>
      </c>
      <c r="D6" s="28">
        <v>589</v>
      </c>
      <c r="E6" s="28">
        <v>438</v>
      </c>
      <c r="F6" s="28">
        <v>60</v>
      </c>
      <c r="G6" s="28">
        <v>47</v>
      </c>
      <c r="H6" s="28">
        <v>13</v>
      </c>
      <c r="I6" s="28">
        <v>967</v>
      </c>
      <c r="J6" s="28">
        <v>542</v>
      </c>
      <c r="K6" s="28">
        <v>425</v>
      </c>
    </row>
    <row r="7" spans="1:11" s="21" customFormat="1" ht="15" customHeight="1">
      <c r="A7" s="26">
        <v>3</v>
      </c>
      <c r="B7" s="27" t="s">
        <v>39</v>
      </c>
      <c r="C7" s="28">
        <v>677</v>
      </c>
      <c r="D7" s="28">
        <v>292</v>
      </c>
      <c r="E7" s="28">
        <v>385</v>
      </c>
      <c r="F7" s="28">
        <v>60</v>
      </c>
      <c r="G7" s="28">
        <v>37</v>
      </c>
      <c r="H7" s="28">
        <v>23</v>
      </c>
      <c r="I7" s="28">
        <v>617</v>
      </c>
      <c r="J7" s="28">
        <v>255</v>
      </c>
      <c r="K7" s="28">
        <v>362</v>
      </c>
    </row>
    <row r="8" spans="1:11" s="21" customFormat="1" ht="15" customHeight="1">
      <c r="A8" s="26">
        <v>4</v>
      </c>
      <c r="B8" s="27" t="s">
        <v>40</v>
      </c>
      <c r="C8" s="28">
        <v>1938</v>
      </c>
      <c r="D8" s="28">
        <v>1000</v>
      </c>
      <c r="E8" s="28">
        <v>938</v>
      </c>
      <c r="F8" s="28">
        <v>41</v>
      </c>
      <c r="G8" s="28">
        <v>23</v>
      </c>
      <c r="H8" s="28">
        <v>18</v>
      </c>
      <c r="I8" s="28">
        <v>1897</v>
      </c>
      <c r="J8" s="28">
        <v>977</v>
      </c>
      <c r="K8" s="28">
        <v>920</v>
      </c>
    </row>
    <row r="9" spans="1:11" s="21" customFormat="1" ht="15" customHeight="1">
      <c r="A9" s="26">
        <v>5</v>
      </c>
      <c r="B9" s="27" t="s">
        <v>41</v>
      </c>
      <c r="C9" s="28">
        <v>973</v>
      </c>
      <c r="D9" s="28">
        <v>506</v>
      </c>
      <c r="E9" s="28">
        <v>467</v>
      </c>
      <c r="F9" s="28">
        <v>148</v>
      </c>
      <c r="G9" s="28">
        <v>119</v>
      </c>
      <c r="H9" s="28">
        <v>29</v>
      </c>
      <c r="I9" s="28">
        <v>825</v>
      </c>
      <c r="J9" s="28">
        <v>387</v>
      </c>
      <c r="K9" s="28">
        <v>438</v>
      </c>
    </row>
    <row r="10" spans="1:11" s="21" customFormat="1" ht="15" customHeight="1">
      <c r="A10" s="26">
        <v>6</v>
      </c>
      <c r="B10" s="27" t="s">
        <v>42</v>
      </c>
      <c r="C10" s="28">
        <v>666</v>
      </c>
      <c r="D10" s="28">
        <v>315</v>
      </c>
      <c r="E10" s="28">
        <v>351</v>
      </c>
      <c r="F10" s="28">
        <v>67</v>
      </c>
      <c r="G10" s="28">
        <v>48</v>
      </c>
      <c r="H10" s="28">
        <v>19</v>
      </c>
      <c r="I10" s="28">
        <v>599</v>
      </c>
      <c r="J10" s="28">
        <v>267</v>
      </c>
      <c r="K10" s="28">
        <v>332</v>
      </c>
    </row>
    <row r="11" spans="1:11" s="21" customFormat="1" ht="15" customHeight="1">
      <c r="A11" s="26">
        <v>7</v>
      </c>
      <c r="B11" s="27" t="s">
        <v>43</v>
      </c>
      <c r="C11" s="28">
        <v>1598</v>
      </c>
      <c r="D11" s="28">
        <v>908</v>
      </c>
      <c r="E11" s="28">
        <v>690</v>
      </c>
      <c r="F11" s="28">
        <v>197</v>
      </c>
      <c r="G11" s="28">
        <v>158</v>
      </c>
      <c r="H11" s="28">
        <v>39</v>
      </c>
      <c r="I11" s="28">
        <v>1401</v>
      </c>
      <c r="J11" s="28">
        <v>750</v>
      </c>
      <c r="K11" s="28">
        <v>651</v>
      </c>
    </row>
    <row r="12" spans="1:11" s="21" customFormat="1" ht="15" customHeight="1">
      <c r="A12" s="26">
        <v>8</v>
      </c>
      <c r="B12" s="27" t="s">
        <v>84</v>
      </c>
      <c r="C12" s="28">
        <v>1157</v>
      </c>
      <c r="D12" s="28">
        <v>716</v>
      </c>
      <c r="E12" s="28">
        <v>441</v>
      </c>
      <c r="F12" s="28">
        <v>203</v>
      </c>
      <c r="G12" s="28">
        <v>156</v>
      </c>
      <c r="H12" s="28">
        <v>47</v>
      </c>
      <c r="I12" s="28">
        <v>954</v>
      </c>
      <c r="J12" s="28">
        <v>560</v>
      </c>
      <c r="K12" s="28">
        <v>394</v>
      </c>
    </row>
    <row r="13" spans="1:11" s="21" customFormat="1" ht="15" customHeight="1">
      <c r="A13" s="26">
        <v>9</v>
      </c>
      <c r="B13" s="27" t="s">
        <v>85</v>
      </c>
      <c r="C13" s="28">
        <v>1073</v>
      </c>
      <c r="D13" s="28">
        <v>504</v>
      </c>
      <c r="E13" s="28">
        <v>569</v>
      </c>
      <c r="F13" s="28">
        <v>76</v>
      </c>
      <c r="G13" s="28">
        <v>52</v>
      </c>
      <c r="H13" s="28">
        <v>24</v>
      </c>
      <c r="I13" s="28">
        <v>997</v>
      </c>
      <c r="J13" s="28">
        <v>452</v>
      </c>
      <c r="K13" s="28">
        <v>545</v>
      </c>
    </row>
    <row r="14" spans="1:11" s="21" customFormat="1" ht="15" customHeight="1">
      <c r="A14" s="26">
        <v>10</v>
      </c>
      <c r="B14" s="27" t="s">
        <v>86</v>
      </c>
      <c r="C14" s="28">
        <v>1053</v>
      </c>
      <c r="D14" s="28">
        <v>653</v>
      </c>
      <c r="E14" s="28">
        <v>400</v>
      </c>
      <c r="F14" s="28">
        <v>352</v>
      </c>
      <c r="G14" s="28">
        <v>304</v>
      </c>
      <c r="H14" s="28">
        <v>48</v>
      </c>
      <c r="I14" s="28">
        <v>701</v>
      </c>
      <c r="J14" s="28">
        <v>349</v>
      </c>
      <c r="K14" s="28">
        <v>352</v>
      </c>
    </row>
    <row r="15" spans="1:11" s="21" customFormat="1" ht="15" customHeight="1">
      <c r="A15" s="29">
        <v>11</v>
      </c>
      <c r="B15" s="30" t="s">
        <v>87</v>
      </c>
      <c r="C15" s="31">
        <v>369</v>
      </c>
      <c r="D15" s="31">
        <v>197</v>
      </c>
      <c r="E15" s="31">
        <v>172</v>
      </c>
      <c r="F15" s="31">
        <v>59</v>
      </c>
      <c r="G15" s="31">
        <v>52</v>
      </c>
      <c r="H15" s="31">
        <v>7</v>
      </c>
      <c r="I15" s="31">
        <v>310</v>
      </c>
      <c r="J15" s="31">
        <v>145</v>
      </c>
      <c r="K15" s="31">
        <v>165</v>
      </c>
    </row>
    <row r="16" spans="1:11" s="21" customFormat="1" ht="15" customHeight="1">
      <c r="A16" s="32"/>
      <c r="B16" s="33" t="s">
        <v>88</v>
      </c>
      <c r="C16" s="34">
        <f>SUM(C5:C15)</f>
        <v>18066</v>
      </c>
      <c r="D16" s="34">
        <f aca="true" t="shared" si="0" ref="D16:K16">SUM(D5:D15)</f>
        <v>10639</v>
      </c>
      <c r="E16" s="34">
        <f t="shared" si="0"/>
        <v>7427</v>
      </c>
      <c r="F16" s="34">
        <f t="shared" si="0"/>
        <v>3553</v>
      </c>
      <c r="G16" s="34">
        <f t="shared" si="0"/>
        <v>2824</v>
      </c>
      <c r="H16" s="34">
        <f t="shared" si="0"/>
        <v>729</v>
      </c>
      <c r="I16" s="34">
        <f t="shared" si="0"/>
        <v>14513</v>
      </c>
      <c r="J16" s="34">
        <f t="shared" si="0"/>
        <v>7815</v>
      </c>
      <c r="K16" s="34">
        <f t="shared" si="0"/>
        <v>6698</v>
      </c>
    </row>
    <row r="17" spans="1:11" s="21" customFormat="1" ht="15" customHeight="1">
      <c r="A17" s="35">
        <v>12</v>
      </c>
      <c r="B17" s="36" t="s">
        <v>48</v>
      </c>
      <c r="C17" s="37">
        <v>110</v>
      </c>
      <c r="D17" s="37">
        <v>61</v>
      </c>
      <c r="E17" s="37">
        <v>49</v>
      </c>
      <c r="F17" s="37">
        <v>5</v>
      </c>
      <c r="G17" s="37">
        <v>5</v>
      </c>
      <c r="H17" s="37">
        <v>0</v>
      </c>
      <c r="I17" s="37">
        <v>105</v>
      </c>
      <c r="J17" s="37">
        <v>56</v>
      </c>
      <c r="K17" s="37">
        <v>49</v>
      </c>
    </row>
    <row r="18" spans="1:11" s="21" customFormat="1" ht="15" customHeight="1">
      <c r="A18" s="26">
        <v>13</v>
      </c>
      <c r="B18" s="27" t="s">
        <v>49</v>
      </c>
      <c r="C18" s="28">
        <v>90</v>
      </c>
      <c r="D18" s="28">
        <v>45</v>
      </c>
      <c r="E18" s="28">
        <v>45</v>
      </c>
      <c r="F18" s="28">
        <v>0</v>
      </c>
      <c r="G18" s="28">
        <v>0</v>
      </c>
      <c r="H18" s="28">
        <v>0</v>
      </c>
      <c r="I18" s="28">
        <v>90</v>
      </c>
      <c r="J18" s="28">
        <v>45</v>
      </c>
      <c r="K18" s="28">
        <v>45</v>
      </c>
    </row>
    <row r="19" spans="1:11" s="21" customFormat="1" ht="15" customHeight="1">
      <c r="A19" s="26">
        <v>14</v>
      </c>
      <c r="B19" s="27" t="s">
        <v>50</v>
      </c>
      <c r="C19" s="28">
        <v>60</v>
      </c>
      <c r="D19" s="28">
        <v>34</v>
      </c>
      <c r="E19" s="28">
        <v>26</v>
      </c>
      <c r="F19" s="28">
        <v>2</v>
      </c>
      <c r="G19" s="28">
        <v>2</v>
      </c>
      <c r="H19" s="28">
        <v>0</v>
      </c>
      <c r="I19" s="28">
        <v>58</v>
      </c>
      <c r="J19" s="28">
        <v>32</v>
      </c>
      <c r="K19" s="28">
        <v>26</v>
      </c>
    </row>
    <row r="20" spans="1:11" s="21" customFormat="1" ht="15" customHeight="1">
      <c r="A20" s="26">
        <v>15</v>
      </c>
      <c r="B20" s="27" t="s">
        <v>51</v>
      </c>
      <c r="C20" s="28">
        <v>115</v>
      </c>
      <c r="D20" s="28">
        <v>54</v>
      </c>
      <c r="E20" s="28">
        <v>61</v>
      </c>
      <c r="F20" s="28">
        <v>1</v>
      </c>
      <c r="G20" s="28">
        <v>0</v>
      </c>
      <c r="H20" s="28">
        <v>1</v>
      </c>
      <c r="I20" s="28">
        <v>114</v>
      </c>
      <c r="J20" s="28">
        <v>54</v>
      </c>
      <c r="K20" s="28">
        <v>60</v>
      </c>
    </row>
    <row r="21" spans="1:11" s="21" customFormat="1" ht="15" customHeight="1">
      <c r="A21" s="26">
        <v>16</v>
      </c>
      <c r="B21" s="27" t="s">
        <v>52</v>
      </c>
      <c r="C21" s="28">
        <v>168</v>
      </c>
      <c r="D21" s="28">
        <v>65</v>
      </c>
      <c r="E21" s="28">
        <v>103</v>
      </c>
      <c r="F21" s="28">
        <v>1</v>
      </c>
      <c r="G21" s="28">
        <v>0</v>
      </c>
      <c r="H21" s="28">
        <v>1</v>
      </c>
      <c r="I21" s="28">
        <v>167</v>
      </c>
      <c r="J21" s="28">
        <v>65</v>
      </c>
      <c r="K21" s="28">
        <v>102</v>
      </c>
    </row>
    <row r="22" spans="1:11" s="21" customFormat="1" ht="15" customHeight="1">
      <c r="A22" s="26">
        <v>17</v>
      </c>
      <c r="B22" s="27" t="s">
        <v>53</v>
      </c>
      <c r="C22" s="28">
        <v>246</v>
      </c>
      <c r="D22" s="28">
        <v>109</v>
      </c>
      <c r="E22" s="28">
        <v>137</v>
      </c>
      <c r="F22" s="28">
        <v>17</v>
      </c>
      <c r="G22" s="28">
        <v>8</v>
      </c>
      <c r="H22" s="28">
        <v>9</v>
      </c>
      <c r="I22" s="28">
        <v>229</v>
      </c>
      <c r="J22" s="28">
        <v>101</v>
      </c>
      <c r="K22" s="28">
        <v>128</v>
      </c>
    </row>
    <row r="23" spans="1:11" s="21" customFormat="1" ht="15" customHeight="1">
      <c r="A23" s="26">
        <v>18</v>
      </c>
      <c r="B23" s="27" t="s">
        <v>54</v>
      </c>
      <c r="C23" s="28">
        <v>131</v>
      </c>
      <c r="D23" s="28">
        <v>66</v>
      </c>
      <c r="E23" s="28">
        <v>65</v>
      </c>
      <c r="F23" s="28">
        <v>4</v>
      </c>
      <c r="G23" s="28">
        <v>2</v>
      </c>
      <c r="H23" s="28">
        <v>2</v>
      </c>
      <c r="I23" s="28">
        <v>127</v>
      </c>
      <c r="J23" s="28">
        <v>64</v>
      </c>
      <c r="K23" s="28">
        <v>63</v>
      </c>
    </row>
    <row r="24" spans="1:11" s="21" customFormat="1" ht="15" customHeight="1">
      <c r="A24" s="26">
        <v>19</v>
      </c>
      <c r="B24" s="27" t="s">
        <v>55</v>
      </c>
      <c r="C24" s="28">
        <v>131</v>
      </c>
      <c r="D24" s="28">
        <v>66</v>
      </c>
      <c r="E24" s="28">
        <v>65</v>
      </c>
      <c r="F24" s="28">
        <v>0</v>
      </c>
      <c r="G24" s="28">
        <v>0</v>
      </c>
      <c r="H24" s="28">
        <v>0</v>
      </c>
      <c r="I24" s="28">
        <v>131</v>
      </c>
      <c r="J24" s="28">
        <v>66</v>
      </c>
      <c r="K24" s="28">
        <v>65</v>
      </c>
    </row>
    <row r="25" spans="1:11" s="21" customFormat="1" ht="15" customHeight="1">
      <c r="A25" s="26">
        <v>20</v>
      </c>
      <c r="B25" s="27" t="s">
        <v>56</v>
      </c>
      <c r="C25" s="28">
        <v>101</v>
      </c>
      <c r="D25" s="28">
        <v>49</v>
      </c>
      <c r="E25" s="28">
        <v>52</v>
      </c>
      <c r="F25" s="28">
        <v>8</v>
      </c>
      <c r="G25" s="28">
        <v>4</v>
      </c>
      <c r="H25" s="28">
        <v>4</v>
      </c>
      <c r="I25" s="28">
        <v>93</v>
      </c>
      <c r="J25" s="28">
        <v>45</v>
      </c>
      <c r="K25" s="28">
        <v>48</v>
      </c>
    </row>
    <row r="26" spans="1:11" s="21" customFormat="1" ht="15" customHeight="1">
      <c r="A26" s="26">
        <v>21</v>
      </c>
      <c r="B26" s="27" t="s">
        <v>57</v>
      </c>
      <c r="C26" s="28">
        <v>262</v>
      </c>
      <c r="D26" s="28">
        <v>112</v>
      </c>
      <c r="E26" s="28">
        <v>150</v>
      </c>
      <c r="F26" s="28">
        <v>18</v>
      </c>
      <c r="G26" s="28">
        <v>11</v>
      </c>
      <c r="H26" s="28">
        <v>7</v>
      </c>
      <c r="I26" s="28">
        <v>244</v>
      </c>
      <c r="J26" s="28">
        <v>101</v>
      </c>
      <c r="K26" s="28">
        <v>143</v>
      </c>
    </row>
    <row r="27" spans="1:11" s="21" customFormat="1" ht="15" customHeight="1">
      <c r="A27" s="26">
        <v>22</v>
      </c>
      <c r="B27" s="27" t="s">
        <v>58</v>
      </c>
      <c r="C27" s="28">
        <v>212</v>
      </c>
      <c r="D27" s="28">
        <v>115</v>
      </c>
      <c r="E27" s="28">
        <v>97</v>
      </c>
      <c r="F27" s="28">
        <v>17</v>
      </c>
      <c r="G27" s="28">
        <v>13</v>
      </c>
      <c r="H27" s="28">
        <v>4</v>
      </c>
      <c r="I27" s="28">
        <v>195</v>
      </c>
      <c r="J27" s="28">
        <v>102</v>
      </c>
      <c r="K27" s="28">
        <v>93</v>
      </c>
    </row>
    <row r="28" spans="1:11" s="21" customFormat="1" ht="15" customHeight="1">
      <c r="A28" s="38">
        <v>23</v>
      </c>
      <c r="B28" s="27" t="s">
        <v>59</v>
      </c>
      <c r="C28" s="28">
        <v>586</v>
      </c>
      <c r="D28" s="28">
        <v>287</v>
      </c>
      <c r="E28" s="28">
        <v>299</v>
      </c>
      <c r="F28" s="28">
        <v>61</v>
      </c>
      <c r="G28" s="28">
        <v>46</v>
      </c>
      <c r="H28" s="28">
        <v>15</v>
      </c>
      <c r="I28" s="28">
        <v>525</v>
      </c>
      <c r="J28" s="28">
        <v>241</v>
      </c>
      <c r="K28" s="28">
        <v>284</v>
      </c>
    </row>
    <row r="29" spans="1:11" s="21" customFormat="1" ht="15" customHeight="1">
      <c r="A29" s="26">
        <v>24</v>
      </c>
      <c r="B29" s="27" t="s">
        <v>60</v>
      </c>
      <c r="C29" s="28">
        <v>245</v>
      </c>
      <c r="D29" s="28">
        <v>150</v>
      </c>
      <c r="E29" s="28">
        <v>95</v>
      </c>
      <c r="F29" s="28">
        <v>71</v>
      </c>
      <c r="G29" s="28">
        <v>64</v>
      </c>
      <c r="H29" s="28">
        <v>7</v>
      </c>
      <c r="I29" s="28">
        <v>174</v>
      </c>
      <c r="J29" s="28">
        <v>86</v>
      </c>
      <c r="K29" s="28">
        <v>88</v>
      </c>
    </row>
    <row r="30" spans="1:11" s="21" customFormat="1" ht="15" customHeight="1">
      <c r="A30" s="26">
        <v>25</v>
      </c>
      <c r="B30" s="27" t="s">
        <v>61</v>
      </c>
      <c r="C30" s="28">
        <v>289</v>
      </c>
      <c r="D30" s="28">
        <v>139</v>
      </c>
      <c r="E30" s="28">
        <v>150</v>
      </c>
      <c r="F30" s="28">
        <v>22</v>
      </c>
      <c r="G30" s="28">
        <v>12</v>
      </c>
      <c r="H30" s="28">
        <v>10</v>
      </c>
      <c r="I30" s="28">
        <v>267</v>
      </c>
      <c r="J30" s="28">
        <v>127</v>
      </c>
      <c r="K30" s="28">
        <v>140</v>
      </c>
    </row>
    <row r="31" spans="1:11" s="21" customFormat="1" ht="15" customHeight="1">
      <c r="A31" s="26">
        <v>26</v>
      </c>
      <c r="B31" s="27" t="s">
        <v>62</v>
      </c>
      <c r="C31" s="28">
        <v>651</v>
      </c>
      <c r="D31" s="28">
        <v>335</v>
      </c>
      <c r="E31" s="28">
        <v>316</v>
      </c>
      <c r="F31" s="28">
        <v>25</v>
      </c>
      <c r="G31" s="28">
        <v>20</v>
      </c>
      <c r="H31" s="28">
        <v>5</v>
      </c>
      <c r="I31" s="28">
        <v>626</v>
      </c>
      <c r="J31" s="28">
        <v>315</v>
      </c>
      <c r="K31" s="28">
        <v>311</v>
      </c>
    </row>
    <row r="32" spans="1:11" s="21" customFormat="1" ht="15" customHeight="1">
      <c r="A32" s="26">
        <v>27</v>
      </c>
      <c r="B32" s="27" t="s">
        <v>63</v>
      </c>
      <c r="C32" s="28">
        <v>231</v>
      </c>
      <c r="D32" s="28">
        <v>107</v>
      </c>
      <c r="E32" s="28">
        <v>124</v>
      </c>
      <c r="F32" s="28">
        <v>6</v>
      </c>
      <c r="G32" s="28">
        <v>5</v>
      </c>
      <c r="H32" s="28">
        <v>1</v>
      </c>
      <c r="I32" s="28">
        <v>225</v>
      </c>
      <c r="J32" s="28">
        <v>102</v>
      </c>
      <c r="K32" s="28">
        <v>123</v>
      </c>
    </row>
    <row r="33" spans="1:11" s="21" customFormat="1" ht="15" customHeight="1">
      <c r="A33" s="26">
        <v>28</v>
      </c>
      <c r="B33" s="27" t="s">
        <v>64</v>
      </c>
      <c r="C33" s="28">
        <v>659</v>
      </c>
      <c r="D33" s="28">
        <v>366</v>
      </c>
      <c r="E33" s="28">
        <v>293</v>
      </c>
      <c r="F33" s="28">
        <v>37</v>
      </c>
      <c r="G33" s="28">
        <v>26</v>
      </c>
      <c r="H33" s="28">
        <v>11</v>
      </c>
      <c r="I33" s="28">
        <v>622</v>
      </c>
      <c r="J33" s="28">
        <v>340</v>
      </c>
      <c r="K33" s="28">
        <v>282</v>
      </c>
    </row>
    <row r="34" spans="1:11" s="21" customFormat="1" ht="15" customHeight="1">
      <c r="A34" s="26">
        <v>29</v>
      </c>
      <c r="B34" s="27" t="s">
        <v>65</v>
      </c>
      <c r="C34" s="28">
        <v>53</v>
      </c>
      <c r="D34" s="28">
        <v>38</v>
      </c>
      <c r="E34" s="28">
        <v>15</v>
      </c>
      <c r="F34" s="28">
        <v>15</v>
      </c>
      <c r="G34" s="28">
        <v>14</v>
      </c>
      <c r="H34" s="28">
        <v>1</v>
      </c>
      <c r="I34" s="28">
        <v>38</v>
      </c>
      <c r="J34" s="28">
        <v>24</v>
      </c>
      <c r="K34" s="28">
        <v>14</v>
      </c>
    </row>
    <row r="35" spans="1:11" s="21" customFormat="1" ht="15" customHeight="1">
      <c r="A35" s="29">
        <v>30</v>
      </c>
      <c r="B35" s="30" t="s">
        <v>66</v>
      </c>
      <c r="C35" s="31">
        <v>44</v>
      </c>
      <c r="D35" s="31">
        <v>25</v>
      </c>
      <c r="E35" s="31">
        <v>19</v>
      </c>
      <c r="F35" s="31">
        <v>1</v>
      </c>
      <c r="G35" s="31">
        <v>1</v>
      </c>
      <c r="H35" s="31">
        <v>0</v>
      </c>
      <c r="I35" s="31">
        <v>43</v>
      </c>
      <c r="J35" s="31">
        <v>24</v>
      </c>
      <c r="K35" s="31">
        <v>19</v>
      </c>
    </row>
    <row r="36" spans="1:11" s="21" customFormat="1" ht="15" customHeight="1">
      <c r="A36" s="29">
        <v>31</v>
      </c>
      <c r="B36" s="30" t="s">
        <v>67</v>
      </c>
      <c r="C36" s="31">
        <v>36</v>
      </c>
      <c r="D36" s="31">
        <v>18</v>
      </c>
      <c r="E36" s="31">
        <v>18</v>
      </c>
      <c r="F36" s="31">
        <v>2</v>
      </c>
      <c r="G36" s="31">
        <v>1</v>
      </c>
      <c r="H36" s="31">
        <v>1</v>
      </c>
      <c r="I36" s="31">
        <v>34</v>
      </c>
      <c r="J36" s="31">
        <v>17</v>
      </c>
      <c r="K36" s="31">
        <v>17</v>
      </c>
    </row>
    <row r="37" spans="1:11" s="21" customFormat="1" ht="15" customHeight="1">
      <c r="A37" s="26">
        <v>32</v>
      </c>
      <c r="B37" s="27" t="s">
        <v>68</v>
      </c>
      <c r="C37" s="28">
        <v>30</v>
      </c>
      <c r="D37" s="28">
        <v>20</v>
      </c>
      <c r="E37" s="28">
        <v>10</v>
      </c>
      <c r="F37" s="28">
        <v>7</v>
      </c>
      <c r="G37" s="28">
        <v>6</v>
      </c>
      <c r="H37" s="28">
        <v>1</v>
      </c>
      <c r="I37" s="28">
        <v>23</v>
      </c>
      <c r="J37" s="28">
        <v>14</v>
      </c>
      <c r="K37" s="28">
        <v>9</v>
      </c>
    </row>
    <row r="38" spans="1:11" s="21" customFormat="1" ht="15" customHeight="1">
      <c r="A38" s="35">
        <v>33</v>
      </c>
      <c r="B38" s="36" t="s">
        <v>69</v>
      </c>
      <c r="C38" s="37">
        <v>208</v>
      </c>
      <c r="D38" s="37">
        <v>157</v>
      </c>
      <c r="E38" s="37">
        <v>51</v>
      </c>
      <c r="F38" s="37">
        <v>150</v>
      </c>
      <c r="G38" s="37">
        <v>139</v>
      </c>
      <c r="H38" s="37">
        <v>11</v>
      </c>
      <c r="I38" s="37">
        <v>58</v>
      </c>
      <c r="J38" s="37">
        <v>18</v>
      </c>
      <c r="K38" s="37">
        <v>40</v>
      </c>
    </row>
    <row r="39" spans="1:11" s="21" customFormat="1" ht="15" customHeight="1">
      <c r="A39" s="26">
        <v>34</v>
      </c>
      <c r="B39" s="27" t="s">
        <v>70</v>
      </c>
      <c r="C39" s="37">
        <v>36</v>
      </c>
      <c r="D39" s="37">
        <v>14</v>
      </c>
      <c r="E39" s="37">
        <v>22</v>
      </c>
      <c r="F39" s="37">
        <v>1</v>
      </c>
      <c r="G39" s="37">
        <v>1</v>
      </c>
      <c r="H39" s="37">
        <v>0</v>
      </c>
      <c r="I39" s="37">
        <v>35</v>
      </c>
      <c r="J39" s="37">
        <v>13</v>
      </c>
      <c r="K39" s="37">
        <v>22</v>
      </c>
    </row>
    <row r="40" spans="1:11" s="21" customFormat="1" ht="15" customHeight="1">
      <c r="A40" s="26">
        <v>35</v>
      </c>
      <c r="B40" s="27" t="s">
        <v>71</v>
      </c>
      <c r="C40" s="37">
        <v>53</v>
      </c>
      <c r="D40" s="37">
        <v>29</v>
      </c>
      <c r="E40" s="37">
        <v>24</v>
      </c>
      <c r="F40" s="28">
        <v>1</v>
      </c>
      <c r="G40" s="28">
        <v>0</v>
      </c>
      <c r="H40" s="28">
        <v>1</v>
      </c>
      <c r="I40" s="37">
        <v>52</v>
      </c>
      <c r="J40" s="37">
        <v>29</v>
      </c>
      <c r="K40" s="37">
        <v>23</v>
      </c>
    </row>
    <row r="41" spans="1:11" s="21" customFormat="1" ht="15" customHeight="1">
      <c r="A41" s="26">
        <v>36</v>
      </c>
      <c r="B41" s="27" t="s">
        <v>72</v>
      </c>
      <c r="C41" s="28">
        <v>59</v>
      </c>
      <c r="D41" s="28">
        <v>39</v>
      </c>
      <c r="E41" s="28">
        <v>20</v>
      </c>
      <c r="F41" s="28">
        <v>0</v>
      </c>
      <c r="G41" s="28">
        <v>0</v>
      </c>
      <c r="H41" s="28">
        <v>0</v>
      </c>
      <c r="I41" s="28">
        <v>59</v>
      </c>
      <c r="J41" s="28">
        <v>39</v>
      </c>
      <c r="K41" s="28">
        <v>20</v>
      </c>
    </row>
    <row r="42" spans="1:11" s="21" customFormat="1" ht="15" customHeight="1">
      <c r="A42" s="26">
        <v>37</v>
      </c>
      <c r="B42" s="27" t="s">
        <v>89</v>
      </c>
      <c r="C42" s="28">
        <v>206</v>
      </c>
      <c r="D42" s="28">
        <v>103</v>
      </c>
      <c r="E42" s="28">
        <v>103</v>
      </c>
      <c r="F42" s="28">
        <v>17</v>
      </c>
      <c r="G42" s="28">
        <v>10</v>
      </c>
      <c r="H42" s="28">
        <v>7</v>
      </c>
      <c r="I42" s="28">
        <v>189</v>
      </c>
      <c r="J42" s="28">
        <v>93</v>
      </c>
      <c r="K42" s="28">
        <v>96</v>
      </c>
    </row>
    <row r="43" spans="1:11" s="21" customFormat="1" ht="15" customHeight="1">
      <c r="A43" s="26">
        <v>38</v>
      </c>
      <c r="B43" s="27" t="s">
        <v>90</v>
      </c>
      <c r="C43" s="28">
        <v>190</v>
      </c>
      <c r="D43" s="28">
        <v>80</v>
      </c>
      <c r="E43" s="28">
        <v>110</v>
      </c>
      <c r="F43" s="28">
        <v>9</v>
      </c>
      <c r="G43" s="28">
        <v>4</v>
      </c>
      <c r="H43" s="28">
        <v>5</v>
      </c>
      <c r="I43" s="28">
        <v>181</v>
      </c>
      <c r="J43" s="28">
        <v>76</v>
      </c>
      <c r="K43" s="28">
        <v>105</v>
      </c>
    </row>
    <row r="44" spans="1:11" s="21" customFormat="1" ht="15" customHeight="1">
      <c r="A44" s="26">
        <v>39</v>
      </c>
      <c r="B44" s="27" t="s">
        <v>75</v>
      </c>
      <c r="C44" s="28">
        <v>50</v>
      </c>
      <c r="D44" s="28">
        <v>26</v>
      </c>
      <c r="E44" s="28">
        <v>24</v>
      </c>
      <c r="F44" s="28">
        <v>0</v>
      </c>
      <c r="G44" s="28">
        <v>0</v>
      </c>
      <c r="H44" s="28">
        <v>0</v>
      </c>
      <c r="I44" s="28">
        <v>50</v>
      </c>
      <c r="J44" s="28">
        <v>26</v>
      </c>
      <c r="K44" s="28">
        <v>24</v>
      </c>
    </row>
    <row r="45" spans="1:11" s="21" customFormat="1" ht="15" customHeight="1">
      <c r="A45" s="26">
        <v>40</v>
      </c>
      <c r="B45" s="27" t="s">
        <v>76</v>
      </c>
      <c r="C45" s="28">
        <v>335</v>
      </c>
      <c r="D45" s="28">
        <v>233</v>
      </c>
      <c r="E45" s="28">
        <v>102</v>
      </c>
      <c r="F45" s="28">
        <v>172</v>
      </c>
      <c r="G45" s="28">
        <v>145</v>
      </c>
      <c r="H45" s="28">
        <v>27</v>
      </c>
      <c r="I45" s="28">
        <v>163</v>
      </c>
      <c r="J45" s="28">
        <v>88</v>
      </c>
      <c r="K45" s="28">
        <v>75</v>
      </c>
    </row>
    <row r="46" spans="1:11" s="21" customFormat="1" ht="15" customHeight="1">
      <c r="A46" s="29">
        <v>41</v>
      </c>
      <c r="B46" s="30" t="s">
        <v>77</v>
      </c>
      <c r="C46" s="31">
        <v>114</v>
      </c>
      <c r="D46" s="31">
        <v>53</v>
      </c>
      <c r="E46" s="31">
        <v>61</v>
      </c>
      <c r="F46" s="31">
        <v>23</v>
      </c>
      <c r="G46" s="31">
        <v>16</v>
      </c>
      <c r="H46" s="31">
        <v>7</v>
      </c>
      <c r="I46" s="31">
        <v>91</v>
      </c>
      <c r="J46" s="31">
        <v>37</v>
      </c>
      <c r="K46" s="31">
        <v>54</v>
      </c>
    </row>
    <row r="47" spans="1:11" s="21" customFormat="1" ht="15" customHeight="1">
      <c r="A47" s="32"/>
      <c r="B47" s="33" t="s">
        <v>91</v>
      </c>
      <c r="C47" s="39">
        <f aca="true" t="shared" si="1" ref="C47:K47">SUM(C17:C46)</f>
        <v>5701</v>
      </c>
      <c r="D47" s="39">
        <f t="shared" si="1"/>
        <v>2995</v>
      </c>
      <c r="E47" s="39">
        <f t="shared" si="1"/>
        <v>2706</v>
      </c>
      <c r="F47" s="39">
        <f t="shared" si="1"/>
        <v>693</v>
      </c>
      <c r="G47" s="39">
        <f t="shared" si="1"/>
        <v>555</v>
      </c>
      <c r="H47" s="39">
        <f t="shared" si="1"/>
        <v>138</v>
      </c>
      <c r="I47" s="39">
        <f t="shared" si="1"/>
        <v>5008</v>
      </c>
      <c r="J47" s="39">
        <f t="shared" si="1"/>
        <v>2440</v>
      </c>
      <c r="K47" s="39">
        <f t="shared" si="1"/>
        <v>2568</v>
      </c>
    </row>
    <row r="48" spans="1:11" s="21" customFormat="1" ht="15" customHeight="1">
      <c r="A48" s="40"/>
      <c r="B48" s="41" t="s">
        <v>92</v>
      </c>
      <c r="C48" s="42">
        <f aca="true" t="shared" si="2" ref="C48:K48">C16+C47</f>
        <v>23767</v>
      </c>
      <c r="D48" s="42">
        <f t="shared" si="2"/>
        <v>13634</v>
      </c>
      <c r="E48" s="42">
        <f t="shared" si="2"/>
        <v>10133</v>
      </c>
      <c r="F48" s="42">
        <f t="shared" si="2"/>
        <v>4246</v>
      </c>
      <c r="G48" s="42">
        <f t="shared" si="2"/>
        <v>3379</v>
      </c>
      <c r="H48" s="42">
        <f t="shared" si="2"/>
        <v>867</v>
      </c>
      <c r="I48" s="42">
        <f t="shared" si="2"/>
        <v>19521</v>
      </c>
      <c r="J48" s="42">
        <f t="shared" si="2"/>
        <v>10255</v>
      </c>
      <c r="K48" s="42">
        <f t="shared" si="2"/>
        <v>9266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G51"/>
  <sheetViews>
    <sheetView showGridLines="0" zoomScaleSheetLayoutView="100" workbookViewId="0" topLeftCell="A1">
      <selection activeCell="A2" sqref="A2"/>
    </sheetView>
  </sheetViews>
  <sheetFormatPr defaultColWidth="9.00390625" defaultRowHeight="13.5"/>
  <cols>
    <col min="1" max="1" width="3.625" style="44" customWidth="1"/>
    <col min="2" max="2" width="13.75390625" style="44" bestFit="1" customWidth="1"/>
    <col min="3" max="17" width="12.625" style="44" customWidth="1"/>
    <col min="18" max="18" width="3.625" style="44" customWidth="1"/>
    <col min="19" max="19" width="13.75390625" style="44" bestFit="1" customWidth="1"/>
    <col min="20" max="25" width="12.625" style="44" customWidth="1"/>
    <col min="26" max="33" width="14.625" style="44" customWidth="1"/>
    <col min="34" max="40" width="3.375" style="44" bestFit="1" customWidth="1"/>
    <col min="41" max="16384" width="9.00390625" style="44" customWidth="1"/>
  </cols>
  <sheetData>
    <row r="1" spans="1:19" ht="21">
      <c r="A1" s="53" t="s">
        <v>111</v>
      </c>
      <c r="B1" s="43"/>
      <c r="R1" s="53" t="s">
        <v>111</v>
      </c>
      <c r="S1" s="43"/>
    </row>
    <row r="2" spans="1:19" ht="15" customHeight="1">
      <c r="A2" s="53"/>
      <c r="B2" s="43"/>
      <c r="R2" s="53"/>
      <c r="S2" s="43"/>
    </row>
    <row r="3" spans="1:19" ht="17.25">
      <c r="A3" s="63" t="s">
        <v>112</v>
      </c>
      <c r="B3" s="43"/>
      <c r="R3" s="63" t="s">
        <v>113</v>
      </c>
      <c r="S3" s="43"/>
    </row>
    <row r="4" spans="1:33" ht="16.5" customHeight="1">
      <c r="A4" s="126" t="s">
        <v>94</v>
      </c>
      <c r="B4" s="129" t="s">
        <v>95</v>
      </c>
      <c r="C4" s="123" t="s">
        <v>96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5"/>
      <c r="R4" s="126" t="s">
        <v>94</v>
      </c>
      <c r="S4" s="129" t="s">
        <v>95</v>
      </c>
      <c r="T4" s="123" t="s">
        <v>33</v>
      </c>
      <c r="U4" s="124"/>
      <c r="V4" s="124"/>
      <c r="W4" s="124"/>
      <c r="X4" s="124"/>
      <c r="Y4" s="125"/>
      <c r="Z4" s="123" t="s">
        <v>110</v>
      </c>
      <c r="AA4" s="124"/>
      <c r="AB4" s="124"/>
      <c r="AC4" s="124"/>
      <c r="AD4" s="124"/>
      <c r="AE4" s="125"/>
      <c r="AF4" s="123" t="s">
        <v>97</v>
      </c>
      <c r="AG4" s="125"/>
    </row>
    <row r="5" spans="1:33" ht="16.5" customHeight="1">
      <c r="A5" s="127"/>
      <c r="B5" s="130"/>
      <c r="C5" s="123" t="s">
        <v>93</v>
      </c>
      <c r="D5" s="124"/>
      <c r="E5" s="124"/>
      <c r="F5" s="123" t="s">
        <v>103</v>
      </c>
      <c r="G5" s="124"/>
      <c r="H5" s="124"/>
      <c r="I5" s="123" t="s">
        <v>104</v>
      </c>
      <c r="J5" s="124"/>
      <c r="K5" s="124"/>
      <c r="L5" s="123" t="s">
        <v>105</v>
      </c>
      <c r="M5" s="124"/>
      <c r="N5" s="124"/>
      <c r="O5" s="123" t="s">
        <v>106</v>
      </c>
      <c r="P5" s="124"/>
      <c r="Q5" s="125"/>
      <c r="R5" s="127"/>
      <c r="S5" s="130"/>
      <c r="T5" s="123" t="s">
        <v>107</v>
      </c>
      <c r="U5" s="124"/>
      <c r="V5" s="124"/>
      <c r="W5" s="123" t="s">
        <v>109</v>
      </c>
      <c r="X5" s="124"/>
      <c r="Y5" s="124"/>
      <c r="Z5" s="133" t="s">
        <v>100</v>
      </c>
      <c r="AA5" s="137"/>
      <c r="AB5" s="133" t="s">
        <v>15</v>
      </c>
      <c r="AC5" s="137"/>
      <c r="AD5" s="133" t="s">
        <v>101</v>
      </c>
      <c r="AE5" s="137"/>
      <c r="AF5" s="135" t="s">
        <v>98</v>
      </c>
      <c r="AG5" s="137" t="s">
        <v>99</v>
      </c>
    </row>
    <row r="6" spans="1:33" ht="16.5" customHeight="1">
      <c r="A6" s="127"/>
      <c r="B6" s="131"/>
      <c r="C6" s="54" t="s">
        <v>98</v>
      </c>
      <c r="D6" s="133" t="s">
        <v>17</v>
      </c>
      <c r="E6" s="134"/>
      <c r="F6" s="54" t="s">
        <v>98</v>
      </c>
      <c r="G6" s="133" t="s">
        <v>17</v>
      </c>
      <c r="H6" s="134"/>
      <c r="I6" s="54" t="s">
        <v>98</v>
      </c>
      <c r="J6" s="133" t="s">
        <v>17</v>
      </c>
      <c r="K6" s="134"/>
      <c r="L6" s="54" t="s">
        <v>98</v>
      </c>
      <c r="M6" s="133" t="s">
        <v>17</v>
      </c>
      <c r="N6" s="134"/>
      <c r="O6" s="54" t="s">
        <v>98</v>
      </c>
      <c r="P6" s="133" t="s">
        <v>17</v>
      </c>
      <c r="Q6" s="137"/>
      <c r="R6" s="127"/>
      <c r="S6" s="131"/>
      <c r="T6" s="54" t="s">
        <v>98</v>
      </c>
      <c r="U6" s="133" t="s">
        <v>17</v>
      </c>
      <c r="V6" s="134"/>
      <c r="W6" s="54" t="s">
        <v>98</v>
      </c>
      <c r="X6" s="133" t="s">
        <v>17</v>
      </c>
      <c r="Y6" s="134"/>
      <c r="Z6" s="139"/>
      <c r="AA6" s="140"/>
      <c r="AB6" s="139"/>
      <c r="AC6" s="140"/>
      <c r="AD6" s="139"/>
      <c r="AE6" s="140"/>
      <c r="AF6" s="136"/>
      <c r="AG6" s="138"/>
    </row>
    <row r="7" spans="1:33" ht="16.5" customHeight="1">
      <c r="A7" s="128"/>
      <c r="B7" s="132"/>
      <c r="C7" s="55" t="s">
        <v>102</v>
      </c>
      <c r="D7" s="55"/>
      <c r="E7" s="56" t="s">
        <v>108</v>
      </c>
      <c r="F7" s="55" t="s">
        <v>102</v>
      </c>
      <c r="G7" s="55"/>
      <c r="H7" s="56" t="s">
        <v>108</v>
      </c>
      <c r="I7" s="55" t="s">
        <v>102</v>
      </c>
      <c r="J7" s="55"/>
      <c r="K7" s="56" t="s">
        <v>108</v>
      </c>
      <c r="L7" s="55" t="s">
        <v>102</v>
      </c>
      <c r="M7" s="55"/>
      <c r="N7" s="56" t="s">
        <v>108</v>
      </c>
      <c r="O7" s="55" t="s">
        <v>102</v>
      </c>
      <c r="P7" s="55"/>
      <c r="Q7" s="56" t="s">
        <v>108</v>
      </c>
      <c r="R7" s="128"/>
      <c r="S7" s="132"/>
      <c r="T7" s="55" t="s">
        <v>102</v>
      </c>
      <c r="U7" s="55"/>
      <c r="V7" s="56" t="s">
        <v>108</v>
      </c>
      <c r="W7" s="55" t="s">
        <v>102</v>
      </c>
      <c r="X7" s="55"/>
      <c r="Y7" s="56" t="s">
        <v>108</v>
      </c>
      <c r="Z7" s="57" t="s">
        <v>16</v>
      </c>
      <c r="AA7" s="57" t="s">
        <v>17</v>
      </c>
      <c r="AB7" s="57" t="s">
        <v>16</v>
      </c>
      <c r="AC7" s="57" t="s">
        <v>17</v>
      </c>
      <c r="AD7" s="57" t="s">
        <v>16</v>
      </c>
      <c r="AE7" s="57" t="s">
        <v>17</v>
      </c>
      <c r="AF7" s="55" t="s">
        <v>102</v>
      </c>
      <c r="AG7" s="58" t="s">
        <v>102</v>
      </c>
    </row>
    <row r="8" spans="1:33" ht="16.5" customHeight="1">
      <c r="A8" s="45">
        <v>1</v>
      </c>
      <c r="B8" s="50" t="s">
        <v>37</v>
      </c>
      <c r="C8" s="69">
        <v>41921644</v>
      </c>
      <c r="D8" s="69">
        <v>34069595</v>
      </c>
      <c r="E8" s="69">
        <v>4853986</v>
      </c>
      <c r="F8" s="69">
        <v>27052198</v>
      </c>
      <c r="G8" s="69">
        <v>25135256</v>
      </c>
      <c r="H8" s="69">
        <v>3322197</v>
      </c>
      <c r="I8" s="69">
        <v>1122081</v>
      </c>
      <c r="J8" s="69">
        <v>716835</v>
      </c>
      <c r="K8" s="69">
        <v>405246</v>
      </c>
      <c r="L8" s="69">
        <v>221955</v>
      </c>
      <c r="M8" s="69">
        <v>221955</v>
      </c>
      <c r="N8" s="69">
        <v>0</v>
      </c>
      <c r="O8" s="69">
        <v>3855998</v>
      </c>
      <c r="P8" s="69">
        <v>2440093</v>
      </c>
      <c r="Q8" s="69">
        <v>1415905</v>
      </c>
      <c r="R8" s="45">
        <v>1</v>
      </c>
      <c r="S8" s="50" t="str">
        <f>B8</f>
        <v>那 覇 市</v>
      </c>
      <c r="T8" s="75">
        <v>33824937</v>
      </c>
      <c r="U8" s="75">
        <v>33623008</v>
      </c>
      <c r="V8" s="75">
        <v>392609</v>
      </c>
      <c r="W8" s="75">
        <v>107998813</v>
      </c>
      <c r="X8" s="75">
        <v>96206742</v>
      </c>
      <c r="Y8" s="75">
        <v>10389943</v>
      </c>
      <c r="Z8" s="75">
        <v>64516450</v>
      </c>
      <c r="AA8" s="75">
        <v>42030188</v>
      </c>
      <c r="AB8" s="75">
        <v>27403736</v>
      </c>
      <c r="AC8" s="75">
        <v>15868114</v>
      </c>
      <c r="AD8" s="75">
        <v>91920186</v>
      </c>
      <c r="AE8" s="75">
        <v>57898302</v>
      </c>
      <c r="AF8" s="75">
        <v>199918999</v>
      </c>
      <c r="AG8" s="75">
        <v>154105044</v>
      </c>
    </row>
    <row r="9" spans="1:33" ht="16.5" customHeight="1">
      <c r="A9" s="46">
        <v>2</v>
      </c>
      <c r="B9" s="51" t="s">
        <v>38</v>
      </c>
      <c r="C9" s="70">
        <v>2954901</v>
      </c>
      <c r="D9" s="70">
        <v>2944779</v>
      </c>
      <c r="E9" s="70">
        <v>10122</v>
      </c>
      <c r="F9" s="70">
        <v>3249984</v>
      </c>
      <c r="G9" s="70">
        <v>3249397</v>
      </c>
      <c r="H9" s="70">
        <v>2062</v>
      </c>
      <c r="I9" s="70">
        <v>39838</v>
      </c>
      <c r="J9" s="70">
        <v>39838</v>
      </c>
      <c r="K9" s="70">
        <v>0</v>
      </c>
      <c r="L9" s="70">
        <v>0</v>
      </c>
      <c r="M9" s="70">
        <v>0</v>
      </c>
      <c r="N9" s="70">
        <v>0</v>
      </c>
      <c r="O9" s="70">
        <v>496888</v>
      </c>
      <c r="P9" s="70">
        <v>488282</v>
      </c>
      <c r="Q9" s="70">
        <v>8606</v>
      </c>
      <c r="R9" s="46">
        <v>2</v>
      </c>
      <c r="S9" s="51" t="str">
        <f aca="true" t="shared" si="0" ref="S9:S49">B9</f>
        <v>宜野湾市</v>
      </c>
      <c r="T9" s="76">
        <v>4794994</v>
      </c>
      <c r="U9" s="76">
        <v>4785983</v>
      </c>
      <c r="V9" s="76">
        <v>9011</v>
      </c>
      <c r="W9" s="76">
        <v>11536605</v>
      </c>
      <c r="X9" s="76">
        <v>11508279</v>
      </c>
      <c r="Y9" s="76">
        <v>29801</v>
      </c>
      <c r="Z9" s="76">
        <v>1995045</v>
      </c>
      <c r="AA9" s="76">
        <v>1964768</v>
      </c>
      <c r="AB9" s="76">
        <v>7803826</v>
      </c>
      <c r="AC9" s="76">
        <v>5076692</v>
      </c>
      <c r="AD9" s="76">
        <v>9798871</v>
      </c>
      <c r="AE9" s="76">
        <v>7041460</v>
      </c>
      <c r="AF9" s="76">
        <v>21335476</v>
      </c>
      <c r="AG9" s="76">
        <v>18549739</v>
      </c>
    </row>
    <row r="10" spans="1:33" ht="16.5" customHeight="1">
      <c r="A10" s="46">
        <v>3</v>
      </c>
      <c r="B10" s="51" t="s">
        <v>39</v>
      </c>
      <c r="C10" s="70">
        <v>4523796</v>
      </c>
      <c r="D10" s="70">
        <v>4492357</v>
      </c>
      <c r="E10" s="70">
        <v>31338</v>
      </c>
      <c r="F10" s="70">
        <v>3828974</v>
      </c>
      <c r="G10" s="70">
        <v>3795942</v>
      </c>
      <c r="H10" s="70">
        <v>36442</v>
      </c>
      <c r="I10" s="70">
        <v>231719</v>
      </c>
      <c r="J10" s="70">
        <v>201724</v>
      </c>
      <c r="K10" s="70">
        <v>29995</v>
      </c>
      <c r="L10" s="70">
        <v>0</v>
      </c>
      <c r="M10" s="70">
        <v>0</v>
      </c>
      <c r="N10" s="70">
        <v>0</v>
      </c>
      <c r="O10" s="70">
        <v>95051</v>
      </c>
      <c r="P10" s="70">
        <v>95051</v>
      </c>
      <c r="Q10" s="70">
        <v>0</v>
      </c>
      <c r="R10" s="46">
        <v>3</v>
      </c>
      <c r="S10" s="51" t="str">
        <f t="shared" si="0"/>
        <v>石 垣 市</v>
      </c>
      <c r="T10" s="76">
        <v>3401364</v>
      </c>
      <c r="U10" s="76">
        <v>3376129</v>
      </c>
      <c r="V10" s="76">
        <v>25711</v>
      </c>
      <c r="W10" s="76">
        <v>12080904</v>
      </c>
      <c r="X10" s="76">
        <v>11961203</v>
      </c>
      <c r="Y10" s="76">
        <v>123486</v>
      </c>
      <c r="Z10" s="76">
        <v>6494110</v>
      </c>
      <c r="AA10" s="76">
        <v>4521141</v>
      </c>
      <c r="AB10" s="76">
        <v>8047600</v>
      </c>
      <c r="AC10" s="76">
        <v>4946988</v>
      </c>
      <c r="AD10" s="76">
        <v>14541710</v>
      </c>
      <c r="AE10" s="76">
        <v>9468129</v>
      </c>
      <c r="AF10" s="76">
        <v>26622614</v>
      </c>
      <c r="AG10" s="76">
        <v>21429332</v>
      </c>
    </row>
    <row r="11" spans="1:33" ht="16.5" customHeight="1">
      <c r="A11" s="46">
        <v>4</v>
      </c>
      <c r="B11" s="51" t="s">
        <v>40</v>
      </c>
      <c r="C11" s="70">
        <v>8075161</v>
      </c>
      <c r="D11" s="70">
        <v>8024249</v>
      </c>
      <c r="E11" s="70">
        <v>47702</v>
      </c>
      <c r="F11" s="70">
        <v>9689233</v>
      </c>
      <c r="G11" s="70">
        <v>9631660</v>
      </c>
      <c r="H11" s="70">
        <v>100173</v>
      </c>
      <c r="I11" s="70">
        <v>97396</v>
      </c>
      <c r="J11" s="70">
        <v>85702</v>
      </c>
      <c r="K11" s="70">
        <v>11693</v>
      </c>
      <c r="L11" s="70">
        <v>0</v>
      </c>
      <c r="M11" s="70">
        <v>0</v>
      </c>
      <c r="N11" s="70">
        <v>0</v>
      </c>
      <c r="O11" s="70">
        <v>336172</v>
      </c>
      <c r="P11" s="70">
        <v>336172</v>
      </c>
      <c r="Q11" s="70">
        <v>0</v>
      </c>
      <c r="R11" s="46">
        <v>4</v>
      </c>
      <c r="S11" s="51" t="str">
        <f t="shared" si="0"/>
        <v>浦 添 市</v>
      </c>
      <c r="T11" s="76">
        <v>13495661</v>
      </c>
      <c r="U11" s="76">
        <v>13475533</v>
      </c>
      <c r="V11" s="76">
        <v>19997</v>
      </c>
      <c r="W11" s="76">
        <v>31693623</v>
      </c>
      <c r="X11" s="76">
        <v>31553316</v>
      </c>
      <c r="Y11" s="76">
        <v>179565</v>
      </c>
      <c r="Z11" s="76">
        <v>3906417</v>
      </c>
      <c r="AA11" s="76">
        <v>3700612</v>
      </c>
      <c r="AB11" s="76">
        <v>27058679</v>
      </c>
      <c r="AC11" s="76">
        <v>17243496</v>
      </c>
      <c r="AD11" s="76">
        <v>30965096</v>
      </c>
      <c r="AE11" s="76">
        <v>20944108</v>
      </c>
      <c r="AF11" s="76">
        <v>62658719</v>
      </c>
      <c r="AG11" s="76">
        <v>52497424</v>
      </c>
    </row>
    <row r="12" spans="1:33" ht="16.5" customHeight="1">
      <c r="A12" s="46">
        <v>5</v>
      </c>
      <c r="B12" s="51" t="s">
        <v>41</v>
      </c>
      <c r="C12" s="70">
        <v>9815079</v>
      </c>
      <c r="D12" s="70">
        <v>9669784</v>
      </c>
      <c r="E12" s="70">
        <v>100658</v>
      </c>
      <c r="F12" s="70">
        <v>10907865</v>
      </c>
      <c r="G12" s="70">
        <v>10845672</v>
      </c>
      <c r="H12" s="70">
        <v>124958</v>
      </c>
      <c r="I12" s="70">
        <v>129121</v>
      </c>
      <c r="J12" s="70">
        <v>129086</v>
      </c>
      <c r="K12" s="70">
        <v>35</v>
      </c>
      <c r="L12" s="70">
        <v>0</v>
      </c>
      <c r="M12" s="70">
        <v>0</v>
      </c>
      <c r="N12" s="70">
        <v>0</v>
      </c>
      <c r="O12" s="70">
        <v>85967</v>
      </c>
      <c r="P12" s="70">
        <v>85967</v>
      </c>
      <c r="Q12" s="70">
        <v>0</v>
      </c>
      <c r="R12" s="46">
        <v>5</v>
      </c>
      <c r="S12" s="51" t="str">
        <f t="shared" si="0"/>
        <v>名 護 市</v>
      </c>
      <c r="T12" s="76">
        <v>9151559</v>
      </c>
      <c r="U12" s="76">
        <v>9125768</v>
      </c>
      <c r="V12" s="76">
        <v>20528</v>
      </c>
      <c r="W12" s="76">
        <v>30089591</v>
      </c>
      <c r="X12" s="76">
        <v>29856277</v>
      </c>
      <c r="Y12" s="76">
        <v>246179</v>
      </c>
      <c r="Z12" s="76">
        <v>1851794</v>
      </c>
      <c r="AA12" s="76">
        <v>1773955</v>
      </c>
      <c r="AB12" s="76">
        <v>8921377</v>
      </c>
      <c r="AC12" s="76">
        <v>5190613</v>
      </c>
      <c r="AD12" s="76">
        <v>10773171</v>
      </c>
      <c r="AE12" s="76">
        <v>6964568</v>
      </c>
      <c r="AF12" s="76">
        <v>40862762</v>
      </c>
      <c r="AG12" s="76">
        <v>36820845</v>
      </c>
    </row>
    <row r="13" spans="1:33" ht="16.5" customHeight="1">
      <c r="A13" s="47">
        <v>6</v>
      </c>
      <c r="B13" s="52" t="s">
        <v>42</v>
      </c>
      <c r="C13" s="71">
        <v>5754170</v>
      </c>
      <c r="D13" s="71">
        <v>5743047</v>
      </c>
      <c r="E13" s="71">
        <v>10949</v>
      </c>
      <c r="F13" s="71">
        <v>8032976</v>
      </c>
      <c r="G13" s="71">
        <v>8014436</v>
      </c>
      <c r="H13" s="71">
        <v>28124</v>
      </c>
      <c r="I13" s="71">
        <v>9427</v>
      </c>
      <c r="J13" s="71">
        <v>9338</v>
      </c>
      <c r="K13" s="71">
        <v>90</v>
      </c>
      <c r="L13" s="71">
        <v>0</v>
      </c>
      <c r="M13" s="71">
        <v>0</v>
      </c>
      <c r="N13" s="71">
        <v>0</v>
      </c>
      <c r="O13" s="71">
        <v>295885</v>
      </c>
      <c r="P13" s="71">
        <v>295885</v>
      </c>
      <c r="Q13" s="71">
        <v>0</v>
      </c>
      <c r="R13" s="47">
        <v>6</v>
      </c>
      <c r="S13" s="52" t="str">
        <f t="shared" si="0"/>
        <v>糸 満 市</v>
      </c>
      <c r="T13" s="77">
        <v>3014770</v>
      </c>
      <c r="U13" s="77">
        <v>3001964</v>
      </c>
      <c r="V13" s="77">
        <v>12806</v>
      </c>
      <c r="W13" s="77">
        <v>17107228</v>
      </c>
      <c r="X13" s="77">
        <v>17064670</v>
      </c>
      <c r="Y13" s="77">
        <v>51969</v>
      </c>
      <c r="Z13" s="77">
        <v>1339159</v>
      </c>
      <c r="AA13" s="77">
        <v>1323533</v>
      </c>
      <c r="AB13" s="77">
        <v>3781771</v>
      </c>
      <c r="AC13" s="77">
        <v>2451721</v>
      </c>
      <c r="AD13" s="77">
        <v>5120930</v>
      </c>
      <c r="AE13" s="77">
        <v>3775254</v>
      </c>
      <c r="AF13" s="77">
        <v>22228158</v>
      </c>
      <c r="AG13" s="77">
        <v>20839924</v>
      </c>
    </row>
    <row r="14" spans="1:33" ht="16.5" customHeight="1">
      <c r="A14" s="46">
        <v>7</v>
      </c>
      <c r="B14" s="51" t="s">
        <v>43</v>
      </c>
      <c r="C14" s="70">
        <v>18230424</v>
      </c>
      <c r="D14" s="70">
        <v>18220882</v>
      </c>
      <c r="E14" s="70">
        <v>9542</v>
      </c>
      <c r="F14" s="70">
        <v>3211760</v>
      </c>
      <c r="G14" s="70">
        <v>3210366</v>
      </c>
      <c r="H14" s="70">
        <v>1394</v>
      </c>
      <c r="I14" s="70">
        <v>2006</v>
      </c>
      <c r="J14" s="70">
        <v>2006</v>
      </c>
      <c r="K14" s="70">
        <v>0</v>
      </c>
      <c r="L14" s="70">
        <v>0</v>
      </c>
      <c r="M14" s="70">
        <v>0</v>
      </c>
      <c r="N14" s="70">
        <v>0</v>
      </c>
      <c r="O14" s="70">
        <v>11074</v>
      </c>
      <c r="P14" s="70">
        <v>11074</v>
      </c>
      <c r="Q14" s="70">
        <v>0</v>
      </c>
      <c r="R14" s="46">
        <v>7</v>
      </c>
      <c r="S14" s="51" t="str">
        <f t="shared" si="0"/>
        <v>沖 縄 市</v>
      </c>
      <c r="T14" s="76">
        <v>1056515</v>
      </c>
      <c r="U14" s="76">
        <v>1038290</v>
      </c>
      <c r="V14" s="76">
        <v>18225</v>
      </c>
      <c r="W14" s="76">
        <v>22511779</v>
      </c>
      <c r="X14" s="76">
        <v>22482618</v>
      </c>
      <c r="Y14" s="76">
        <v>29161</v>
      </c>
      <c r="Z14" s="76">
        <v>3443523</v>
      </c>
      <c r="AA14" s="76">
        <v>3299069</v>
      </c>
      <c r="AB14" s="76">
        <v>11519348</v>
      </c>
      <c r="AC14" s="76">
        <v>6843585</v>
      </c>
      <c r="AD14" s="76">
        <v>14962871</v>
      </c>
      <c r="AE14" s="76">
        <v>10142654</v>
      </c>
      <c r="AF14" s="76">
        <v>37474650</v>
      </c>
      <c r="AG14" s="76">
        <v>32625272</v>
      </c>
    </row>
    <row r="15" spans="1:33" ht="16.5" customHeight="1">
      <c r="A15" s="46">
        <v>8</v>
      </c>
      <c r="B15" s="51" t="s">
        <v>44</v>
      </c>
      <c r="C15" s="70">
        <v>4891035</v>
      </c>
      <c r="D15" s="70">
        <v>4699274</v>
      </c>
      <c r="E15" s="70">
        <v>44787</v>
      </c>
      <c r="F15" s="70">
        <v>3747076</v>
      </c>
      <c r="G15" s="70">
        <v>3665661</v>
      </c>
      <c r="H15" s="70">
        <v>556678</v>
      </c>
      <c r="I15" s="70">
        <v>2387</v>
      </c>
      <c r="J15" s="70">
        <v>2387</v>
      </c>
      <c r="K15" s="70">
        <v>0</v>
      </c>
      <c r="L15" s="70">
        <v>0</v>
      </c>
      <c r="M15" s="70">
        <v>0</v>
      </c>
      <c r="N15" s="70">
        <v>0</v>
      </c>
      <c r="O15" s="70">
        <v>53608</v>
      </c>
      <c r="P15" s="70">
        <v>53608</v>
      </c>
      <c r="Q15" s="70">
        <v>0</v>
      </c>
      <c r="R15" s="46">
        <v>8</v>
      </c>
      <c r="S15" s="51" t="str">
        <f t="shared" si="0"/>
        <v>豊見城市</v>
      </c>
      <c r="T15" s="76">
        <v>3846559</v>
      </c>
      <c r="U15" s="76">
        <v>3634316</v>
      </c>
      <c r="V15" s="76">
        <v>9673</v>
      </c>
      <c r="W15" s="76">
        <v>12540665</v>
      </c>
      <c r="X15" s="76">
        <v>12055246</v>
      </c>
      <c r="Y15" s="76">
        <v>611138</v>
      </c>
      <c r="Z15" s="76">
        <v>1283438</v>
      </c>
      <c r="AA15" s="76">
        <v>1261854</v>
      </c>
      <c r="AB15" s="76">
        <v>3131726</v>
      </c>
      <c r="AC15" s="76">
        <v>2024808</v>
      </c>
      <c r="AD15" s="76">
        <v>4415164</v>
      </c>
      <c r="AE15" s="76">
        <v>3286662</v>
      </c>
      <c r="AF15" s="76">
        <v>16955829</v>
      </c>
      <c r="AG15" s="76">
        <v>15341908</v>
      </c>
    </row>
    <row r="16" spans="1:33" ht="16.5" customHeight="1">
      <c r="A16" s="46">
        <v>9</v>
      </c>
      <c r="B16" s="51" t="s">
        <v>45</v>
      </c>
      <c r="C16" s="70">
        <v>17450879</v>
      </c>
      <c r="D16" s="70">
        <v>17419326</v>
      </c>
      <c r="E16" s="70">
        <v>24833</v>
      </c>
      <c r="F16" s="70">
        <v>10655650</v>
      </c>
      <c r="G16" s="70">
        <v>10559589</v>
      </c>
      <c r="H16" s="70">
        <v>142563</v>
      </c>
      <c r="I16" s="70">
        <v>566084</v>
      </c>
      <c r="J16" s="70">
        <v>287566</v>
      </c>
      <c r="K16" s="70">
        <v>278305</v>
      </c>
      <c r="L16" s="70">
        <v>0</v>
      </c>
      <c r="M16" s="70">
        <v>0</v>
      </c>
      <c r="N16" s="70">
        <v>0</v>
      </c>
      <c r="O16" s="70">
        <v>99863</v>
      </c>
      <c r="P16" s="70">
        <v>99863</v>
      </c>
      <c r="Q16" s="70">
        <v>0</v>
      </c>
      <c r="R16" s="46">
        <v>9</v>
      </c>
      <c r="S16" s="51" t="str">
        <f t="shared" si="0"/>
        <v>うるま市</v>
      </c>
      <c r="T16" s="76">
        <v>5364784</v>
      </c>
      <c r="U16" s="76">
        <v>5343496</v>
      </c>
      <c r="V16" s="76">
        <v>19105</v>
      </c>
      <c r="W16" s="76">
        <v>34137260</v>
      </c>
      <c r="X16" s="76">
        <v>33709840</v>
      </c>
      <c r="Y16" s="76">
        <v>464806</v>
      </c>
      <c r="Z16" s="76">
        <v>15708234</v>
      </c>
      <c r="AA16" s="76">
        <v>13522421</v>
      </c>
      <c r="AB16" s="76">
        <v>41457409</v>
      </c>
      <c r="AC16" s="76">
        <v>24398475</v>
      </c>
      <c r="AD16" s="76">
        <v>57165643</v>
      </c>
      <c r="AE16" s="76">
        <v>37920896</v>
      </c>
      <c r="AF16" s="76">
        <v>91302903</v>
      </c>
      <c r="AG16" s="76">
        <v>71630736</v>
      </c>
    </row>
    <row r="17" spans="1:33" ht="16.5" customHeight="1">
      <c r="A17" s="46">
        <v>10</v>
      </c>
      <c r="B17" s="51" t="s">
        <v>46</v>
      </c>
      <c r="C17" s="70">
        <v>5047970</v>
      </c>
      <c r="D17" s="70">
        <v>5015428</v>
      </c>
      <c r="E17" s="70">
        <v>32477</v>
      </c>
      <c r="F17" s="70">
        <v>4766910</v>
      </c>
      <c r="G17" s="70">
        <v>4726451</v>
      </c>
      <c r="H17" s="70">
        <v>38066</v>
      </c>
      <c r="I17" s="70">
        <v>551396</v>
      </c>
      <c r="J17" s="70">
        <v>349808</v>
      </c>
      <c r="K17" s="70">
        <v>201587</v>
      </c>
      <c r="L17" s="70">
        <v>144445</v>
      </c>
      <c r="M17" s="70">
        <v>144445</v>
      </c>
      <c r="N17" s="70">
        <v>0</v>
      </c>
      <c r="O17" s="70">
        <v>160481</v>
      </c>
      <c r="P17" s="70">
        <v>160481</v>
      </c>
      <c r="Q17" s="70">
        <v>0</v>
      </c>
      <c r="R17" s="46">
        <v>10</v>
      </c>
      <c r="S17" s="51" t="str">
        <f t="shared" si="0"/>
        <v>宮古島市</v>
      </c>
      <c r="T17" s="76">
        <v>2637889</v>
      </c>
      <c r="U17" s="76">
        <v>2637458</v>
      </c>
      <c r="V17" s="76">
        <v>429</v>
      </c>
      <c r="W17" s="76">
        <v>13309091</v>
      </c>
      <c r="X17" s="76">
        <v>13034071</v>
      </c>
      <c r="Y17" s="76">
        <v>272559</v>
      </c>
      <c r="Z17" s="76">
        <v>7166179</v>
      </c>
      <c r="AA17" s="76">
        <v>4992255</v>
      </c>
      <c r="AB17" s="76">
        <v>10259185</v>
      </c>
      <c r="AC17" s="76">
        <v>6515040</v>
      </c>
      <c r="AD17" s="76">
        <v>17425364</v>
      </c>
      <c r="AE17" s="76">
        <v>11507295</v>
      </c>
      <c r="AF17" s="76">
        <v>30734455</v>
      </c>
      <c r="AG17" s="76">
        <v>24541366</v>
      </c>
    </row>
    <row r="18" spans="1:33" ht="16.5" customHeight="1">
      <c r="A18" s="66">
        <v>11</v>
      </c>
      <c r="B18" s="67" t="s">
        <v>47</v>
      </c>
      <c r="C18" s="72">
        <v>3331236</v>
      </c>
      <c r="D18" s="72">
        <v>3319921</v>
      </c>
      <c r="E18" s="72">
        <v>11317</v>
      </c>
      <c r="F18" s="72">
        <v>2526864</v>
      </c>
      <c r="G18" s="72">
        <v>2392876</v>
      </c>
      <c r="H18" s="72">
        <v>373135</v>
      </c>
      <c r="I18" s="72">
        <v>65736</v>
      </c>
      <c r="J18" s="72">
        <v>34084</v>
      </c>
      <c r="K18" s="72">
        <v>31652</v>
      </c>
      <c r="L18" s="72">
        <v>0</v>
      </c>
      <c r="M18" s="72">
        <v>0</v>
      </c>
      <c r="N18" s="72">
        <v>0</v>
      </c>
      <c r="O18" s="72">
        <v>81298</v>
      </c>
      <c r="P18" s="72">
        <v>81298</v>
      </c>
      <c r="Q18" s="72">
        <v>0</v>
      </c>
      <c r="R18" s="66">
        <v>11</v>
      </c>
      <c r="S18" s="67" t="str">
        <f t="shared" si="0"/>
        <v>南城市</v>
      </c>
      <c r="T18" s="78">
        <v>975451</v>
      </c>
      <c r="U18" s="78">
        <v>972073</v>
      </c>
      <c r="V18" s="78">
        <v>3377</v>
      </c>
      <c r="W18" s="78">
        <v>6980585</v>
      </c>
      <c r="X18" s="78">
        <v>6800252</v>
      </c>
      <c r="Y18" s="78">
        <v>419481</v>
      </c>
      <c r="Z18" s="78">
        <v>1014599</v>
      </c>
      <c r="AA18" s="78">
        <v>967428</v>
      </c>
      <c r="AB18" s="78">
        <v>3192320</v>
      </c>
      <c r="AC18" s="78">
        <v>2088451</v>
      </c>
      <c r="AD18" s="78">
        <v>4206919</v>
      </c>
      <c r="AE18" s="78">
        <v>3055879</v>
      </c>
      <c r="AF18" s="78">
        <v>11187504</v>
      </c>
      <c r="AG18" s="78">
        <v>9856131</v>
      </c>
    </row>
    <row r="19" spans="1:33" ht="16.5" customHeight="1">
      <c r="A19" s="59"/>
      <c r="B19" s="33" t="s">
        <v>88</v>
      </c>
      <c r="C19" s="73">
        <f>SUM(C8:C18)</f>
        <v>121996295</v>
      </c>
      <c r="D19" s="73">
        <f aca="true" t="shared" si="1" ref="D19:Q19">SUM(D8:D18)</f>
        <v>113618642</v>
      </c>
      <c r="E19" s="73">
        <f t="shared" si="1"/>
        <v>5177711</v>
      </c>
      <c r="F19" s="73">
        <f t="shared" si="1"/>
        <v>87669490</v>
      </c>
      <c r="G19" s="73">
        <f t="shared" si="1"/>
        <v>85227306</v>
      </c>
      <c r="H19" s="73">
        <f t="shared" si="1"/>
        <v>4725792</v>
      </c>
      <c r="I19" s="73">
        <f t="shared" si="1"/>
        <v>2817191</v>
      </c>
      <c r="J19" s="73">
        <f t="shared" si="1"/>
        <v>1858374</v>
      </c>
      <c r="K19" s="73">
        <f t="shared" si="1"/>
        <v>958603</v>
      </c>
      <c r="L19" s="73">
        <f t="shared" si="1"/>
        <v>366400</v>
      </c>
      <c r="M19" s="73">
        <f t="shared" si="1"/>
        <v>366400</v>
      </c>
      <c r="N19" s="73">
        <f t="shared" si="1"/>
        <v>0</v>
      </c>
      <c r="O19" s="73">
        <f t="shared" si="1"/>
        <v>5572285</v>
      </c>
      <c r="P19" s="73">
        <f t="shared" si="1"/>
        <v>4147774</v>
      </c>
      <c r="Q19" s="73">
        <f t="shared" si="1"/>
        <v>1424511</v>
      </c>
      <c r="R19" s="59"/>
      <c r="S19" s="68" t="str">
        <f>B19</f>
        <v>【市部計】</v>
      </c>
      <c r="T19" s="79">
        <f aca="true" t="shared" si="2" ref="T19:AG19">SUM(T8:T18)</f>
        <v>81564483</v>
      </c>
      <c r="U19" s="79">
        <f t="shared" si="2"/>
        <v>81014018</v>
      </c>
      <c r="V19" s="79">
        <f t="shared" si="2"/>
        <v>531471</v>
      </c>
      <c r="W19" s="79">
        <f t="shared" si="2"/>
        <v>299986144</v>
      </c>
      <c r="X19" s="79">
        <f t="shared" si="2"/>
        <v>286232514</v>
      </c>
      <c r="Y19" s="79">
        <f t="shared" si="2"/>
        <v>12818088</v>
      </c>
      <c r="Z19" s="79">
        <f t="shared" si="2"/>
        <v>108718948</v>
      </c>
      <c r="AA19" s="79">
        <f t="shared" si="2"/>
        <v>79357224</v>
      </c>
      <c r="AB19" s="79">
        <f t="shared" si="2"/>
        <v>152576977</v>
      </c>
      <c r="AC19" s="79">
        <f t="shared" si="2"/>
        <v>92647983</v>
      </c>
      <c r="AD19" s="79">
        <f t="shared" si="2"/>
        <v>261295925</v>
      </c>
      <c r="AE19" s="79">
        <f t="shared" si="2"/>
        <v>172005207</v>
      </c>
      <c r="AF19" s="79">
        <f t="shared" si="2"/>
        <v>561282069</v>
      </c>
      <c r="AG19" s="79">
        <f t="shared" si="2"/>
        <v>458237721</v>
      </c>
    </row>
    <row r="20" spans="1:33" ht="16.5" customHeight="1">
      <c r="A20" s="47">
        <v>12</v>
      </c>
      <c r="B20" s="52" t="s">
        <v>48</v>
      </c>
      <c r="C20" s="71">
        <v>874416</v>
      </c>
      <c r="D20" s="71">
        <v>864258</v>
      </c>
      <c r="E20" s="71">
        <v>10158</v>
      </c>
      <c r="F20" s="71">
        <v>1102035</v>
      </c>
      <c r="G20" s="71">
        <v>994459</v>
      </c>
      <c r="H20" s="71">
        <v>534267</v>
      </c>
      <c r="I20" s="71">
        <v>14143</v>
      </c>
      <c r="J20" s="71">
        <v>14143</v>
      </c>
      <c r="K20" s="71">
        <v>0</v>
      </c>
      <c r="L20" s="71">
        <v>0</v>
      </c>
      <c r="M20" s="71">
        <v>0</v>
      </c>
      <c r="N20" s="71">
        <v>0</v>
      </c>
      <c r="O20" s="71">
        <v>3379</v>
      </c>
      <c r="P20" s="71">
        <v>3379</v>
      </c>
      <c r="Q20" s="71">
        <v>0</v>
      </c>
      <c r="R20" s="47">
        <v>12</v>
      </c>
      <c r="S20" s="52" t="str">
        <f t="shared" si="0"/>
        <v>国 頭 村</v>
      </c>
      <c r="T20" s="77">
        <v>285355</v>
      </c>
      <c r="U20" s="77">
        <v>283799</v>
      </c>
      <c r="V20" s="77">
        <v>1556</v>
      </c>
      <c r="W20" s="77">
        <v>2279328</v>
      </c>
      <c r="X20" s="77">
        <v>2160038</v>
      </c>
      <c r="Y20" s="77">
        <v>545981</v>
      </c>
      <c r="Z20" s="77">
        <v>375735</v>
      </c>
      <c r="AA20" s="77">
        <v>371044</v>
      </c>
      <c r="AB20" s="77">
        <v>1662858</v>
      </c>
      <c r="AC20" s="77">
        <v>1065269</v>
      </c>
      <c r="AD20" s="77">
        <v>2038593</v>
      </c>
      <c r="AE20" s="77">
        <v>1436313</v>
      </c>
      <c r="AF20" s="77">
        <v>4317921</v>
      </c>
      <c r="AG20" s="77">
        <v>3596351</v>
      </c>
    </row>
    <row r="21" spans="1:33" ht="16.5" customHeight="1">
      <c r="A21" s="46">
        <v>13</v>
      </c>
      <c r="B21" s="51" t="s">
        <v>49</v>
      </c>
      <c r="C21" s="70">
        <v>232505</v>
      </c>
      <c r="D21" s="70">
        <v>226055</v>
      </c>
      <c r="E21" s="70">
        <v>6450</v>
      </c>
      <c r="F21" s="70">
        <v>198370</v>
      </c>
      <c r="G21" s="70">
        <v>196196</v>
      </c>
      <c r="H21" s="70">
        <v>10439</v>
      </c>
      <c r="I21" s="70">
        <v>170</v>
      </c>
      <c r="J21" s="70">
        <v>170</v>
      </c>
      <c r="K21" s="70">
        <v>0</v>
      </c>
      <c r="L21" s="70">
        <v>0</v>
      </c>
      <c r="M21" s="70">
        <v>0</v>
      </c>
      <c r="N21" s="70">
        <v>0</v>
      </c>
      <c r="O21" s="70">
        <v>8217</v>
      </c>
      <c r="P21" s="70">
        <v>8217</v>
      </c>
      <c r="Q21" s="70">
        <v>0</v>
      </c>
      <c r="R21" s="46">
        <v>13</v>
      </c>
      <c r="S21" s="51" t="str">
        <f t="shared" si="0"/>
        <v>大宜味村</v>
      </c>
      <c r="T21" s="76">
        <v>83122</v>
      </c>
      <c r="U21" s="76">
        <v>83122</v>
      </c>
      <c r="V21" s="76">
        <v>0</v>
      </c>
      <c r="W21" s="76">
        <v>522384</v>
      </c>
      <c r="X21" s="76">
        <v>513760</v>
      </c>
      <c r="Y21" s="76">
        <v>16889</v>
      </c>
      <c r="Z21" s="76">
        <v>142038</v>
      </c>
      <c r="AA21" s="76">
        <v>139335</v>
      </c>
      <c r="AB21" s="76">
        <v>1317479</v>
      </c>
      <c r="AC21" s="76">
        <v>861549</v>
      </c>
      <c r="AD21" s="76">
        <v>1459517</v>
      </c>
      <c r="AE21" s="76">
        <v>1000884</v>
      </c>
      <c r="AF21" s="76">
        <v>1981901</v>
      </c>
      <c r="AG21" s="76">
        <v>1514644</v>
      </c>
    </row>
    <row r="22" spans="1:33" ht="16.5" customHeight="1">
      <c r="A22" s="46">
        <v>14</v>
      </c>
      <c r="B22" s="51" t="s">
        <v>50</v>
      </c>
      <c r="C22" s="70">
        <v>262398</v>
      </c>
      <c r="D22" s="70">
        <v>252964</v>
      </c>
      <c r="E22" s="70">
        <v>9435</v>
      </c>
      <c r="F22" s="70">
        <v>171669</v>
      </c>
      <c r="G22" s="70">
        <v>170321</v>
      </c>
      <c r="H22" s="70">
        <v>5798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3101</v>
      </c>
      <c r="P22" s="70">
        <v>3101</v>
      </c>
      <c r="Q22" s="70">
        <v>0</v>
      </c>
      <c r="R22" s="46">
        <v>14</v>
      </c>
      <c r="S22" s="51" t="str">
        <f t="shared" si="0"/>
        <v>東    村</v>
      </c>
      <c r="T22" s="76">
        <v>55840</v>
      </c>
      <c r="U22" s="76">
        <v>54327</v>
      </c>
      <c r="V22" s="76">
        <v>1513</v>
      </c>
      <c r="W22" s="76">
        <v>493008</v>
      </c>
      <c r="X22" s="76">
        <v>480713</v>
      </c>
      <c r="Y22" s="76">
        <v>16746</v>
      </c>
      <c r="Z22" s="76">
        <v>80207</v>
      </c>
      <c r="AA22" s="76">
        <v>79216</v>
      </c>
      <c r="AB22" s="76">
        <v>740458</v>
      </c>
      <c r="AC22" s="76">
        <v>479614</v>
      </c>
      <c r="AD22" s="76">
        <v>820665</v>
      </c>
      <c r="AE22" s="76">
        <v>558830</v>
      </c>
      <c r="AF22" s="76">
        <v>1313673</v>
      </c>
      <c r="AG22" s="76">
        <v>1039543</v>
      </c>
    </row>
    <row r="23" spans="1:33" ht="16.5" customHeight="1">
      <c r="A23" s="46">
        <v>15</v>
      </c>
      <c r="B23" s="51" t="s">
        <v>51</v>
      </c>
      <c r="C23" s="70">
        <v>544524</v>
      </c>
      <c r="D23" s="70">
        <v>512782</v>
      </c>
      <c r="E23" s="70">
        <v>31742</v>
      </c>
      <c r="F23" s="70">
        <v>831003</v>
      </c>
      <c r="G23" s="70">
        <v>824461</v>
      </c>
      <c r="H23" s="70">
        <v>6542</v>
      </c>
      <c r="I23" s="70">
        <v>1647</v>
      </c>
      <c r="J23" s="70">
        <v>1647</v>
      </c>
      <c r="K23" s="70">
        <v>0</v>
      </c>
      <c r="L23" s="70">
        <v>0</v>
      </c>
      <c r="M23" s="70">
        <v>0</v>
      </c>
      <c r="N23" s="70">
        <v>0</v>
      </c>
      <c r="O23" s="70">
        <v>84852</v>
      </c>
      <c r="P23" s="70">
        <v>84852</v>
      </c>
      <c r="Q23" s="70">
        <v>0</v>
      </c>
      <c r="R23" s="46">
        <v>15</v>
      </c>
      <c r="S23" s="51" t="str">
        <f t="shared" si="0"/>
        <v>今帰仁村</v>
      </c>
      <c r="T23" s="76">
        <v>267201</v>
      </c>
      <c r="U23" s="76">
        <v>266088</v>
      </c>
      <c r="V23" s="76">
        <v>1113</v>
      </c>
      <c r="W23" s="76">
        <v>1729227</v>
      </c>
      <c r="X23" s="76">
        <v>1689830</v>
      </c>
      <c r="Y23" s="76">
        <v>39397</v>
      </c>
      <c r="Z23" s="76">
        <v>247647</v>
      </c>
      <c r="AA23" s="76">
        <v>238869</v>
      </c>
      <c r="AB23" s="76">
        <v>2999123</v>
      </c>
      <c r="AC23" s="76">
        <v>1360685</v>
      </c>
      <c r="AD23" s="76">
        <v>3246770</v>
      </c>
      <c r="AE23" s="76">
        <v>1599554</v>
      </c>
      <c r="AF23" s="76">
        <v>4975997</v>
      </c>
      <c r="AG23" s="76">
        <v>3289384</v>
      </c>
    </row>
    <row r="24" spans="1:33" ht="16.5" customHeight="1">
      <c r="A24" s="46">
        <v>16</v>
      </c>
      <c r="B24" s="51" t="s">
        <v>52</v>
      </c>
      <c r="C24" s="70">
        <v>1036624</v>
      </c>
      <c r="D24" s="70">
        <v>1032154</v>
      </c>
      <c r="E24" s="70">
        <v>4470</v>
      </c>
      <c r="F24" s="70">
        <v>1134013</v>
      </c>
      <c r="G24" s="70">
        <v>1131883</v>
      </c>
      <c r="H24" s="70">
        <v>8078</v>
      </c>
      <c r="I24" s="70">
        <v>45953</v>
      </c>
      <c r="J24" s="70">
        <v>36481</v>
      </c>
      <c r="K24" s="70">
        <v>9472</v>
      </c>
      <c r="L24" s="70">
        <v>0</v>
      </c>
      <c r="M24" s="70">
        <v>0</v>
      </c>
      <c r="N24" s="70">
        <v>0</v>
      </c>
      <c r="O24" s="70">
        <v>47298</v>
      </c>
      <c r="P24" s="70">
        <v>47298</v>
      </c>
      <c r="Q24" s="70">
        <v>0</v>
      </c>
      <c r="R24" s="46">
        <v>16</v>
      </c>
      <c r="S24" s="51" t="str">
        <f t="shared" si="0"/>
        <v>本 部 町</v>
      </c>
      <c r="T24" s="76">
        <v>590481</v>
      </c>
      <c r="U24" s="76">
        <v>590481</v>
      </c>
      <c r="V24" s="76">
        <v>0</v>
      </c>
      <c r="W24" s="76">
        <v>2854369</v>
      </c>
      <c r="X24" s="76">
        <v>2838297</v>
      </c>
      <c r="Y24" s="76">
        <v>22020</v>
      </c>
      <c r="Z24" s="76">
        <v>760254</v>
      </c>
      <c r="AA24" s="76">
        <v>548283</v>
      </c>
      <c r="AB24" s="76">
        <v>2058486</v>
      </c>
      <c r="AC24" s="76">
        <v>1274909</v>
      </c>
      <c r="AD24" s="76">
        <v>2818740</v>
      </c>
      <c r="AE24" s="76">
        <v>1823192</v>
      </c>
      <c r="AF24" s="76">
        <v>5673109</v>
      </c>
      <c r="AG24" s="76">
        <v>4661489</v>
      </c>
    </row>
    <row r="25" spans="1:33" ht="16.5" customHeight="1">
      <c r="A25" s="46">
        <v>17</v>
      </c>
      <c r="B25" s="51" t="s">
        <v>53</v>
      </c>
      <c r="C25" s="70">
        <v>4200542</v>
      </c>
      <c r="D25" s="70">
        <v>4194181</v>
      </c>
      <c r="E25" s="70">
        <v>8626</v>
      </c>
      <c r="F25" s="70">
        <v>1186026</v>
      </c>
      <c r="G25" s="70">
        <v>892597</v>
      </c>
      <c r="H25" s="70">
        <v>191760</v>
      </c>
      <c r="I25" s="70">
        <v>86735</v>
      </c>
      <c r="J25" s="70">
        <v>86735</v>
      </c>
      <c r="K25" s="70">
        <v>0</v>
      </c>
      <c r="L25" s="70">
        <v>0</v>
      </c>
      <c r="M25" s="70">
        <v>0</v>
      </c>
      <c r="N25" s="70">
        <v>0</v>
      </c>
      <c r="O25" s="70">
        <v>106676</v>
      </c>
      <c r="P25" s="70">
        <v>106676</v>
      </c>
      <c r="Q25" s="70">
        <v>0</v>
      </c>
      <c r="R25" s="46">
        <v>17</v>
      </c>
      <c r="S25" s="51" t="str">
        <f t="shared" si="0"/>
        <v>恩 納 村</v>
      </c>
      <c r="T25" s="76">
        <v>1545205</v>
      </c>
      <c r="U25" s="76">
        <v>1512598</v>
      </c>
      <c r="V25" s="76">
        <v>16415</v>
      </c>
      <c r="W25" s="76">
        <v>7125184</v>
      </c>
      <c r="X25" s="76">
        <v>6792787</v>
      </c>
      <c r="Y25" s="76">
        <v>216801</v>
      </c>
      <c r="Z25" s="76">
        <v>313268</v>
      </c>
      <c r="AA25" s="76">
        <v>310361</v>
      </c>
      <c r="AB25" s="76">
        <v>2303351</v>
      </c>
      <c r="AC25" s="76">
        <v>1499236</v>
      </c>
      <c r="AD25" s="76">
        <v>2616619</v>
      </c>
      <c r="AE25" s="76">
        <v>1809597</v>
      </c>
      <c r="AF25" s="76">
        <v>9741803</v>
      </c>
      <c r="AG25" s="76">
        <v>8602384</v>
      </c>
    </row>
    <row r="26" spans="1:33" ht="16.5" customHeight="1">
      <c r="A26" s="46">
        <v>18</v>
      </c>
      <c r="B26" s="51" t="s">
        <v>54</v>
      </c>
      <c r="C26" s="70">
        <v>1729173</v>
      </c>
      <c r="D26" s="70">
        <v>1726833</v>
      </c>
      <c r="E26" s="70">
        <v>2237</v>
      </c>
      <c r="F26" s="70">
        <v>237218</v>
      </c>
      <c r="G26" s="70">
        <v>236535</v>
      </c>
      <c r="H26" s="70">
        <v>3607</v>
      </c>
      <c r="I26" s="70">
        <v>91</v>
      </c>
      <c r="J26" s="70">
        <v>91</v>
      </c>
      <c r="K26" s="70">
        <v>0</v>
      </c>
      <c r="L26" s="70">
        <v>0</v>
      </c>
      <c r="M26" s="70">
        <v>0</v>
      </c>
      <c r="N26" s="70">
        <v>0</v>
      </c>
      <c r="O26" s="70">
        <v>5424</v>
      </c>
      <c r="P26" s="70">
        <v>5424</v>
      </c>
      <c r="Q26" s="70">
        <v>0</v>
      </c>
      <c r="R26" s="46">
        <v>18</v>
      </c>
      <c r="S26" s="51" t="str">
        <f t="shared" si="0"/>
        <v>宜野座村</v>
      </c>
      <c r="T26" s="76">
        <v>537923</v>
      </c>
      <c r="U26" s="76">
        <v>536743</v>
      </c>
      <c r="V26" s="76">
        <v>1238</v>
      </c>
      <c r="W26" s="76">
        <v>2509829</v>
      </c>
      <c r="X26" s="76">
        <v>2505626</v>
      </c>
      <c r="Y26" s="76">
        <v>7082</v>
      </c>
      <c r="Z26" s="76">
        <v>119395</v>
      </c>
      <c r="AA26" s="76">
        <v>118517</v>
      </c>
      <c r="AB26" s="76">
        <v>896335</v>
      </c>
      <c r="AC26" s="76">
        <v>566614</v>
      </c>
      <c r="AD26" s="76">
        <v>1015730</v>
      </c>
      <c r="AE26" s="76">
        <v>685131</v>
      </c>
      <c r="AF26" s="76">
        <v>3525559</v>
      </c>
      <c r="AG26" s="76">
        <v>3190757</v>
      </c>
    </row>
    <row r="27" spans="1:33" ht="16.5" customHeight="1">
      <c r="A27" s="46">
        <v>19</v>
      </c>
      <c r="B27" s="51" t="s">
        <v>55</v>
      </c>
      <c r="C27" s="70">
        <v>504314</v>
      </c>
      <c r="D27" s="70">
        <v>501863</v>
      </c>
      <c r="E27" s="70">
        <v>2451</v>
      </c>
      <c r="F27" s="70">
        <v>377173</v>
      </c>
      <c r="G27" s="70">
        <v>370361</v>
      </c>
      <c r="H27" s="70">
        <v>28871</v>
      </c>
      <c r="I27" s="70">
        <v>30</v>
      </c>
      <c r="J27" s="70">
        <v>30</v>
      </c>
      <c r="K27" s="70">
        <v>0</v>
      </c>
      <c r="L27" s="70">
        <v>0</v>
      </c>
      <c r="M27" s="70">
        <v>0</v>
      </c>
      <c r="N27" s="70">
        <v>0</v>
      </c>
      <c r="O27" s="70">
        <v>5524</v>
      </c>
      <c r="P27" s="70">
        <v>5524</v>
      </c>
      <c r="Q27" s="70">
        <v>0</v>
      </c>
      <c r="R27" s="46">
        <v>19</v>
      </c>
      <c r="S27" s="51" t="str">
        <f t="shared" si="0"/>
        <v>金 武 町</v>
      </c>
      <c r="T27" s="76">
        <v>267957</v>
      </c>
      <c r="U27" s="76">
        <v>266398</v>
      </c>
      <c r="V27" s="76">
        <v>1559</v>
      </c>
      <c r="W27" s="76">
        <v>1154998</v>
      </c>
      <c r="X27" s="76">
        <v>1144176</v>
      </c>
      <c r="Y27" s="76">
        <v>32881</v>
      </c>
      <c r="Z27" s="76">
        <v>252564</v>
      </c>
      <c r="AA27" s="76">
        <v>249502</v>
      </c>
      <c r="AB27" s="76">
        <v>44855015</v>
      </c>
      <c r="AC27" s="76">
        <v>29172269</v>
      </c>
      <c r="AD27" s="76">
        <v>45107579</v>
      </c>
      <c r="AE27" s="76">
        <v>29421771</v>
      </c>
      <c r="AF27" s="76">
        <v>46262577</v>
      </c>
      <c r="AG27" s="76">
        <v>30565947</v>
      </c>
    </row>
    <row r="28" spans="1:33" ht="16.5" customHeight="1">
      <c r="A28" s="46">
        <v>20</v>
      </c>
      <c r="B28" s="51" t="s">
        <v>56</v>
      </c>
      <c r="C28" s="70">
        <v>306065</v>
      </c>
      <c r="D28" s="70">
        <v>306065</v>
      </c>
      <c r="E28" s="70">
        <v>0</v>
      </c>
      <c r="F28" s="70">
        <v>772958</v>
      </c>
      <c r="G28" s="70">
        <v>707298</v>
      </c>
      <c r="H28" s="70">
        <v>249239</v>
      </c>
      <c r="I28" s="70">
        <v>83220</v>
      </c>
      <c r="J28" s="70">
        <v>76257</v>
      </c>
      <c r="K28" s="70">
        <v>6962</v>
      </c>
      <c r="L28" s="70">
        <v>31225</v>
      </c>
      <c r="M28" s="70">
        <v>31225</v>
      </c>
      <c r="N28" s="70">
        <v>0</v>
      </c>
      <c r="O28" s="70">
        <v>19572</v>
      </c>
      <c r="P28" s="70">
        <v>19572</v>
      </c>
      <c r="Q28" s="70">
        <v>0</v>
      </c>
      <c r="R28" s="46">
        <v>20</v>
      </c>
      <c r="S28" s="51" t="str">
        <f t="shared" si="0"/>
        <v>伊 江 村</v>
      </c>
      <c r="T28" s="76">
        <v>190096</v>
      </c>
      <c r="U28" s="76">
        <v>190096</v>
      </c>
      <c r="V28" s="76">
        <v>0</v>
      </c>
      <c r="W28" s="76">
        <v>1403136</v>
      </c>
      <c r="X28" s="76">
        <v>1330513</v>
      </c>
      <c r="Y28" s="76">
        <v>256201</v>
      </c>
      <c r="Z28" s="76">
        <v>137296</v>
      </c>
      <c r="AA28" s="76">
        <v>129491</v>
      </c>
      <c r="AB28" s="76">
        <v>681248</v>
      </c>
      <c r="AC28" s="76">
        <v>453672</v>
      </c>
      <c r="AD28" s="76">
        <v>818544</v>
      </c>
      <c r="AE28" s="76">
        <v>583163</v>
      </c>
      <c r="AF28" s="76">
        <v>2221680</v>
      </c>
      <c r="AG28" s="76">
        <v>1913676</v>
      </c>
    </row>
    <row r="29" spans="1:33" ht="16.5" customHeight="1">
      <c r="A29" s="46">
        <v>21</v>
      </c>
      <c r="B29" s="51" t="s">
        <v>57</v>
      </c>
      <c r="C29" s="70">
        <v>1835722</v>
      </c>
      <c r="D29" s="70">
        <v>1834276</v>
      </c>
      <c r="E29" s="70">
        <v>1446</v>
      </c>
      <c r="F29" s="70">
        <v>2222180</v>
      </c>
      <c r="G29" s="70">
        <v>2207339</v>
      </c>
      <c r="H29" s="70">
        <v>33192</v>
      </c>
      <c r="I29" s="70">
        <v>12548</v>
      </c>
      <c r="J29" s="70">
        <v>12548</v>
      </c>
      <c r="K29" s="70">
        <v>0</v>
      </c>
      <c r="L29" s="70">
        <v>0</v>
      </c>
      <c r="M29" s="70">
        <v>0</v>
      </c>
      <c r="N29" s="70">
        <v>0</v>
      </c>
      <c r="O29" s="70">
        <v>30875</v>
      </c>
      <c r="P29" s="70">
        <v>24444</v>
      </c>
      <c r="Q29" s="70">
        <v>6431</v>
      </c>
      <c r="R29" s="46">
        <v>21</v>
      </c>
      <c r="S29" s="51" t="str">
        <f t="shared" si="0"/>
        <v>読 谷 村</v>
      </c>
      <c r="T29" s="76">
        <v>1050319</v>
      </c>
      <c r="U29" s="76">
        <v>1048498</v>
      </c>
      <c r="V29" s="76">
        <v>1822</v>
      </c>
      <c r="W29" s="76">
        <v>5151644</v>
      </c>
      <c r="X29" s="76">
        <v>5127105</v>
      </c>
      <c r="Y29" s="76">
        <v>42891</v>
      </c>
      <c r="Z29" s="76">
        <v>931412</v>
      </c>
      <c r="AA29" s="76">
        <v>915240</v>
      </c>
      <c r="AB29" s="76">
        <v>2344463</v>
      </c>
      <c r="AC29" s="76">
        <v>1395688</v>
      </c>
      <c r="AD29" s="76">
        <v>3275875</v>
      </c>
      <c r="AE29" s="76">
        <v>2310928</v>
      </c>
      <c r="AF29" s="76">
        <v>8427519</v>
      </c>
      <c r="AG29" s="76">
        <v>7438033</v>
      </c>
    </row>
    <row r="30" spans="1:33" ht="16.5" customHeight="1">
      <c r="A30" s="46">
        <v>22</v>
      </c>
      <c r="B30" s="51" t="s">
        <v>58</v>
      </c>
      <c r="C30" s="70">
        <v>426909</v>
      </c>
      <c r="D30" s="70">
        <v>425764</v>
      </c>
      <c r="E30" s="70">
        <v>1145</v>
      </c>
      <c r="F30" s="70">
        <v>1406933</v>
      </c>
      <c r="G30" s="70">
        <v>1406840</v>
      </c>
      <c r="H30" s="70">
        <v>462</v>
      </c>
      <c r="I30" s="70">
        <v>44911</v>
      </c>
      <c r="J30" s="70">
        <v>44911</v>
      </c>
      <c r="K30" s="70">
        <v>0</v>
      </c>
      <c r="L30" s="70">
        <v>0</v>
      </c>
      <c r="M30" s="70">
        <v>0</v>
      </c>
      <c r="N30" s="70">
        <v>0</v>
      </c>
      <c r="O30" s="70">
        <v>698</v>
      </c>
      <c r="P30" s="70">
        <v>698</v>
      </c>
      <c r="Q30" s="70">
        <v>0</v>
      </c>
      <c r="R30" s="46">
        <v>22</v>
      </c>
      <c r="S30" s="51" t="str">
        <f t="shared" si="0"/>
        <v>嘉手納町</v>
      </c>
      <c r="T30" s="76">
        <v>791505</v>
      </c>
      <c r="U30" s="76">
        <v>790131</v>
      </c>
      <c r="V30" s="76">
        <v>1374</v>
      </c>
      <c r="W30" s="76">
        <v>2670956</v>
      </c>
      <c r="X30" s="76">
        <v>2668344</v>
      </c>
      <c r="Y30" s="76">
        <v>2981</v>
      </c>
      <c r="Z30" s="76">
        <v>236582</v>
      </c>
      <c r="AA30" s="76">
        <v>234531</v>
      </c>
      <c r="AB30" s="76">
        <v>639118</v>
      </c>
      <c r="AC30" s="76">
        <v>400116</v>
      </c>
      <c r="AD30" s="76">
        <v>875700</v>
      </c>
      <c r="AE30" s="76">
        <v>634647</v>
      </c>
      <c r="AF30" s="76">
        <v>3546656</v>
      </c>
      <c r="AG30" s="76">
        <v>3302991</v>
      </c>
    </row>
    <row r="31" spans="1:33" ht="16.5" customHeight="1">
      <c r="A31" s="46">
        <v>23</v>
      </c>
      <c r="B31" s="51" t="s">
        <v>59</v>
      </c>
      <c r="C31" s="70">
        <v>2234859</v>
      </c>
      <c r="D31" s="70">
        <v>2232917</v>
      </c>
      <c r="E31" s="70">
        <v>1942</v>
      </c>
      <c r="F31" s="70">
        <v>1069867</v>
      </c>
      <c r="G31" s="70">
        <v>1053341</v>
      </c>
      <c r="H31" s="70">
        <v>60925</v>
      </c>
      <c r="I31" s="70">
        <v>38626</v>
      </c>
      <c r="J31" s="70">
        <v>38626</v>
      </c>
      <c r="K31" s="70">
        <v>0</v>
      </c>
      <c r="L31" s="70">
        <v>122</v>
      </c>
      <c r="M31" s="70">
        <v>122</v>
      </c>
      <c r="N31" s="70">
        <v>0</v>
      </c>
      <c r="O31" s="70">
        <v>2957</v>
      </c>
      <c r="P31" s="70">
        <v>2957</v>
      </c>
      <c r="Q31" s="70">
        <v>0</v>
      </c>
      <c r="R31" s="46">
        <v>23</v>
      </c>
      <c r="S31" s="51" t="str">
        <f t="shared" si="0"/>
        <v>北 谷 町</v>
      </c>
      <c r="T31" s="76">
        <v>2237974</v>
      </c>
      <c r="U31" s="76">
        <v>2234967</v>
      </c>
      <c r="V31" s="76">
        <v>3007</v>
      </c>
      <c r="W31" s="76">
        <v>5584405</v>
      </c>
      <c r="X31" s="76">
        <v>5562930</v>
      </c>
      <c r="Y31" s="76">
        <v>65874</v>
      </c>
      <c r="Z31" s="76">
        <v>728543</v>
      </c>
      <c r="AA31" s="76">
        <v>716702</v>
      </c>
      <c r="AB31" s="76">
        <v>2301248</v>
      </c>
      <c r="AC31" s="76">
        <v>1433024</v>
      </c>
      <c r="AD31" s="76">
        <v>3029791</v>
      </c>
      <c r="AE31" s="76">
        <v>2149726</v>
      </c>
      <c r="AF31" s="76">
        <v>8614196</v>
      </c>
      <c r="AG31" s="76">
        <v>7712656</v>
      </c>
    </row>
    <row r="32" spans="1:33" ht="16.5" customHeight="1">
      <c r="A32" s="46">
        <v>24</v>
      </c>
      <c r="B32" s="51" t="s">
        <v>60</v>
      </c>
      <c r="C32" s="70">
        <v>1171666</v>
      </c>
      <c r="D32" s="70">
        <v>1169382</v>
      </c>
      <c r="E32" s="70">
        <v>2284</v>
      </c>
      <c r="F32" s="70">
        <v>790955</v>
      </c>
      <c r="G32" s="70">
        <v>789110</v>
      </c>
      <c r="H32" s="70">
        <v>8643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8345</v>
      </c>
      <c r="P32" s="70">
        <v>8345</v>
      </c>
      <c r="Q32" s="70">
        <v>0</v>
      </c>
      <c r="R32" s="46">
        <v>24</v>
      </c>
      <c r="S32" s="51" t="str">
        <f t="shared" si="0"/>
        <v>北中城村</v>
      </c>
      <c r="T32" s="76">
        <v>804619</v>
      </c>
      <c r="U32" s="76">
        <v>803397</v>
      </c>
      <c r="V32" s="76">
        <v>1008</v>
      </c>
      <c r="W32" s="76">
        <v>2775585</v>
      </c>
      <c r="X32" s="76">
        <v>2770234</v>
      </c>
      <c r="Y32" s="76">
        <v>11935</v>
      </c>
      <c r="Z32" s="76">
        <v>308057</v>
      </c>
      <c r="AA32" s="76">
        <v>305373</v>
      </c>
      <c r="AB32" s="76">
        <v>5313715</v>
      </c>
      <c r="AC32" s="76">
        <v>2512265</v>
      </c>
      <c r="AD32" s="76">
        <v>5621772</v>
      </c>
      <c r="AE32" s="76">
        <v>2817638</v>
      </c>
      <c r="AF32" s="76">
        <v>8397357</v>
      </c>
      <c r="AG32" s="76">
        <v>5587872</v>
      </c>
    </row>
    <row r="33" spans="1:33" ht="16.5" customHeight="1">
      <c r="A33" s="46">
        <v>25</v>
      </c>
      <c r="B33" s="51" t="s">
        <v>61</v>
      </c>
      <c r="C33" s="70">
        <v>1133497</v>
      </c>
      <c r="D33" s="70">
        <v>1121075</v>
      </c>
      <c r="E33" s="70">
        <v>12176</v>
      </c>
      <c r="F33" s="70">
        <v>2591947</v>
      </c>
      <c r="G33" s="70">
        <v>2591119</v>
      </c>
      <c r="H33" s="70">
        <v>3703</v>
      </c>
      <c r="I33" s="70">
        <v>68547</v>
      </c>
      <c r="J33" s="70">
        <v>34428</v>
      </c>
      <c r="K33" s="70">
        <v>34120</v>
      </c>
      <c r="L33" s="70">
        <v>0</v>
      </c>
      <c r="M33" s="70">
        <v>0</v>
      </c>
      <c r="N33" s="70">
        <v>0</v>
      </c>
      <c r="O33" s="70">
        <v>45646</v>
      </c>
      <c r="P33" s="70">
        <v>45646</v>
      </c>
      <c r="Q33" s="70">
        <v>0</v>
      </c>
      <c r="R33" s="46">
        <v>25</v>
      </c>
      <c r="S33" s="51" t="str">
        <f t="shared" si="0"/>
        <v>中 城 村</v>
      </c>
      <c r="T33" s="76">
        <v>953654</v>
      </c>
      <c r="U33" s="76">
        <v>952586</v>
      </c>
      <c r="V33" s="76">
        <v>1069</v>
      </c>
      <c r="W33" s="76">
        <v>4793291</v>
      </c>
      <c r="X33" s="76">
        <v>4744854</v>
      </c>
      <c r="Y33" s="76">
        <v>51068</v>
      </c>
      <c r="Z33" s="76">
        <v>400353</v>
      </c>
      <c r="AA33" s="76">
        <v>368736</v>
      </c>
      <c r="AB33" s="76">
        <v>3060943</v>
      </c>
      <c r="AC33" s="76">
        <v>1667531</v>
      </c>
      <c r="AD33" s="76">
        <v>3461296</v>
      </c>
      <c r="AE33" s="76">
        <v>2036267</v>
      </c>
      <c r="AF33" s="76">
        <v>8254587</v>
      </c>
      <c r="AG33" s="76">
        <v>6781121</v>
      </c>
    </row>
    <row r="34" spans="1:33" ht="16.5" customHeight="1">
      <c r="A34" s="46">
        <v>26</v>
      </c>
      <c r="B34" s="51" t="s">
        <v>62</v>
      </c>
      <c r="C34" s="70">
        <v>4588861</v>
      </c>
      <c r="D34" s="70">
        <v>4582927</v>
      </c>
      <c r="E34" s="70">
        <v>5934</v>
      </c>
      <c r="F34" s="70">
        <v>5822512</v>
      </c>
      <c r="G34" s="70">
        <v>5803978</v>
      </c>
      <c r="H34" s="70">
        <v>18534</v>
      </c>
      <c r="I34" s="70">
        <v>7350</v>
      </c>
      <c r="J34" s="70">
        <v>4373</v>
      </c>
      <c r="K34" s="70">
        <v>2977</v>
      </c>
      <c r="L34" s="70">
        <v>0</v>
      </c>
      <c r="M34" s="70">
        <v>0</v>
      </c>
      <c r="N34" s="70">
        <v>0</v>
      </c>
      <c r="O34" s="70">
        <v>93696</v>
      </c>
      <c r="P34" s="70">
        <v>93696</v>
      </c>
      <c r="Q34" s="70">
        <v>0</v>
      </c>
      <c r="R34" s="46">
        <v>26</v>
      </c>
      <c r="S34" s="51" t="str">
        <f t="shared" si="0"/>
        <v>西 原 町</v>
      </c>
      <c r="T34" s="76">
        <v>2816106</v>
      </c>
      <c r="U34" s="76">
        <v>2813768</v>
      </c>
      <c r="V34" s="76">
        <v>2338</v>
      </c>
      <c r="W34" s="76">
        <v>13328525</v>
      </c>
      <c r="X34" s="76">
        <v>13298742</v>
      </c>
      <c r="Y34" s="76">
        <v>29783</v>
      </c>
      <c r="Z34" s="76">
        <v>1523477</v>
      </c>
      <c r="AA34" s="76">
        <v>962681</v>
      </c>
      <c r="AB34" s="76">
        <v>3010786</v>
      </c>
      <c r="AC34" s="76">
        <v>1757606</v>
      </c>
      <c r="AD34" s="76">
        <v>4534263</v>
      </c>
      <c r="AE34" s="76">
        <v>2720287</v>
      </c>
      <c r="AF34" s="76">
        <v>17862788</v>
      </c>
      <c r="AG34" s="76">
        <v>16019029</v>
      </c>
    </row>
    <row r="35" spans="1:33" ht="16.5" customHeight="1">
      <c r="A35" s="46">
        <v>27</v>
      </c>
      <c r="B35" s="51" t="s">
        <v>63</v>
      </c>
      <c r="C35" s="70">
        <v>457862</v>
      </c>
      <c r="D35" s="70">
        <v>456348</v>
      </c>
      <c r="E35" s="70">
        <v>1514</v>
      </c>
      <c r="F35" s="70">
        <v>390583</v>
      </c>
      <c r="G35" s="70">
        <v>390583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3791</v>
      </c>
      <c r="P35" s="70">
        <v>3791</v>
      </c>
      <c r="Q35" s="70">
        <v>0</v>
      </c>
      <c r="R35" s="46">
        <v>27</v>
      </c>
      <c r="S35" s="51" t="str">
        <f t="shared" si="0"/>
        <v>与那原町</v>
      </c>
      <c r="T35" s="76">
        <v>751773</v>
      </c>
      <c r="U35" s="76">
        <v>750413</v>
      </c>
      <c r="V35" s="76">
        <v>1360</v>
      </c>
      <c r="W35" s="76">
        <v>1604009</v>
      </c>
      <c r="X35" s="76">
        <v>1601135</v>
      </c>
      <c r="Y35" s="76">
        <v>2874</v>
      </c>
      <c r="Z35" s="76">
        <v>614080</v>
      </c>
      <c r="AA35" s="76">
        <v>581833</v>
      </c>
      <c r="AB35" s="76">
        <v>1110065</v>
      </c>
      <c r="AC35" s="76">
        <v>605728</v>
      </c>
      <c r="AD35" s="76">
        <v>1724145</v>
      </c>
      <c r="AE35" s="76">
        <v>1187561</v>
      </c>
      <c r="AF35" s="76">
        <v>3328154</v>
      </c>
      <c r="AG35" s="76">
        <v>2788696</v>
      </c>
    </row>
    <row r="36" spans="1:33" ht="16.5" customHeight="1">
      <c r="A36" s="46">
        <v>28</v>
      </c>
      <c r="B36" s="51" t="s">
        <v>64</v>
      </c>
      <c r="C36" s="70">
        <v>2461553</v>
      </c>
      <c r="D36" s="70">
        <v>2457309</v>
      </c>
      <c r="E36" s="70">
        <v>2850</v>
      </c>
      <c r="F36" s="70">
        <v>2850556</v>
      </c>
      <c r="G36" s="70">
        <v>2813811</v>
      </c>
      <c r="H36" s="70">
        <v>43742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21585</v>
      </c>
      <c r="P36" s="70">
        <v>21585</v>
      </c>
      <c r="Q36" s="70">
        <v>0</v>
      </c>
      <c r="R36" s="46">
        <v>28</v>
      </c>
      <c r="S36" s="51" t="str">
        <f t="shared" si="0"/>
        <v>南風原町</v>
      </c>
      <c r="T36" s="76">
        <v>2923970</v>
      </c>
      <c r="U36" s="76">
        <v>2915944</v>
      </c>
      <c r="V36" s="76">
        <v>10508</v>
      </c>
      <c r="W36" s="76">
        <v>8257664</v>
      </c>
      <c r="X36" s="76">
        <v>8208649</v>
      </c>
      <c r="Y36" s="76">
        <v>57100</v>
      </c>
      <c r="Z36" s="76">
        <v>822096</v>
      </c>
      <c r="AA36" s="76">
        <v>804960</v>
      </c>
      <c r="AB36" s="76">
        <v>2036560</v>
      </c>
      <c r="AC36" s="76">
        <v>1354284</v>
      </c>
      <c r="AD36" s="76">
        <v>2858656</v>
      </c>
      <c r="AE36" s="76">
        <v>2159244</v>
      </c>
      <c r="AF36" s="76">
        <v>11116320</v>
      </c>
      <c r="AG36" s="76">
        <v>10367893</v>
      </c>
    </row>
    <row r="37" spans="1:33" ht="16.5" customHeight="1">
      <c r="A37" s="46">
        <v>29</v>
      </c>
      <c r="B37" s="51" t="s">
        <v>65</v>
      </c>
      <c r="C37" s="70">
        <v>98466</v>
      </c>
      <c r="D37" s="70">
        <v>98466</v>
      </c>
      <c r="E37" s="70">
        <v>0</v>
      </c>
      <c r="F37" s="70">
        <v>89589</v>
      </c>
      <c r="G37" s="70">
        <v>87120</v>
      </c>
      <c r="H37" s="70">
        <v>11889</v>
      </c>
      <c r="I37" s="70">
        <v>10579</v>
      </c>
      <c r="J37" s="70">
        <v>5715</v>
      </c>
      <c r="K37" s="70">
        <v>4863</v>
      </c>
      <c r="L37" s="70">
        <v>0</v>
      </c>
      <c r="M37" s="70">
        <v>0</v>
      </c>
      <c r="N37" s="70">
        <v>0</v>
      </c>
      <c r="O37" s="70">
        <v>91</v>
      </c>
      <c r="P37" s="70">
        <v>91</v>
      </c>
      <c r="Q37" s="70">
        <v>0</v>
      </c>
      <c r="R37" s="46">
        <v>29</v>
      </c>
      <c r="S37" s="51" t="str">
        <f t="shared" si="0"/>
        <v>渡嘉敷村</v>
      </c>
      <c r="T37" s="76">
        <v>24302</v>
      </c>
      <c r="U37" s="76">
        <v>24302</v>
      </c>
      <c r="V37" s="76">
        <v>0</v>
      </c>
      <c r="W37" s="76">
        <v>223027</v>
      </c>
      <c r="X37" s="76">
        <v>215694</v>
      </c>
      <c r="Y37" s="76">
        <v>16752</v>
      </c>
      <c r="Z37" s="76">
        <v>32308</v>
      </c>
      <c r="AA37" s="76">
        <v>29985</v>
      </c>
      <c r="AB37" s="76">
        <v>485502</v>
      </c>
      <c r="AC37" s="76">
        <v>318498</v>
      </c>
      <c r="AD37" s="76">
        <v>517810</v>
      </c>
      <c r="AE37" s="76">
        <v>348483</v>
      </c>
      <c r="AF37" s="76">
        <v>740837</v>
      </c>
      <c r="AG37" s="76">
        <v>564177</v>
      </c>
    </row>
    <row r="38" spans="1:33" ht="16.5" customHeight="1">
      <c r="A38" s="46">
        <v>30</v>
      </c>
      <c r="B38" s="51" t="s">
        <v>66</v>
      </c>
      <c r="C38" s="70">
        <v>132345</v>
      </c>
      <c r="D38" s="70">
        <v>129666</v>
      </c>
      <c r="E38" s="70">
        <v>2687</v>
      </c>
      <c r="F38" s="70">
        <v>98260</v>
      </c>
      <c r="G38" s="70">
        <v>98260</v>
      </c>
      <c r="H38" s="70">
        <v>0</v>
      </c>
      <c r="I38" s="70">
        <v>3321</v>
      </c>
      <c r="J38" s="70">
        <v>3321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46">
        <v>30</v>
      </c>
      <c r="S38" s="51" t="str">
        <f t="shared" si="0"/>
        <v>座間味村</v>
      </c>
      <c r="T38" s="76">
        <v>54469</v>
      </c>
      <c r="U38" s="76">
        <v>51756</v>
      </c>
      <c r="V38" s="76">
        <v>2706</v>
      </c>
      <c r="W38" s="76">
        <v>288395</v>
      </c>
      <c r="X38" s="76">
        <v>283003</v>
      </c>
      <c r="Y38" s="76">
        <v>5393</v>
      </c>
      <c r="Z38" s="76">
        <v>66885</v>
      </c>
      <c r="AA38" s="76">
        <v>65922</v>
      </c>
      <c r="AB38" s="76">
        <v>279931</v>
      </c>
      <c r="AC38" s="76">
        <v>174560</v>
      </c>
      <c r="AD38" s="76">
        <v>346816</v>
      </c>
      <c r="AE38" s="76">
        <v>240482</v>
      </c>
      <c r="AF38" s="76">
        <v>635211</v>
      </c>
      <c r="AG38" s="76">
        <v>523485</v>
      </c>
    </row>
    <row r="39" spans="1:33" ht="16.5" customHeight="1">
      <c r="A39" s="46">
        <v>31</v>
      </c>
      <c r="B39" s="51" t="s">
        <v>67</v>
      </c>
      <c r="C39" s="70">
        <v>114232</v>
      </c>
      <c r="D39" s="70">
        <v>112871</v>
      </c>
      <c r="E39" s="70">
        <v>1361</v>
      </c>
      <c r="F39" s="70">
        <v>38372</v>
      </c>
      <c r="G39" s="70">
        <v>37606</v>
      </c>
      <c r="H39" s="70">
        <v>766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392</v>
      </c>
      <c r="P39" s="70">
        <v>392</v>
      </c>
      <c r="Q39" s="70">
        <v>0</v>
      </c>
      <c r="R39" s="46">
        <v>31</v>
      </c>
      <c r="S39" s="51" t="str">
        <f t="shared" si="0"/>
        <v>粟 国 村</v>
      </c>
      <c r="T39" s="76">
        <v>39518</v>
      </c>
      <c r="U39" s="76">
        <v>37839</v>
      </c>
      <c r="V39" s="76">
        <v>1679</v>
      </c>
      <c r="W39" s="76">
        <v>192514</v>
      </c>
      <c r="X39" s="76">
        <v>188708</v>
      </c>
      <c r="Y39" s="76">
        <v>3806</v>
      </c>
      <c r="Z39" s="76">
        <v>212028</v>
      </c>
      <c r="AA39" s="76">
        <v>209792</v>
      </c>
      <c r="AB39" s="76">
        <v>480939</v>
      </c>
      <c r="AC39" s="76">
        <v>303756</v>
      </c>
      <c r="AD39" s="76">
        <v>692967</v>
      </c>
      <c r="AE39" s="76">
        <v>513548</v>
      </c>
      <c r="AF39" s="76">
        <v>885481</v>
      </c>
      <c r="AG39" s="76">
        <v>702256</v>
      </c>
    </row>
    <row r="40" spans="1:33" ht="16.5" customHeight="1">
      <c r="A40" s="46">
        <v>32</v>
      </c>
      <c r="B40" s="51" t="s">
        <v>68</v>
      </c>
      <c r="C40" s="70">
        <v>32040</v>
      </c>
      <c r="D40" s="70">
        <v>32040</v>
      </c>
      <c r="E40" s="70">
        <v>0</v>
      </c>
      <c r="F40" s="70">
        <v>37082</v>
      </c>
      <c r="G40" s="70">
        <v>37082</v>
      </c>
      <c r="H40" s="70">
        <v>0</v>
      </c>
      <c r="I40" s="70">
        <v>6804</v>
      </c>
      <c r="J40" s="70">
        <v>3402</v>
      </c>
      <c r="K40" s="70">
        <v>3402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46">
        <v>32</v>
      </c>
      <c r="S40" s="51" t="str">
        <f t="shared" si="0"/>
        <v>渡名喜村</v>
      </c>
      <c r="T40" s="76">
        <v>8580</v>
      </c>
      <c r="U40" s="76">
        <v>8580</v>
      </c>
      <c r="V40" s="76">
        <v>0</v>
      </c>
      <c r="W40" s="76">
        <v>84506</v>
      </c>
      <c r="X40" s="76">
        <v>81104</v>
      </c>
      <c r="Y40" s="76">
        <v>3402</v>
      </c>
      <c r="Z40" s="76">
        <v>57581</v>
      </c>
      <c r="AA40" s="76">
        <v>56914</v>
      </c>
      <c r="AB40" s="76">
        <v>153472</v>
      </c>
      <c r="AC40" s="76">
        <v>107554</v>
      </c>
      <c r="AD40" s="76">
        <v>211053</v>
      </c>
      <c r="AE40" s="76">
        <v>164468</v>
      </c>
      <c r="AF40" s="76">
        <v>295559</v>
      </c>
      <c r="AG40" s="76">
        <v>245572</v>
      </c>
    </row>
    <row r="41" spans="1:33" ht="16.5" customHeight="1">
      <c r="A41" s="47">
        <v>33</v>
      </c>
      <c r="B41" s="52" t="s">
        <v>69</v>
      </c>
      <c r="C41" s="71">
        <v>637928</v>
      </c>
      <c r="D41" s="71">
        <v>624972</v>
      </c>
      <c r="E41" s="71">
        <v>12956</v>
      </c>
      <c r="F41" s="71">
        <v>1427291</v>
      </c>
      <c r="G41" s="71">
        <v>1417415</v>
      </c>
      <c r="H41" s="71">
        <v>9876</v>
      </c>
      <c r="I41" s="71">
        <v>21468</v>
      </c>
      <c r="J41" s="71">
        <v>11287</v>
      </c>
      <c r="K41" s="71">
        <v>10180</v>
      </c>
      <c r="L41" s="71">
        <v>0</v>
      </c>
      <c r="M41" s="71">
        <v>0</v>
      </c>
      <c r="N41" s="71">
        <v>0</v>
      </c>
      <c r="O41" s="71">
        <v>69757</v>
      </c>
      <c r="P41" s="71">
        <v>69757</v>
      </c>
      <c r="Q41" s="71">
        <v>0</v>
      </c>
      <c r="R41" s="47">
        <v>33</v>
      </c>
      <c r="S41" s="52" t="str">
        <f t="shared" si="0"/>
        <v>南大東村</v>
      </c>
      <c r="T41" s="77">
        <v>126418</v>
      </c>
      <c r="U41" s="77">
        <v>123021</v>
      </c>
      <c r="V41" s="77">
        <v>3398</v>
      </c>
      <c r="W41" s="77">
        <v>2282862</v>
      </c>
      <c r="X41" s="77">
        <v>2246452</v>
      </c>
      <c r="Y41" s="77">
        <v>36410</v>
      </c>
      <c r="Z41" s="77">
        <v>781151</v>
      </c>
      <c r="AA41" s="77">
        <v>558570</v>
      </c>
      <c r="AB41" s="77">
        <v>619399</v>
      </c>
      <c r="AC41" s="77">
        <v>410222</v>
      </c>
      <c r="AD41" s="77">
        <v>1400550</v>
      </c>
      <c r="AE41" s="77">
        <v>968792</v>
      </c>
      <c r="AF41" s="77">
        <v>3683412</v>
      </c>
      <c r="AG41" s="77">
        <v>3215244</v>
      </c>
    </row>
    <row r="42" spans="1:33" ht="16.5" customHeight="1">
      <c r="A42" s="46">
        <v>34</v>
      </c>
      <c r="B42" s="51" t="s">
        <v>70</v>
      </c>
      <c r="C42" s="70">
        <v>181777</v>
      </c>
      <c r="D42" s="70">
        <v>180533</v>
      </c>
      <c r="E42" s="70">
        <v>1245</v>
      </c>
      <c r="F42" s="70">
        <v>489370</v>
      </c>
      <c r="G42" s="70">
        <v>448659</v>
      </c>
      <c r="H42" s="70">
        <v>43159</v>
      </c>
      <c r="I42" s="70">
        <v>177</v>
      </c>
      <c r="J42" s="70">
        <v>177</v>
      </c>
      <c r="K42" s="70">
        <v>0</v>
      </c>
      <c r="L42" s="70">
        <v>0</v>
      </c>
      <c r="M42" s="70">
        <v>0</v>
      </c>
      <c r="N42" s="70">
        <v>0</v>
      </c>
      <c r="O42" s="70">
        <v>23611</v>
      </c>
      <c r="P42" s="70">
        <v>23611</v>
      </c>
      <c r="Q42" s="70">
        <v>0</v>
      </c>
      <c r="R42" s="46">
        <v>34</v>
      </c>
      <c r="S42" s="51" t="str">
        <f t="shared" si="0"/>
        <v>北大東村</v>
      </c>
      <c r="T42" s="76">
        <v>82269</v>
      </c>
      <c r="U42" s="76">
        <v>79257</v>
      </c>
      <c r="V42" s="76">
        <v>3012</v>
      </c>
      <c r="W42" s="76">
        <v>777204</v>
      </c>
      <c r="X42" s="76">
        <v>732237</v>
      </c>
      <c r="Y42" s="76">
        <v>47416</v>
      </c>
      <c r="Z42" s="76">
        <v>157380</v>
      </c>
      <c r="AA42" s="76">
        <v>134975</v>
      </c>
      <c r="AB42" s="76">
        <v>298363</v>
      </c>
      <c r="AC42" s="76">
        <v>197660</v>
      </c>
      <c r="AD42" s="76">
        <v>455743</v>
      </c>
      <c r="AE42" s="76">
        <v>332635</v>
      </c>
      <c r="AF42" s="76">
        <v>1232947</v>
      </c>
      <c r="AG42" s="76">
        <v>1064872</v>
      </c>
    </row>
    <row r="43" spans="1:33" ht="16.5" customHeight="1">
      <c r="A43" s="46">
        <v>35</v>
      </c>
      <c r="B43" s="51" t="s">
        <v>71</v>
      </c>
      <c r="C43" s="70">
        <v>188814</v>
      </c>
      <c r="D43" s="70">
        <v>188814</v>
      </c>
      <c r="E43" s="70">
        <v>0</v>
      </c>
      <c r="F43" s="70">
        <v>263538</v>
      </c>
      <c r="G43" s="70">
        <v>263538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7618</v>
      </c>
      <c r="P43" s="70">
        <v>7618</v>
      </c>
      <c r="Q43" s="70">
        <v>0</v>
      </c>
      <c r="R43" s="46">
        <v>35</v>
      </c>
      <c r="S43" s="51" t="str">
        <f t="shared" si="0"/>
        <v>伊平屋村</v>
      </c>
      <c r="T43" s="76">
        <v>42445</v>
      </c>
      <c r="U43" s="76">
        <v>42445</v>
      </c>
      <c r="V43" s="76">
        <v>0</v>
      </c>
      <c r="W43" s="76">
        <v>502415</v>
      </c>
      <c r="X43" s="76">
        <v>502415</v>
      </c>
      <c r="Y43" s="76">
        <v>0</v>
      </c>
      <c r="Z43" s="76">
        <v>44465</v>
      </c>
      <c r="AA43" s="76">
        <v>44061</v>
      </c>
      <c r="AB43" s="76">
        <v>592111</v>
      </c>
      <c r="AC43" s="76">
        <v>395005</v>
      </c>
      <c r="AD43" s="76">
        <v>636576</v>
      </c>
      <c r="AE43" s="76">
        <v>439066</v>
      </c>
      <c r="AF43" s="76">
        <v>1138991</v>
      </c>
      <c r="AG43" s="76">
        <v>941481</v>
      </c>
    </row>
    <row r="44" spans="1:33" ht="16.5" customHeight="1">
      <c r="A44" s="46">
        <v>36</v>
      </c>
      <c r="B44" s="51" t="s">
        <v>72</v>
      </c>
      <c r="C44" s="70">
        <v>149736</v>
      </c>
      <c r="D44" s="70">
        <v>149736</v>
      </c>
      <c r="E44" s="70">
        <v>0</v>
      </c>
      <c r="F44" s="70">
        <v>257144</v>
      </c>
      <c r="G44" s="70">
        <v>256931</v>
      </c>
      <c r="H44" s="70">
        <v>1063</v>
      </c>
      <c r="I44" s="70">
        <v>17242</v>
      </c>
      <c r="J44" s="70">
        <v>17242</v>
      </c>
      <c r="K44" s="70">
        <v>0</v>
      </c>
      <c r="L44" s="70">
        <v>0</v>
      </c>
      <c r="M44" s="70">
        <v>0</v>
      </c>
      <c r="N44" s="70">
        <v>0</v>
      </c>
      <c r="O44" s="70">
        <v>31270</v>
      </c>
      <c r="P44" s="70">
        <v>31270</v>
      </c>
      <c r="Q44" s="70">
        <v>0</v>
      </c>
      <c r="R44" s="46">
        <v>36</v>
      </c>
      <c r="S44" s="51" t="str">
        <f t="shared" si="0"/>
        <v>伊是名村</v>
      </c>
      <c r="T44" s="76">
        <v>61560</v>
      </c>
      <c r="U44" s="76">
        <v>61560</v>
      </c>
      <c r="V44" s="76">
        <v>0</v>
      </c>
      <c r="W44" s="76">
        <v>516952</v>
      </c>
      <c r="X44" s="76">
        <v>516739</v>
      </c>
      <c r="Y44" s="76">
        <v>1063</v>
      </c>
      <c r="Z44" s="76">
        <v>97013</v>
      </c>
      <c r="AA44" s="76">
        <v>93769</v>
      </c>
      <c r="AB44" s="76">
        <v>1760682</v>
      </c>
      <c r="AC44" s="76">
        <v>656230</v>
      </c>
      <c r="AD44" s="76">
        <v>1857695</v>
      </c>
      <c r="AE44" s="76">
        <v>749999</v>
      </c>
      <c r="AF44" s="76">
        <v>2374647</v>
      </c>
      <c r="AG44" s="76">
        <v>1266738</v>
      </c>
    </row>
    <row r="45" spans="1:33" ht="16.5" customHeight="1">
      <c r="A45" s="46">
        <v>37</v>
      </c>
      <c r="B45" s="51" t="s">
        <v>73</v>
      </c>
      <c r="C45" s="70">
        <v>934152</v>
      </c>
      <c r="D45" s="70">
        <v>920985</v>
      </c>
      <c r="E45" s="70">
        <v>13976</v>
      </c>
      <c r="F45" s="70">
        <v>1311728</v>
      </c>
      <c r="G45" s="70">
        <v>1296134</v>
      </c>
      <c r="H45" s="70">
        <v>16039</v>
      </c>
      <c r="I45" s="70">
        <v>766</v>
      </c>
      <c r="J45" s="70">
        <v>766</v>
      </c>
      <c r="K45" s="70">
        <v>0</v>
      </c>
      <c r="L45" s="70">
        <v>0</v>
      </c>
      <c r="M45" s="70">
        <v>0</v>
      </c>
      <c r="N45" s="70">
        <v>0</v>
      </c>
      <c r="O45" s="70">
        <v>13816</v>
      </c>
      <c r="P45" s="70">
        <v>13816</v>
      </c>
      <c r="Q45" s="70">
        <v>0</v>
      </c>
      <c r="R45" s="46">
        <v>37</v>
      </c>
      <c r="S45" s="51" t="str">
        <f t="shared" si="0"/>
        <v>久米島町</v>
      </c>
      <c r="T45" s="76">
        <v>339835</v>
      </c>
      <c r="U45" s="76">
        <v>334701</v>
      </c>
      <c r="V45" s="76">
        <v>5134</v>
      </c>
      <c r="W45" s="76">
        <v>2600297</v>
      </c>
      <c r="X45" s="76">
        <v>2566402</v>
      </c>
      <c r="Y45" s="76">
        <v>35149</v>
      </c>
      <c r="Z45" s="76">
        <v>1227433</v>
      </c>
      <c r="AA45" s="76">
        <v>841767</v>
      </c>
      <c r="AB45" s="76">
        <v>1940276</v>
      </c>
      <c r="AC45" s="76">
        <v>1295219</v>
      </c>
      <c r="AD45" s="76">
        <v>3167709</v>
      </c>
      <c r="AE45" s="76">
        <v>2136986</v>
      </c>
      <c r="AF45" s="76">
        <v>5768006</v>
      </c>
      <c r="AG45" s="76">
        <v>4703388</v>
      </c>
    </row>
    <row r="46" spans="1:33" ht="16.5" customHeight="1">
      <c r="A46" s="46">
        <v>38</v>
      </c>
      <c r="B46" s="51" t="s">
        <v>74</v>
      </c>
      <c r="C46" s="70">
        <v>1717480</v>
      </c>
      <c r="D46" s="70">
        <v>1712961</v>
      </c>
      <c r="E46" s="70">
        <v>4520</v>
      </c>
      <c r="F46" s="70">
        <v>794833</v>
      </c>
      <c r="G46" s="70">
        <v>789716</v>
      </c>
      <c r="H46" s="70">
        <v>18796</v>
      </c>
      <c r="I46" s="70">
        <v>275</v>
      </c>
      <c r="J46" s="70">
        <v>275</v>
      </c>
      <c r="K46" s="70">
        <v>0</v>
      </c>
      <c r="L46" s="70">
        <v>225</v>
      </c>
      <c r="M46" s="70">
        <v>225</v>
      </c>
      <c r="N46" s="70">
        <v>0</v>
      </c>
      <c r="O46" s="70">
        <v>43290</v>
      </c>
      <c r="P46" s="70">
        <v>43290</v>
      </c>
      <c r="Q46" s="70">
        <v>0</v>
      </c>
      <c r="R46" s="46">
        <v>38</v>
      </c>
      <c r="S46" s="51" t="str">
        <f t="shared" si="0"/>
        <v>八重瀬町</v>
      </c>
      <c r="T46" s="76">
        <v>1775767</v>
      </c>
      <c r="U46" s="76">
        <v>1774000</v>
      </c>
      <c r="V46" s="76">
        <v>2480</v>
      </c>
      <c r="W46" s="76">
        <v>4331870</v>
      </c>
      <c r="X46" s="76">
        <v>4320467</v>
      </c>
      <c r="Y46" s="76">
        <v>25796</v>
      </c>
      <c r="Z46" s="76">
        <v>1995352</v>
      </c>
      <c r="AA46" s="76">
        <v>1961592</v>
      </c>
      <c r="AB46" s="76">
        <v>3363936</v>
      </c>
      <c r="AC46" s="76">
        <v>2115864</v>
      </c>
      <c r="AD46" s="76">
        <v>5359288</v>
      </c>
      <c r="AE46" s="76">
        <v>4077456</v>
      </c>
      <c r="AF46" s="76">
        <v>9691158</v>
      </c>
      <c r="AG46" s="76">
        <v>8397923</v>
      </c>
    </row>
    <row r="47" spans="1:33" ht="16.5" customHeight="1">
      <c r="A47" s="46">
        <v>39</v>
      </c>
      <c r="B47" s="51" t="s">
        <v>75</v>
      </c>
      <c r="C47" s="70">
        <v>147636</v>
      </c>
      <c r="D47" s="70">
        <v>146671</v>
      </c>
      <c r="E47" s="70">
        <v>965</v>
      </c>
      <c r="F47" s="70">
        <v>228561</v>
      </c>
      <c r="G47" s="70">
        <v>228561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46">
        <v>39</v>
      </c>
      <c r="S47" s="51" t="str">
        <f t="shared" si="0"/>
        <v>多良間村</v>
      </c>
      <c r="T47" s="76">
        <v>36575</v>
      </c>
      <c r="U47" s="76">
        <v>32939</v>
      </c>
      <c r="V47" s="76">
        <v>3636</v>
      </c>
      <c r="W47" s="76">
        <v>412772</v>
      </c>
      <c r="X47" s="76">
        <v>408171</v>
      </c>
      <c r="Y47" s="76">
        <v>4601</v>
      </c>
      <c r="Z47" s="76">
        <v>186612</v>
      </c>
      <c r="AA47" s="76">
        <v>157287</v>
      </c>
      <c r="AB47" s="76">
        <v>1060881</v>
      </c>
      <c r="AC47" s="76">
        <v>627047</v>
      </c>
      <c r="AD47" s="76">
        <v>1247493</v>
      </c>
      <c r="AE47" s="76">
        <v>784334</v>
      </c>
      <c r="AF47" s="76">
        <v>1660265</v>
      </c>
      <c r="AG47" s="76">
        <v>1192505</v>
      </c>
    </row>
    <row r="48" spans="1:33" ht="16.5" customHeight="1">
      <c r="A48" s="46">
        <v>40</v>
      </c>
      <c r="B48" s="51" t="s">
        <v>76</v>
      </c>
      <c r="C48" s="70">
        <v>2191996</v>
      </c>
      <c r="D48" s="70">
        <v>2191996</v>
      </c>
      <c r="E48" s="70">
        <v>0</v>
      </c>
      <c r="F48" s="70">
        <v>791135</v>
      </c>
      <c r="G48" s="70">
        <v>791135</v>
      </c>
      <c r="H48" s="70">
        <v>0</v>
      </c>
      <c r="I48" s="70">
        <v>247669</v>
      </c>
      <c r="J48" s="70">
        <v>247669</v>
      </c>
      <c r="K48" s="70">
        <v>0</v>
      </c>
      <c r="L48" s="70">
        <v>0</v>
      </c>
      <c r="M48" s="70">
        <v>0</v>
      </c>
      <c r="N48" s="70">
        <v>0</v>
      </c>
      <c r="O48" s="70">
        <v>49677</v>
      </c>
      <c r="P48" s="70">
        <v>49677</v>
      </c>
      <c r="Q48" s="70">
        <v>0</v>
      </c>
      <c r="R48" s="46">
        <v>40</v>
      </c>
      <c r="S48" s="51" t="str">
        <f t="shared" si="0"/>
        <v>竹 富 町</v>
      </c>
      <c r="T48" s="76">
        <v>357070</v>
      </c>
      <c r="U48" s="76">
        <v>357070</v>
      </c>
      <c r="V48" s="76">
        <v>0</v>
      </c>
      <c r="W48" s="76">
        <v>3637547</v>
      </c>
      <c r="X48" s="76">
        <v>3637547</v>
      </c>
      <c r="Y48" s="76">
        <v>0</v>
      </c>
      <c r="Z48" s="76">
        <v>658718</v>
      </c>
      <c r="AA48" s="76">
        <v>648367</v>
      </c>
      <c r="AB48" s="76">
        <v>3534708</v>
      </c>
      <c r="AC48" s="76">
        <v>1759040</v>
      </c>
      <c r="AD48" s="76">
        <v>4193426</v>
      </c>
      <c r="AE48" s="76">
        <v>2407407</v>
      </c>
      <c r="AF48" s="76">
        <v>7830973</v>
      </c>
      <c r="AG48" s="76">
        <v>6044954</v>
      </c>
    </row>
    <row r="49" spans="1:33" ht="16.5" customHeight="1">
      <c r="A49" s="46">
        <v>41</v>
      </c>
      <c r="B49" s="51" t="s">
        <v>77</v>
      </c>
      <c r="C49" s="70">
        <v>283563</v>
      </c>
      <c r="D49" s="70">
        <v>276896</v>
      </c>
      <c r="E49" s="70">
        <v>6666</v>
      </c>
      <c r="F49" s="70">
        <v>271082</v>
      </c>
      <c r="G49" s="70">
        <v>265644</v>
      </c>
      <c r="H49" s="70">
        <v>5437</v>
      </c>
      <c r="I49" s="70">
        <v>28178</v>
      </c>
      <c r="J49" s="70">
        <v>28178</v>
      </c>
      <c r="K49" s="70">
        <v>0</v>
      </c>
      <c r="L49" s="70">
        <v>0</v>
      </c>
      <c r="M49" s="70">
        <v>0</v>
      </c>
      <c r="N49" s="70">
        <v>0</v>
      </c>
      <c r="O49" s="70">
        <v>9256</v>
      </c>
      <c r="P49" s="70">
        <v>9256</v>
      </c>
      <c r="Q49" s="70">
        <v>0</v>
      </c>
      <c r="R49" s="46">
        <v>41</v>
      </c>
      <c r="S49" s="51" t="str">
        <f t="shared" si="0"/>
        <v>与那国町</v>
      </c>
      <c r="T49" s="76">
        <v>154502</v>
      </c>
      <c r="U49" s="76">
        <v>150831</v>
      </c>
      <c r="V49" s="76">
        <v>3670</v>
      </c>
      <c r="W49" s="76">
        <v>746581</v>
      </c>
      <c r="X49" s="76">
        <v>730805</v>
      </c>
      <c r="Y49" s="76">
        <v>15773</v>
      </c>
      <c r="Z49" s="76">
        <v>802774</v>
      </c>
      <c r="AA49" s="76">
        <v>617062</v>
      </c>
      <c r="AB49" s="76">
        <v>605047</v>
      </c>
      <c r="AC49" s="76">
        <v>417637</v>
      </c>
      <c r="AD49" s="76">
        <v>1407821</v>
      </c>
      <c r="AE49" s="76">
        <v>1034699</v>
      </c>
      <c r="AF49" s="76">
        <v>2154402</v>
      </c>
      <c r="AG49" s="76">
        <v>1765504</v>
      </c>
    </row>
    <row r="50" spans="1:33" ht="16.5" customHeight="1">
      <c r="A50" s="59"/>
      <c r="B50" s="61" t="s">
        <v>91</v>
      </c>
      <c r="C50" s="73">
        <f>SUM(C20:C49)</f>
        <v>30811655</v>
      </c>
      <c r="D50" s="73">
        <f aca="true" t="shared" si="3" ref="D50:Q50">SUM(D20:D49)</f>
        <v>30663760</v>
      </c>
      <c r="E50" s="73">
        <f t="shared" si="3"/>
        <v>149236</v>
      </c>
      <c r="F50" s="73">
        <f t="shared" si="3"/>
        <v>29253983</v>
      </c>
      <c r="G50" s="73">
        <f t="shared" si="3"/>
        <v>28598033</v>
      </c>
      <c r="H50" s="73">
        <f t="shared" si="3"/>
        <v>1314827</v>
      </c>
      <c r="I50" s="73">
        <f t="shared" si="3"/>
        <v>740450</v>
      </c>
      <c r="J50" s="73">
        <f t="shared" si="3"/>
        <v>668472</v>
      </c>
      <c r="K50" s="73">
        <f t="shared" si="3"/>
        <v>71976</v>
      </c>
      <c r="L50" s="73">
        <f t="shared" si="3"/>
        <v>31572</v>
      </c>
      <c r="M50" s="73">
        <f t="shared" si="3"/>
        <v>31572</v>
      </c>
      <c r="N50" s="73">
        <f t="shared" si="3"/>
        <v>0</v>
      </c>
      <c r="O50" s="73">
        <f t="shared" si="3"/>
        <v>740414</v>
      </c>
      <c r="P50" s="73">
        <f t="shared" si="3"/>
        <v>733983</v>
      </c>
      <c r="Q50" s="73">
        <f t="shared" si="3"/>
        <v>6431</v>
      </c>
      <c r="R50" s="59"/>
      <c r="S50" s="60" t="s">
        <v>13</v>
      </c>
      <c r="T50" s="79">
        <f aca="true" t="shared" si="4" ref="T50:AG50">SUM(T20:T49)</f>
        <v>19256410</v>
      </c>
      <c r="U50" s="79">
        <f t="shared" si="4"/>
        <v>19171657</v>
      </c>
      <c r="V50" s="79">
        <f t="shared" si="4"/>
        <v>71595</v>
      </c>
      <c r="W50" s="79">
        <f t="shared" si="4"/>
        <v>80834484</v>
      </c>
      <c r="X50" s="79">
        <f t="shared" si="4"/>
        <v>79867477</v>
      </c>
      <c r="Y50" s="79">
        <f t="shared" si="4"/>
        <v>1614065</v>
      </c>
      <c r="Z50" s="79">
        <f t="shared" si="4"/>
        <v>14312704</v>
      </c>
      <c r="AA50" s="79">
        <f t="shared" si="4"/>
        <v>12494737</v>
      </c>
      <c r="AB50" s="79">
        <f t="shared" si="4"/>
        <v>92506498</v>
      </c>
      <c r="AC50" s="79">
        <f t="shared" si="4"/>
        <v>56638351</v>
      </c>
      <c r="AD50" s="79">
        <f t="shared" si="4"/>
        <v>106819202</v>
      </c>
      <c r="AE50" s="79">
        <f t="shared" si="4"/>
        <v>69133088</v>
      </c>
      <c r="AF50" s="79">
        <f t="shared" si="4"/>
        <v>187653686</v>
      </c>
      <c r="AG50" s="79">
        <f t="shared" si="4"/>
        <v>149000565</v>
      </c>
    </row>
    <row r="51" spans="1:33" ht="16.5" customHeight="1">
      <c r="A51" s="48"/>
      <c r="B51" s="62" t="s">
        <v>92</v>
      </c>
      <c r="C51" s="74">
        <f aca="true" t="shared" si="5" ref="C51:Q51">C19+C50</f>
        <v>152807950</v>
      </c>
      <c r="D51" s="74">
        <f t="shared" si="5"/>
        <v>144282402</v>
      </c>
      <c r="E51" s="74">
        <f t="shared" si="5"/>
        <v>5326947</v>
      </c>
      <c r="F51" s="74">
        <f t="shared" si="5"/>
        <v>116923473</v>
      </c>
      <c r="G51" s="74">
        <f t="shared" si="5"/>
        <v>113825339</v>
      </c>
      <c r="H51" s="74">
        <f t="shared" si="5"/>
        <v>6040619</v>
      </c>
      <c r="I51" s="74">
        <f t="shared" si="5"/>
        <v>3557641</v>
      </c>
      <c r="J51" s="74">
        <f t="shared" si="5"/>
        <v>2526846</v>
      </c>
      <c r="K51" s="74">
        <f t="shared" si="5"/>
        <v>1030579</v>
      </c>
      <c r="L51" s="74">
        <f t="shared" si="5"/>
        <v>397972</v>
      </c>
      <c r="M51" s="74">
        <f t="shared" si="5"/>
        <v>397972</v>
      </c>
      <c r="N51" s="74">
        <f t="shared" si="5"/>
        <v>0</v>
      </c>
      <c r="O51" s="74">
        <f t="shared" si="5"/>
        <v>6312699</v>
      </c>
      <c r="P51" s="74">
        <f t="shared" si="5"/>
        <v>4881757</v>
      </c>
      <c r="Q51" s="74">
        <f t="shared" si="5"/>
        <v>1430942</v>
      </c>
      <c r="R51" s="48"/>
      <c r="S51" s="49" t="s">
        <v>14</v>
      </c>
      <c r="T51" s="80">
        <f aca="true" t="shared" si="6" ref="T51:AG51">T19+T50</f>
        <v>100820893</v>
      </c>
      <c r="U51" s="80">
        <f t="shared" si="6"/>
        <v>100185675</v>
      </c>
      <c r="V51" s="80">
        <f t="shared" si="6"/>
        <v>603066</v>
      </c>
      <c r="W51" s="80">
        <f t="shared" si="6"/>
        <v>380820628</v>
      </c>
      <c r="X51" s="80">
        <f t="shared" si="6"/>
        <v>366099991</v>
      </c>
      <c r="Y51" s="80">
        <f t="shared" si="6"/>
        <v>14432153</v>
      </c>
      <c r="Z51" s="80">
        <f t="shared" si="6"/>
        <v>123031652</v>
      </c>
      <c r="AA51" s="80">
        <f t="shared" si="6"/>
        <v>91851961</v>
      </c>
      <c r="AB51" s="80">
        <f t="shared" si="6"/>
        <v>245083475</v>
      </c>
      <c r="AC51" s="80">
        <f t="shared" si="6"/>
        <v>149286334</v>
      </c>
      <c r="AD51" s="80">
        <f t="shared" si="6"/>
        <v>368115127</v>
      </c>
      <c r="AE51" s="80">
        <f t="shared" si="6"/>
        <v>241138295</v>
      </c>
      <c r="AF51" s="80">
        <f t="shared" si="6"/>
        <v>748935755</v>
      </c>
      <c r="AG51" s="80">
        <f t="shared" si="6"/>
        <v>607238286</v>
      </c>
    </row>
  </sheetData>
  <mergeCells count="27">
    <mergeCell ref="B4:B7"/>
    <mergeCell ref="A4:A7"/>
    <mergeCell ref="Z4:AE4"/>
    <mergeCell ref="AG5:AG6"/>
    <mergeCell ref="C5:E5"/>
    <mergeCell ref="T5:V5"/>
    <mergeCell ref="AF4:AG4"/>
    <mergeCell ref="Z5:AA6"/>
    <mergeCell ref="AB5:AC6"/>
    <mergeCell ref="AD5:AE6"/>
    <mergeCell ref="U6:V6"/>
    <mergeCell ref="AF5:AF6"/>
    <mergeCell ref="M6:N6"/>
    <mergeCell ref="O5:Q5"/>
    <mergeCell ref="P6:Q6"/>
    <mergeCell ref="W5:Y5"/>
    <mergeCell ref="X6:Y6"/>
    <mergeCell ref="C4:Q4"/>
    <mergeCell ref="R4:R7"/>
    <mergeCell ref="S4:S7"/>
    <mergeCell ref="T4:Y4"/>
    <mergeCell ref="I5:K5"/>
    <mergeCell ref="J6:K6"/>
    <mergeCell ref="L5:N5"/>
    <mergeCell ref="D6:E6"/>
    <mergeCell ref="F5:H5"/>
    <mergeCell ref="G6:H6"/>
  </mergeCells>
  <printOptions/>
  <pageMargins left="1.141732283464567" right="0.8661417322834646" top="0.93" bottom="0.35" header="0.5118110236220472" footer="0.31496062992125984"/>
  <pageSetup fitToWidth="2" horizontalDpi="600" verticalDpi="600" orientation="landscape" paperSize="9" scale="54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2009-02-25T00:50:52Z</cp:lastPrinted>
  <dcterms:created xsi:type="dcterms:W3CDTF">2003-03-07T02:17:14Z</dcterms:created>
  <dcterms:modified xsi:type="dcterms:W3CDTF">2009-02-26T00:05:44Z</dcterms:modified>
  <cp:category/>
  <cp:version/>
  <cp:contentType/>
  <cp:contentStatus/>
</cp:coreProperties>
</file>