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895" windowHeight="5505" tabRatio="745" activeTab="0"/>
  </bookViews>
  <sheets>
    <sheet name="総括表（市町村計）" sheetId="1" r:id="rId1"/>
    <sheet name="内訳（納税義務者）" sheetId="2" r:id="rId2"/>
    <sheet name="内訳（木造）" sheetId="3" r:id="rId3"/>
    <sheet name="内訳（非木造）" sheetId="4" r:id="rId4"/>
  </sheets>
  <definedNames>
    <definedName name="_xlnm.Print_Area" localSheetId="0">'総括表（市町村計）'!$A$1:$H$25</definedName>
    <definedName name="_xlnm.Print_Area" localSheetId="1">'内訳（納税義務者）'!$A$1:$K$48</definedName>
    <definedName name="_xlnm.Print_Area" localSheetId="3">'内訳（非木造）'!$A$1:$K$50</definedName>
    <definedName name="_xlnm.Print_Area" localSheetId="2">'内訳（木造）'!$A$1:$K$50</definedName>
  </definedNames>
  <calcPr fullCalcOnLoad="1"/>
</workbook>
</file>

<file path=xl/sharedStrings.xml><?xml version="1.0" encoding="utf-8"?>
<sst xmlns="http://schemas.openxmlformats.org/spreadsheetml/2006/main" count="246" uniqueCount="119">
  <si>
    <t>区　分</t>
  </si>
  <si>
    <t>決　定　価　格</t>
  </si>
  <si>
    <t>市町村名</t>
  </si>
  <si>
    <t>番　号</t>
  </si>
  <si>
    <t>棟　　　数</t>
  </si>
  <si>
    <t>床　面　積</t>
  </si>
  <si>
    <t>番　号</t>
  </si>
  <si>
    <t>区　分</t>
  </si>
  <si>
    <t>棟　　　数</t>
  </si>
  <si>
    <t>床　面　積</t>
  </si>
  <si>
    <t>決　定　価　格</t>
  </si>
  <si>
    <t>市町村名</t>
  </si>
  <si>
    <t>単位当たり価格</t>
  </si>
  <si>
    <t>総数
（イ）（人）</t>
  </si>
  <si>
    <t>法定免税点
未満のもの
（ロ）（人）</t>
  </si>
  <si>
    <t>法定免税点
以上のもの
(ｲ)-(ﾛ)(ﾊ)（人）</t>
  </si>
  <si>
    <t>納税義務者数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</si>
  <si>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</si>
  <si>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</si>
  <si>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</si>
  <si>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</si>
  <si>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</si>
  <si>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</si>
  <si>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</si>
  <si>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</si>
  <si>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</si>
  <si>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</si>
  <si>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</si>
  <si>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</si>
  <si>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</si>
  <si>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</si>
  <si>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</si>
  <si>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</si>
  <si>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</si>
  <si>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</si>
  <si>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</si>
  <si>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</si>
  <si>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</si>
  <si>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</si>
  <si>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</si>
  <si>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</si>
  <si>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</si>
  <si>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</si>
  <si>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</si>
  <si>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</si>
  <si>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</si>
  <si>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</si>
  <si>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</si>
  <si>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</si>
  <si>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</si>
  <si>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</si>
  <si>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</si>
  <si>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</si>
  <si>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</si>
  <si>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</si>
  <si>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</si>
  <si>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</si>
  <si>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</si>
  <si>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Ⅰ　市町村合計（総括表）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</si>
  <si>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</si>
  <si>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</si>
  <si>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</si>
  <si>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</si>
  <si>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</si>
  <si>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</si>
  <si>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【市部計】</t>
  </si>
  <si>
    <t>【町村計】</t>
  </si>
  <si>
    <t>【市町村計】</t>
  </si>
  <si>
    <t>平成20年度家屋に関する概要調書報告書</t>
  </si>
  <si>
    <t>区分</t>
  </si>
  <si>
    <t>棟数</t>
  </si>
  <si>
    <t>床面積</t>
  </si>
  <si>
    <t>木造</t>
  </si>
  <si>
    <t>総数</t>
  </si>
  <si>
    <t>木造以外</t>
  </si>
  <si>
    <t>計</t>
  </si>
  <si>
    <t>非課税家屋</t>
  </si>
  <si>
    <t>（参考）総数に占める割合(構成比)</t>
  </si>
  <si>
    <t>棟数比(％）</t>
  </si>
  <si>
    <t>床面積比(％）</t>
  </si>
  <si>
    <t>決定価格比(％）</t>
  </si>
  <si>
    <t>合計</t>
  </si>
  <si>
    <t>（イ）（棟）</t>
  </si>
  <si>
    <t>（ロ）（㎡）</t>
  </si>
  <si>
    <t>決定価格</t>
  </si>
  <si>
    <t>（ハ）（千円）</t>
  </si>
  <si>
    <t>課税標準額</t>
  </si>
  <si>
    <t>（ニ）（千円）</t>
  </si>
  <si>
    <t>単位当たり価格</t>
  </si>
  <si>
    <t>（ハ）／（ロ）　（円）</t>
  </si>
  <si>
    <t>法定免税点
未満のもの</t>
  </si>
  <si>
    <t>法定免税点
以上のもの</t>
  </si>
  <si>
    <t>総　　　数
（イ）（人）</t>
  </si>
  <si>
    <t>（イ）のうち</t>
  </si>
  <si>
    <t>免税点以上のもの</t>
  </si>
  <si>
    <t>総　　　　数</t>
  </si>
  <si>
    <t>（棟）　　　（イ）</t>
  </si>
  <si>
    <t>（棟）　　　（ロ）</t>
  </si>
  <si>
    <t>（㎡）　　　（ハ）</t>
  </si>
  <si>
    <t>（ハ）のうち</t>
  </si>
  <si>
    <t>（ホ）のうち</t>
  </si>
  <si>
    <t>課税標準額</t>
  </si>
  <si>
    <t>（ト）のうち</t>
  </si>
  <si>
    <t>（ホ）／（ハ）</t>
  </si>
  <si>
    <t>Ⅲ　木造家屋に係る棟数・床面積・決定価格等（市町村内訳）</t>
  </si>
  <si>
    <t>（㎡）　　　（ニ）</t>
  </si>
  <si>
    <t>（千円）　　　（ホ）</t>
  </si>
  <si>
    <t>（千円）　　　（ヘ）</t>
  </si>
  <si>
    <t>（千円）　　　（ト）</t>
  </si>
  <si>
    <t>（千円）　　　（チ）</t>
  </si>
  <si>
    <t>（円）　　（リ）</t>
  </si>
  <si>
    <t>（イ）のうち</t>
  </si>
  <si>
    <t>（ハ）のうち</t>
  </si>
  <si>
    <t>（ホ）のうち</t>
  </si>
  <si>
    <t>（ト）のうち</t>
  </si>
  <si>
    <t>（ホ）／（ハ）</t>
  </si>
  <si>
    <t>Ⅳ　木造以外の家屋に係る棟数・床面積・決定価格等（市町村内訳）</t>
  </si>
  <si>
    <t>（㎡）　　　（ハ）</t>
  </si>
  <si>
    <t>（㎡）　　　（ニ）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</si>
</sst>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.00_ "/>
    <numFmt numFmtId="180" formatCode="#,##0.0_ "/>
  </numFmts>
  <fonts count="15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5.5"/>
      <name val="ＭＳ 明朝"/>
      <family val="1"/>
    </font>
    <font>
      <sz val="15"/>
      <name val="ＭＳ 明朝"/>
      <family val="1"/>
    </font>
    <font>
      <b/>
      <sz val="12"/>
      <name val="ＭＳ Ｐ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5.5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" xfId="0" applyNumberFormat="1" applyFont="1" applyBorder="1" applyAlignment="1">
      <alignment/>
    </xf>
    <xf numFmtId="38" fontId="4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38" fontId="3" fillId="0" borderId="0" xfId="16" applyFont="1" applyAlignment="1">
      <alignment horizontal="center" vertical="distributed"/>
    </xf>
    <xf numFmtId="38" fontId="10" fillId="0" borderId="0" xfId="16" applyFont="1" applyAlignment="1">
      <alignment vertical="center"/>
    </xf>
    <xf numFmtId="38" fontId="3" fillId="0" borderId="0" xfId="16" applyFont="1" applyBorder="1" applyAlignment="1">
      <alignment horizontal="center" vertical="distributed"/>
    </xf>
    <xf numFmtId="38" fontId="3" fillId="2" borderId="3" xfId="16" applyFont="1" applyFill="1" applyBorder="1" applyAlignment="1">
      <alignment horizontal="center" vertical="distributed" wrapText="1"/>
    </xf>
    <xf numFmtId="38" fontId="3" fillId="0" borderId="3" xfId="16" applyFont="1" applyBorder="1" applyAlignment="1">
      <alignment horizontal="right" vertical="distributed"/>
    </xf>
    <xf numFmtId="38" fontId="3" fillId="0" borderId="0" xfId="0" applyNumberFormat="1" applyFont="1" applyAlignment="1">
      <alignment horizontal="center" vertical="distributed"/>
    </xf>
    <xf numFmtId="38" fontId="3" fillId="0" borderId="0" xfId="0" applyNumberFormat="1" applyFont="1" applyFill="1" applyAlignment="1">
      <alignment horizontal="right" vertical="distributed"/>
    </xf>
    <xf numFmtId="0" fontId="3" fillId="0" borderId="0" xfId="0" applyFont="1" applyFill="1" applyAlignment="1">
      <alignment horizontal="right" vertical="distributed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3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38" fontId="5" fillId="0" borderId="1" xfId="16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38" fontId="5" fillId="0" borderId="2" xfId="16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38" fontId="5" fillId="0" borderId="4" xfId="16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distributed" vertical="center"/>
    </xf>
    <xf numFmtId="38" fontId="5" fillId="3" borderId="3" xfId="16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38" fontId="5" fillId="0" borderId="7" xfId="16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38" fontId="5" fillId="3" borderId="3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distributed" vertical="center"/>
    </xf>
    <xf numFmtId="38" fontId="5" fillId="2" borderId="11" xfId="0" applyNumberFormat="1" applyFont="1" applyFill="1" applyBorder="1" applyAlignment="1">
      <alignment vertical="center"/>
    </xf>
    <xf numFmtId="38" fontId="3" fillId="0" borderId="0" xfId="16" applyFont="1" applyBorder="1" applyAlignment="1">
      <alignment horizontal="distributed" vertical="distributed"/>
    </xf>
    <xf numFmtId="38" fontId="3" fillId="0" borderId="0" xfId="16" applyFont="1" applyBorder="1" applyAlignment="1">
      <alignment horizontal="right" vertical="distributed"/>
    </xf>
    <xf numFmtId="0" fontId="5" fillId="0" borderId="0" xfId="20">
      <alignment vertical="center"/>
      <protection/>
    </xf>
    <xf numFmtId="177" fontId="5" fillId="0" borderId="3" xfId="20" applyNumberFormat="1" applyBorder="1">
      <alignment vertical="center"/>
      <protection/>
    </xf>
    <xf numFmtId="177" fontId="5" fillId="0" borderId="0" xfId="20" applyNumberFormat="1" applyBorder="1">
      <alignment vertical="center"/>
      <protection/>
    </xf>
    <xf numFmtId="177" fontId="5" fillId="0" borderId="0" xfId="20" applyNumberFormat="1">
      <alignment vertical="center"/>
      <protection/>
    </xf>
    <xf numFmtId="177" fontId="5" fillId="0" borderId="0" xfId="20" applyNumberFormat="1" applyFont="1">
      <alignment vertical="center"/>
      <protection/>
    </xf>
    <xf numFmtId="0" fontId="5" fillId="2" borderId="12" xfId="20" applyFill="1" applyBorder="1" applyAlignment="1">
      <alignment horizontal="center" vertical="center" shrinkToFit="1"/>
      <protection/>
    </xf>
    <xf numFmtId="0" fontId="5" fillId="3" borderId="3" xfId="20" applyFill="1" applyBorder="1" applyAlignment="1">
      <alignment horizontal="distributed" vertical="center" wrapText="1"/>
      <protection/>
    </xf>
    <xf numFmtId="0" fontId="5" fillId="2" borderId="11" xfId="20" applyFont="1" applyFill="1" applyBorder="1" applyAlignment="1">
      <alignment horizontal="center" vertical="center"/>
      <protection/>
    </xf>
    <xf numFmtId="0" fontId="5" fillId="2" borderId="12" xfId="20" applyFont="1" applyFill="1" applyBorder="1" applyAlignment="1">
      <alignment horizontal="center" vertical="center" shrinkToFit="1"/>
      <protection/>
    </xf>
    <xf numFmtId="38" fontId="9" fillId="0" borderId="0" xfId="16" applyFont="1" applyAlignment="1">
      <alignment vertical="center"/>
    </xf>
    <xf numFmtId="177" fontId="5" fillId="0" borderId="13" xfId="20" applyNumberFormat="1" applyBorder="1">
      <alignment vertical="center"/>
      <protection/>
    </xf>
    <xf numFmtId="0" fontId="5" fillId="0" borderId="13" xfId="20" applyFill="1" applyBorder="1" applyAlignment="1">
      <alignment horizontal="center" vertical="center"/>
      <protection/>
    </xf>
    <xf numFmtId="38" fontId="11" fillId="0" borderId="0" xfId="16" applyFont="1" applyAlignment="1">
      <alignment horizontal="center" vertical="center"/>
    </xf>
    <xf numFmtId="38" fontId="13" fillId="0" borderId="0" xfId="16" applyFont="1" applyAlignment="1">
      <alignment vertical="center"/>
    </xf>
    <xf numFmtId="177" fontId="5" fillId="2" borderId="3" xfId="20" applyNumberFormat="1" applyFont="1" applyFill="1" applyBorder="1" applyAlignment="1">
      <alignment horizontal="center" vertical="center"/>
      <protection/>
    </xf>
    <xf numFmtId="177" fontId="5" fillId="4" borderId="3" xfId="20" applyNumberFormat="1" applyFill="1" applyBorder="1">
      <alignment vertical="center"/>
      <protection/>
    </xf>
    <xf numFmtId="0" fontId="5" fillId="3" borderId="3" xfId="20" applyFont="1" applyFill="1" applyBorder="1" applyAlignment="1">
      <alignment horizontal="distributed" vertical="center" wrapText="1"/>
      <protection/>
    </xf>
    <xf numFmtId="0" fontId="3" fillId="2" borderId="12" xfId="0" applyFont="1" applyFill="1" applyBorder="1" applyAlignment="1">
      <alignment horizontal="right"/>
    </xf>
    <xf numFmtId="0" fontId="3" fillId="2" borderId="14" xfId="0" applyFont="1" applyFill="1" applyBorder="1" applyAlignment="1">
      <alignment/>
    </xf>
    <xf numFmtId="0" fontId="3" fillId="2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distributed"/>
    </xf>
    <xf numFmtId="0" fontId="3" fillId="2" borderId="14" xfId="0" applyFont="1" applyFill="1" applyBorder="1" applyAlignment="1">
      <alignment horizontal="distributed"/>
    </xf>
    <xf numFmtId="0" fontId="3" fillId="2" borderId="11" xfId="0" applyFon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6" fillId="0" borderId="0" xfId="0" applyFont="1" applyAlignment="1" quotePrefix="1">
      <alignment/>
    </xf>
    <xf numFmtId="0" fontId="14" fillId="0" borderId="0" xfId="0" applyFont="1" applyAlignment="1">
      <alignment/>
    </xf>
    <xf numFmtId="38" fontId="4" fillId="0" borderId="4" xfId="0" applyNumberFormat="1" applyFont="1" applyBorder="1" applyAlignment="1">
      <alignment/>
    </xf>
    <xf numFmtId="38" fontId="4" fillId="0" borderId="7" xfId="0" applyNumberFormat="1" applyFont="1" applyBorder="1" applyAlignment="1">
      <alignment/>
    </xf>
    <xf numFmtId="38" fontId="4" fillId="3" borderId="3" xfId="0" applyNumberFormat="1" applyFont="1" applyFill="1" applyBorder="1" applyAlignment="1">
      <alignment/>
    </xf>
    <xf numFmtId="38" fontId="4" fillId="2" borderId="11" xfId="0" applyNumberFormat="1" applyFont="1" applyFill="1" applyBorder="1" applyAlignment="1">
      <alignment/>
    </xf>
    <xf numFmtId="180" fontId="5" fillId="0" borderId="3" xfId="20" applyNumberFormat="1" applyBorder="1">
      <alignment vertical="center"/>
      <protection/>
    </xf>
    <xf numFmtId="177" fontId="5" fillId="3" borderId="3" xfId="20" applyNumberFormat="1" applyFont="1" applyFill="1" applyBorder="1" applyAlignment="1">
      <alignment horizontal="distributed" vertical="center"/>
      <protection/>
    </xf>
    <xf numFmtId="0" fontId="5" fillId="3" borderId="5" xfId="20" applyFill="1" applyBorder="1" applyAlignment="1">
      <alignment horizontal="distributed" vertical="center"/>
      <protection/>
    </xf>
    <xf numFmtId="0" fontId="5" fillId="3" borderId="6" xfId="20" applyFill="1" applyBorder="1" applyAlignment="1">
      <alignment horizontal="distributed" vertical="center"/>
      <protection/>
    </xf>
    <xf numFmtId="0" fontId="5" fillId="2" borderId="15" xfId="20" applyFill="1" applyBorder="1" applyAlignment="1">
      <alignment horizontal="center" vertical="center"/>
      <protection/>
    </xf>
    <xf numFmtId="0" fontId="5" fillId="2" borderId="16" xfId="20" applyFill="1" applyBorder="1" applyAlignment="1">
      <alignment horizontal="center" vertical="center"/>
      <protection/>
    </xf>
    <xf numFmtId="0" fontId="5" fillId="2" borderId="9" xfId="20" applyFill="1" applyBorder="1" applyAlignment="1">
      <alignment horizontal="center" vertical="center"/>
      <protection/>
    </xf>
    <xf numFmtId="0" fontId="5" fillId="2" borderId="10" xfId="20" applyFill="1" applyBorder="1" applyAlignment="1">
      <alignment horizontal="center" vertical="center"/>
      <protection/>
    </xf>
    <xf numFmtId="0" fontId="5" fillId="3" borderId="3" xfId="20" applyFill="1" applyBorder="1" applyAlignment="1">
      <alignment vertical="center" textRotation="255"/>
      <protection/>
    </xf>
    <xf numFmtId="177" fontId="5" fillId="2" borderId="5" xfId="20" applyNumberFormat="1" applyFill="1" applyBorder="1" applyAlignment="1">
      <alignment horizontal="center" vertical="center"/>
      <protection/>
    </xf>
    <xf numFmtId="177" fontId="5" fillId="2" borderId="6" xfId="20" applyNumberFormat="1" applyFill="1" applyBorder="1" applyAlignment="1">
      <alignment horizontal="center" vertical="center"/>
      <protection/>
    </xf>
    <xf numFmtId="38" fontId="11" fillId="0" borderId="0" xfId="16" applyFont="1" applyAlignment="1">
      <alignment horizontal="center" vertical="center"/>
    </xf>
    <xf numFmtId="38" fontId="3" fillId="2" borderId="17" xfId="16" applyFont="1" applyFill="1" applyBorder="1" applyAlignment="1">
      <alignment horizontal="center" vertical="distributed"/>
    </xf>
    <xf numFmtId="38" fontId="3" fillId="2" borderId="18" xfId="16" applyFont="1" applyFill="1" applyBorder="1" applyAlignment="1">
      <alignment horizontal="center" vertical="distributed"/>
    </xf>
    <xf numFmtId="38" fontId="5" fillId="3" borderId="5" xfId="16" applyFont="1" applyFill="1" applyBorder="1" applyAlignment="1">
      <alignment horizontal="distributed" vertical="distributed"/>
    </xf>
    <xf numFmtId="38" fontId="5" fillId="3" borderId="6" xfId="16" applyFont="1" applyFill="1" applyBorder="1" applyAlignment="1">
      <alignment horizontal="distributed" vertical="distributed"/>
    </xf>
    <xf numFmtId="0" fontId="5" fillId="2" borderId="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textRotation="255"/>
    </xf>
    <xf numFmtId="0" fontId="3" fillId="2" borderId="14" xfId="0" applyFont="1" applyFill="1" applyBorder="1" applyAlignment="1">
      <alignment vertical="center" textRotation="255"/>
    </xf>
    <xf numFmtId="0" fontId="3" fillId="2" borderId="11" xfId="0" applyFont="1" applyFill="1" applyBorder="1" applyAlignment="1">
      <alignment vertical="center" textRotation="255"/>
    </xf>
    <xf numFmtId="0" fontId="3" fillId="0" borderId="0" xfId="0" applyFont="1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2総括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38"/>
  <sheetViews>
    <sheetView showGridLines="0" tabSelected="1" zoomScale="75" zoomScaleNormal="75" zoomScaleSheetLayoutView="100" workbookViewId="0" topLeftCell="A1">
      <selection activeCell="A2" sqref="A2"/>
    </sheetView>
  </sheetViews>
  <sheetFormatPr defaultColWidth="8.796875" defaultRowHeight="15"/>
  <cols>
    <col min="1" max="1" width="3.5" style="6" customWidth="1"/>
    <col min="2" max="2" width="17.59765625" style="6" customWidth="1"/>
    <col min="3" max="14" width="15.59765625" style="6" customWidth="1"/>
    <col min="15" max="16384" width="9" style="6" customWidth="1"/>
  </cols>
  <sheetData>
    <row r="1" spans="1:14" ht="23.25" customHeight="1">
      <c r="A1" s="82" t="s">
        <v>68</v>
      </c>
      <c r="B1" s="82"/>
      <c r="C1" s="82"/>
      <c r="D1" s="82"/>
      <c r="E1" s="82"/>
      <c r="F1" s="82"/>
      <c r="G1" s="82"/>
      <c r="H1" s="82"/>
      <c r="I1" s="50"/>
      <c r="J1" s="50"/>
      <c r="K1" s="50"/>
      <c r="L1" s="50"/>
      <c r="M1" s="50"/>
      <c r="N1" s="50"/>
    </row>
    <row r="2" spans="1:14" ht="15" customHeight="1">
      <c r="A2" s="53"/>
      <c r="B2" s="53"/>
      <c r="C2" s="53"/>
      <c r="D2" s="53"/>
      <c r="E2" s="53"/>
      <c r="F2" s="53"/>
      <c r="G2" s="53"/>
      <c r="H2" s="53"/>
      <c r="I2" s="50"/>
      <c r="J2" s="50"/>
      <c r="K2" s="50"/>
      <c r="L2" s="50"/>
      <c r="M2" s="50"/>
      <c r="N2" s="50"/>
    </row>
    <row r="3" spans="1:3" ht="27" customHeight="1">
      <c r="A3" s="54" t="s">
        <v>58</v>
      </c>
      <c r="B3" s="7"/>
      <c r="C3" s="8"/>
    </row>
    <row r="4" spans="1:3" ht="15" customHeight="1">
      <c r="A4" s="7"/>
      <c r="B4" s="7"/>
      <c r="C4" s="8"/>
    </row>
    <row r="5" spans="1:5" ht="49.5" customHeight="1">
      <c r="A5" s="83"/>
      <c r="B5" s="84"/>
      <c r="C5" s="9" t="s">
        <v>92</v>
      </c>
      <c r="D5" s="9" t="s">
        <v>14</v>
      </c>
      <c r="E5" s="9" t="s">
        <v>15</v>
      </c>
    </row>
    <row r="6" spans="1:5" ht="30" customHeight="1">
      <c r="A6" s="85" t="s">
        <v>16</v>
      </c>
      <c r="B6" s="86"/>
      <c r="C6" s="10">
        <f>'内訳（納税義務者）'!C48</f>
        <v>308105</v>
      </c>
      <c r="D6" s="10">
        <f>'内訳（納税義務者）'!D48</f>
        <v>35999</v>
      </c>
      <c r="E6" s="10">
        <f>'内訳（納税義務者）'!E48</f>
        <v>272106</v>
      </c>
    </row>
    <row r="7" spans="1:6" ht="30" customHeight="1">
      <c r="A7" s="39"/>
      <c r="B7" s="39"/>
      <c r="C7" s="39"/>
      <c r="D7" s="40"/>
      <c r="E7" s="40"/>
      <c r="F7" s="40"/>
    </row>
    <row r="8" spans="1:7" s="41" customFormat="1" ht="24.75" customHeight="1">
      <c r="A8" s="75" t="s">
        <v>69</v>
      </c>
      <c r="B8" s="76"/>
      <c r="C8" s="46" t="s">
        <v>70</v>
      </c>
      <c r="D8" s="46" t="s">
        <v>71</v>
      </c>
      <c r="E8" s="49" t="s">
        <v>84</v>
      </c>
      <c r="F8" s="49" t="s">
        <v>86</v>
      </c>
      <c r="G8" s="49" t="s">
        <v>88</v>
      </c>
    </row>
    <row r="9" spans="1:7" s="41" customFormat="1" ht="24.75" customHeight="1">
      <c r="A9" s="77"/>
      <c r="B9" s="78"/>
      <c r="C9" s="48" t="s">
        <v>82</v>
      </c>
      <c r="D9" s="48" t="s">
        <v>83</v>
      </c>
      <c r="E9" s="48" t="s">
        <v>85</v>
      </c>
      <c r="F9" s="48" t="s">
        <v>87</v>
      </c>
      <c r="G9" s="48" t="s">
        <v>89</v>
      </c>
    </row>
    <row r="10" spans="1:7" s="41" customFormat="1" ht="30" customHeight="1">
      <c r="A10" s="79" t="s">
        <v>72</v>
      </c>
      <c r="B10" s="47" t="s">
        <v>73</v>
      </c>
      <c r="C10" s="42">
        <f>'内訳（木造）'!C50</f>
        <v>43987</v>
      </c>
      <c r="D10" s="42">
        <f>'内訳（木造）'!E50</f>
        <v>2411272</v>
      </c>
      <c r="E10" s="42">
        <f>'内訳（木造）'!G50</f>
        <v>18531933</v>
      </c>
      <c r="F10" s="42">
        <f>'内訳（木造）'!I50</f>
        <v>18531555</v>
      </c>
      <c r="G10" s="42">
        <f>ROUND(E10*1000/D10,0)</f>
        <v>7686</v>
      </c>
    </row>
    <row r="11" spans="1:7" s="41" customFormat="1" ht="30" customHeight="1">
      <c r="A11" s="79"/>
      <c r="B11" s="57" t="s">
        <v>90</v>
      </c>
      <c r="C11" s="42">
        <f>C10-C12</f>
        <v>25121</v>
      </c>
      <c r="D11" s="42">
        <f>D10-D12</f>
        <v>1058000</v>
      </c>
      <c r="E11" s="42">
        <f>E10-E12</f>
        <v>1731460</v>
      </c>
      <c r="F11" s="42">
        <f>F10-F12</f>
        <v>1731459</v>
      </c>
      <c r="G11" s="42">
        <f aca="true" t="shared" si="0" ref="G11:G18">ROUND(E11*1000/D11,0)</f>
        <v>1637</v>
      </c>
    </row>
    <row r="12" spans="1:7" s="41" customFormat="1" ht="30" customHeight="1">
      <c r="A12" s="79"/>
      <c r="B12" s="57" t="s">
        <v>91</v>
      </c>
      <c r="C12" s="42">
        <f>'内訳（木造）'!D50</f>
        <v>18866</v>
      </c>
      <c r="D12" s="42">
        <f>'内訳（木造）'!F50</f>
        <v>1353272</v>
      </c>
      <c r="E12" s="42">
        <f>'内訳（木造）'!H50</f>
        <v>16800473</v>
      </c>
      <c r="F12" s="42">
        <f>'内訳（木造）'!J50</f>
        <v>16800096</v>
      </c>
      <c r="G12" s="42">
        <f t="shared" si="0"/>
        <v>12415</v>
      </c>
    </row>
    <row r="13" spans="1:7" s="41" customFormat="1" ht="30" customHeight="1">
      <c r="A13" s="79" t="s">
        <v>74</v>
      </c>
      <c r="B13" s="47" t="s">
        <v>73</v>
      </c>
      <c r="C13" s="42">
        <f>'内訳（非木造）'!C50</f>
        <v>326711</v>
      </c>
      <c r="D13" s="42">
        <f>'内訳（非木造）'!E50</f>
        <v>54531276</v>
      </c>
      <c r="E13" s="42">
        <f>'内訳（非木造）'!G50</f>
        <v>2600088179</v>
      </c>
      <c r="F13" s="42">
        <f>'内訳（非木造）'!I50</f>
        <v>2597147597</v>
      </c>
      <c r="G13" s="42">
        <f t="shared" si="0"/>
        <v>47681</v>
      </c>
    </row>
    <row r="14" spans="1:7" s="41" customFormat="1" ht="30" customHeight="1">
      <c r="A14" s="79"/>
      <c r="B14" s="57" t="s">
        <v>90</v>
      </c>
      <c r="C14" s="42">
        <f>C13-C15</f>
        <v>13799</v>
      </c>
      <c r="D14" s="42">
        <f>D13-D15</f>
        <v>584156</v>
      </c>
      <c r="E14" s="42">
        <f>E13-E15</f>
        <v>1441830</v>
      </c>
      <c r="F14" s="42">
        <f>F13-F15</f>
        <v>1429014</v>
      </c>
      <c r="G14" s="42">
        <f t="shared" si="0"/>
        <v>2468</v>
      </c>
    </row>
    <row r="15" spans="1:7" s="41" customFormat="1" ht="30" customHeight="1">
      <c r="A15" s="79"/>
      <c r="B15" s="57" t="s">
        <v>91</v>
      </c>
      <c r="C15" s="42">
        <f>'内訳（非木造）'!D50</f>
        <v>312912</v>
      </c>
      <c r="D15" s="42">
        <f>'内訳（非木造）'!F50</f>
        <v>53947120</v>
      </c>
      <c r="E15" s="42">
        <f>'内訳（非木造）'!H50</f>
        <v>2598646349</v>
      </c>
      <c r="F15" s="42">
        <f>'内訳（非木造）'!J50</f>
        <v>2595718583</v>
      </c>
      <c r="G15" s="42">
        <f t="shared" si="0"/>
        <v>48170</v>
      </c>
    </row>
    <row r="16" spans="1:7" s="41" customFormat="1" ht="30" customHeight="1">
      <c r="A16" s="79" t="s">
        <v>75</v>
      </c>
      <c r="B16" s="47" t="s">
        <v>73</v>
      </c>
      <c r="C16" s="42">
        <f>C10+C13</f>
        <v>370698</v>
      </c>
      <c r="D16" s="42">
        <f>D10+D13</f>
        <v>56942548</v>
      </c>
      <c r="E16" s="42">
        <f>E10+E13</f>
        <v>2618620112</v>
      </c>
      <c r="F16" s="42">
        <f>F10+F13</f>
        <v>2615679152</v>
      </c>
      <c r="G16" s="42">
        <f t="shared" si="0"/>
        <v>45987</v>
      </c>
    </row>
    <row r="17" spans="1:7" s="41" customFormat="1" ht="30" customHeight="1">
      <c r="A17" s="79"/>
      <c r="B17" s="57" t="s">
        <v>90</v>
      </c>
      <c r="C17" s="42">
        <f aca="true" t="shared" si="1" ref="C17:F18">C11+C14</f>
        <v>38920</v>
      </c>
      <c r="D17" s="42">
        <f t="shared" si="1"/>
        <v>1642156</v>
      </c>
      <c r="E17" s="42">
        <f t="shared" si="1"/>
        <v>3173290</v>
      </c>
      <c r="F17" s="42">
        <f t="shared" si="1"/>
        <v>3160473</v>
      </c>
      <c r="G17" s="42">
        <f t="shared" si="0"/>
        <v>1932</v>
      </c>
    </row>
    <row r="18" spans="1:7" s="41" customFormat="1" ht="30" customHeight="1">
      <c r="A18" s="79"/>
      <c r="B18" s="57" t="s">
        <v>91</v>
      </c>
      <c r="C18" s="42">
        <f t="shared" si="1"/>
        <v>331778</v>
      </c>
      <c r="D18" s="42">
        <f t="shared" si="1"/>
        <v>55300392</v>
      </c>
      <c r="E18" s="42">
        <f t="shared" si="1"/>
        <v>2615446822</v>
      </c>
      <c r="F18" s="42">
        <f t="shared" si="1"/>
        <v>2612518679</v>
      </c>
      <c r="G18" s="42">
        <f t="shared" si="0"/>
        <v>47295</v>
      </c>
    </row>
    <row r="19" spans="1:7" s="41" customFormat="1" ht="30" customHeight="1">
      <c r="A19" s="73" t="s">
        <v>76</v>
      </c>
      <c r="B19" s="74"/>
      <c r="C19" s="42">
        <v>5208</v>
      </c>
      <c r="D19" s="42">
        <v>3173912</v>
      </c>
      <c r="E19" s="56"/>
      <c r="F19" s="56"/>
      <c r="G19" s="56"/>
    </row>
    <row r="20" spans="1:8" s="41" customFormat="1" ht="19.5" customHeight="1">
      <c r="A20" s="52"/>
      <c r="B20" s="52"/>
      <c r="C20" s="51"/>
      <c r="D20" s="51"/>
      <c r="E20" s="51"/>
      <c r="F20" s="43"/>
      <c r="G20" s="43"/>
      <c r="H20" s="43"/>
    </row>
    <row r="21" spans="1:7" s="41" customFormat="1" ht="19.5" customHeight="1">
      <c r="A21" s="45" t="s">
        <v>77</v>
      </c>
      <c r="C21" s="44"/>
      <c r="D21" s="44"/>
      <c r="E21" s="44"/>
      <c r="F21" s="44"/>
      <c r="G21" s="44"/>
    </row>
    <row r="22" spans="1:7" s="41" customFormat="1" ht="30" customHeight="1">
      <c r="A22" s="80"/>
      <c r="B22" s="81"/>
      <c r="C22" s="55" t="s">
        <v>78</v>
      </c>
      <c r="D22" s="55" t="s">
        <v>79</v>
      </c>
      <c r="E22" s="55" t="s">
        <v>80</v>
      </c>
      <c r="F22" s="44"/>
      <c r="G22" s="44"/>
    </row>
    <row r="23" spans="1:7" s="41" customFormat="1" ht="30" customHeight="1">
      <c r="A23" s="72" t="s">
        <v>72</v>
      </c>
      <c r="B23" s="72"/>
      <c r="C23" s="71">
        <f>C10/C16*100</f>
        <v>11.86599334228941</v>
      </c>
      <c r="D23" s="71">
        <f>D10/D16*100</f>
        <v>4.23456990368608</v>
      </c>
      <c r="E23" s="71">
        <f>E10/E16*100</f>
        <v>0.7076984139500109</v>
      </c>
      <c r="F23" s="44"/>
      <c r="G23" s="44"/>
    </row>
    <row r="24" spans="1:7" s="41" customFormat="1" ht="30" customHeight="1">
      <c r="A24" s="72" t="s">
        <v>74</v>
      </c>
      <c r="B24" s="72"/>
      <c r="C24" s="71">
        <f>C13/C16*100</f>
        <v>88.13400665771059</v>
      </c>
      <c r="D24" s="71">
        <f>D13/D16*100</f>
        <v>95.76543009631392</v>
      </c>
      <c r="E24" s="71">
        <f>E13/E16*100</f>
        <v>99.29230158604999</v>
      </c>
      <c r="F24" s="44"/>
      <c r="G24" s="44"/>
    </row>
    <row r="25" spans="1:7" s="41" customFormat="1" ht="30" customHeight="1">
      <c r="A25" s="72" t="s">
        <v>81</v>
      </c>
      <c r="B25" s="72"/>
      <c r="C25" s="71">
        <f>C16/C16*100</f>
        <v>100</v>
      </c>
      <c r="D25" s="71">
        <f>D16/D16*100</f>
        <v>100</v>
      </c>
      <c r="E25" s="71">
        <f>E16/E16*100</f>
        <v>100</v>
      </c>
      <c r="F25" s="44"/>
      <c r="G25" s="44"/>
    </row>
    <row r="26" s="41" customFormat="1" ht="30" customHeight="1"/>
    <row r="27" s="41" customFormat="1" ht="30" customHeight="1"/>
    <row r="28" s="41" customFormat="1" ht="30" customHeight="1"/>
    <row r="29" s="41" customFormat="1" ht="30" customHeight="1"/>
    <row r="30" s="41" customFormat="1" ht="30" customHeight="1"/>
    <row r="32" ht="14.25" hidden="1"/>
    <row r="33" spans="4:13" ht="14.25" hidden="1">
      <c r="D33" s="11" t="e">
        <f>#REF!+#REF!+#REF!+#REF!+#REF!+#REF!+#REF!+#REF!+#REF!+#REF!+#REF!+#REF!+#REF!+#REF!</f>
        <v>#REF!</v>
      </c>
      <c r="E33" s="11" t="e">
        <f>#REF!+#REF!+#REF!+#REF!+#REF!+#REF!+#REF!+#REF!+#REF!+#REF!+#REF!+#REF!+#REF!+#REF!</f>
        <v>#REF!</v>
      </c>
      <c r="F33" s="11" t="e">
        <f>A29+A30+#REF!+#REF!+#REF!+#REF!+#REF!+#REF!+#REF!+#REF!+#REF!+#REF!+#REF!+#REF!</f>
        <v>#REF!</v>
      </c>
      <c r="G33" s="11" t="e">
        <f>B29+B30+#REF!+#REF!+#REF!+#REF!+#REF!+#REF!+#REF!+#REF!+#REF!+#REF!+#REF!+#REF!</f>
        <v>#REF!</v>
      </c>
      <c r="H33" s="11" t="e">
        <f>E29+E30+#REF!+#REF!+#REF!+#REF!+#REF!+#REF!+#REF!+#REF!+#REF!+#REF!+#REF!+#REF!</f>
        <v>#REF!</v>
      </c>
      <c r="I33" s="11" t="e">
        <f>F29+F30+#REF!+#REF!+#REF!+#REF!+#REF!+#REF!+#REF!+#REF!+#REF!+#REF!+#REF!+#REF!</f>
        <v>#REF!</v>
      </c>
      <c r="J33" s="11" t="e">
        <f>G29+G30+#REF!+#REF!+#REF!+#REF!+#REF!+#REF!+#REF!+#REF!+#REF!+#REF!+#REF!+#REF!</f>
        <v>#REF!</v>
      </c>
      <c r="K33" s="11" t="e">
        <f>#REF!+#REF!+#REF!+#REF!+#REF!+#REF!+#REF!+#REF!+#REF!+#REF!+#REF!+#REF!+#REF!+#REF!</f>
        <v>#REF!</v>
      </c>
      <c r="L33" s="11" t="e">
        <f>#REF!+#REF!+#REF!+#REF!+#REF!+#REF!+#REF!+#REF!+#REF!+#REF!+#REF!+#REF!+#REF!+#REF!</f>
        <v>#REF!</v>
      </c>
      <c r="M33" s="11" t="e">
        <f>H29+H30+#REF!+#REF!+#REF!+#REF!+#REF!+#REF!+#REF!+#REF!+#REF!+#REF!+#REF!+#REF!</f>
        <v>#REF!</v>
      </c>
    </row>
    <row r="34" ht="14.25" hidden="1"/>
    <row r="36" spans="4:14" ht="14.25"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4:14" ht="14.25"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4:14" ht="14.25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</sheetData>
  <mergeCells count="12">
    <mergeCell ref="A1:H1"/>
    <mergeCell ref="A24:B24"/>
    <mergeCell ref="A5:B5"/>
    <mergeCell ref="A6:B6"/>
    <mergeCell ref="A25:B25"/>
    <mergeCell ref="A19:B19"/>
    <mergeCell ref="A8:B9"/>
    <mergeCell ref="A10:A12"/>
    <mergeCell ref="A13:A15"/>
    <mergeCell ref="A16:A18"/>
    <mergeCell ref="A22:B22"/>
    <mergeCell ref="A23:B23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9" scale="72" r:id="rId1"/>
  <rowBreaks count="1" manualBreakCount="1">
    <brk id="2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48"/>
  <sheetViews>
    <sheetView showGridLines="0" zoomScale="75" zoomScaleNormal="75" workbookViewId="0" topLeftCell="A1">
      <selection activeCell="A2" sqref="A2"/>
    </sheetView>
  </sheetViews>
  <sheetFormatPr defaultColWidth="8.796875" defaultRowHeight="15"/>
  <cols>
    <col min="1" max="1" width="3.5" style="15" customWidth="1"/>
    <col min="2" max="2" width="14.69921875" style="15" customWidth="1"/>
    <col min="3" max="11" width="14.59765625" style="15" customWidth="1"/>
    <col min="12" max="16384" width="9" style="15" customWidth="1"/>
  </cols>
  <sheetData>
    <row r="1" ht="18.75">
      <c r="A1" s="14" t="s">
        <v>59</v>
      </c>
    </row>
    <row r="2" s="16" customFormat="1" ht="17.25"/>
    <row r="3" spans="1:11" s="17" customFormat="1" ht="17.25" customHeight="1">
      <c r="A3" s="90" t="s">
        <v>60</v>
      </c>
      <c r="B3" s="88" t="s">
        <v>61</v>
      </c>
      <c r="C3" s="87" t="s">
        <v>62</v>
      </c>
      <c r="D3" s="87"/>
      <c r="E3" s="87"/>
      <c r="F3" s="87" t="s">
        <v>63</v>
      </c>
      <c r="G3" s="87"/>
      <c r="H3" s="87"/>
      <c r="I3" s="87" t="s">
        <v>64</v>
      </c>
      <c r="J3" s="87"/>
      <c r="K3" s="87"/>
    </row>
    <row r="4" spans="1:11" s="17" customFormat="1" ht="54" customHeight="1">
      <c r="A4" s="90"/>
      <c r="B4" s="89"/>
      <c r="C4" s="18" t="s">
        <v>13</v>
      </c>
      <c r="D4" s="18" t="s">
        <v>14</v>
      </c>
      <c r="E4" s="18" t="s">
        <v>15</v>
      </c>
      <c r="F4" s="18" t="s">
        <v>13</v>
      </c>
      <c r="G4" s="18" t="s">
        <v>14</v>
      </c>
      <c r="H4" s="18" t="s">
        <v>15</v>
      </c>
      <c r="I4" s="18" t="s">
        <v>13</v>
      </c>
      <c r="J4" s="18" t="s">
        <v>14</v>
      </c>
      <c r="K4" s="18" t="s">
        <v>15</v>
      </c>
    </row>
    <row r="5" spans="1:11" s="17" customFormat="1" ht="15" customHeight="1">
      <c r="A5" s="19">
        <v>1</v>
      </c>
      <c r="B5" s="20" t="s">
        <v>17</v>
      </c>
      <c r="C5" s="21">
        <v>60523</v>
      </c>
      <c r="D5" s="21">
        <v>4486</v>
      </c>
      <c r="E5" s="21">
        <v>56037</v>
      </c>
      <c r="F5" s="21">
        <v>58000</v>
      </c>
      <c r="G5" s="21">
        <v>4469</v>
      </c>
      <c r="H5" s="21">
        <v>53531</v>
      </c>
      <c r="I5" s="21">
        <v>2523</v>
      </c>
      <c r="J5" s="21">
        <v>17</v>
      </c>
      <c r="K5" s="21">
        <v>2506</v>
      </c>
    </row>
    <row r="6" spans="1:11" s="17" customFormat="1" ht="15" customHeight="1">
      <c r="A6" s="22">
        <v>2</v>
      </c>
      <c r="B6" s="23" t="s">
        <v>18</v>
      </c>
      <c r="C6" s="24">
        <v>17743</v>
      </c>
      <c r="D6" s="24">
        <v>943</v>
      </c>
      <c r="E6" s="24">
        <v>16800</v>
      </c>
      <c r="F6" s="24">
        <v>17176</v>
      </c>
      <c r="G6" s="24">
        <v>934</v>
      </c>
      <c r="H6" s="24">
        <v>16242</v>
      </c>
      <c r="I6" s="24">
        <v>567</v>
      </c>
      <c r="J6" s="24">
        <v>9</v>
      </c>
      <c r="K6" s="24">
        <v>558</v>
      </c>
    </row>
    <row r="7" spans="1:11" s="17" customFormat="1" ht="15" customHeight="1">
      <c r="A7" s="22">
        <v>3</v>
      </c>
      <c r="B7" s="23" t="s">
        <v>19</v>
      </c>
      <c r="C7" s="24">
        <v>10288</v>
      </c>
      <c r="D7" s="24">
        <v>946</v>
      </c>
      <c r="E7" s="24">
        <v>9342</v>
      </c>
      <c r="F7" s="24">
        <v>9821</v>
      </c>
      <c r="G7" s="24">
        <v>944</v>
      </c>
      <c r="H7" s="24">
        <v>8877</v>
      </c>
      <c r="I7" s="24">
        <v>467</v>
      </c>
      <c r="J7" s="24">
        <v>2</v>
      </c>
      <c r="K7" s="24">
        <v>465</v>
      </c>
    </row>
    <row r="8" spans="1:11" s="17" customFormat="1" ht="15" customHeight="1">
      <c r="A8" s="22">
        <v>4</v>
      </c>
      <c r="B8" s="23" t="s">
        <v>20</v>
      </c>
      <c r="C8" s="24">
        <v>19512</v>
      </c>
      <c r="D8" s="24">
        <v>827</v>
      </c>
      <c r="E8" s="24">
        <v>18685</v>
      </c>
      <c r="F8" s="24">
        <v>18654</v>
      </c>
      <c r="G8" s="24">
        <v>825</v>
      </c>
      <c r="H8" s="24">
        <v>17829</v>
      </c>
      <c r="I8" s="24">
        <v>858</v>
      </c>
      <c r="J8" s="24">
        <v>2</v>
      </c>
      <c r="K8" s="24">
        <v>856</v>
      </c>
    </row>
    <row r="9" spans="1:11" s="17" customFormat="1" ht="15" customHeight="1">
      <c r="A9" s="22">
        <v>5</v>
      </c>
      <c r="B9" s="23" t="s">
        <v>21</v>
      </c>
      <c r="C9" s="24">
        <v>13351</v>
      </c>
      <c r="D9" s="24">
        <v>2297</v>
      </c>
      <c r="E9" s="24">
        <v>11054</v>
      </c>
      <c r="F9" s="24">
        <v>12747</v>
      </c>
      <c r="G9" s="24">
        <v>2284</v>
      </c>
      <c r="H9" s="24">
        <v>10463</v>
      </c>
      <c r="I9" s="24">
        <v>604</v>
      </c>
      <c r="J9" s="24">
        <v>13</v>
      </c>
      <c r="K9" s="24">
        <v>591</v>
      </c>
    </row>
    <row r="10" spans="1:11" s="17" customFormat="1" ht="15" customHeight="1">
      <c r="A10" s="22">
        <v>6</v>
      </c>
      <c r="B10" s="23" t="s">
        <v>22</v>
      </c>
      <c r="C10" s="24">
        <v>12434</v>
      </c>
      <c r="D10" s="24">
        <v>2321</v>
      </c>
      <c r="E10" s="24">
        <v>10113</v>
      </c>
      <c r="F10" s="24">
        <v>11949</v>
      </c>
      <c r="G10" s="24">
        <v>2288</v>
      </c>
      <c r="H10" s="24">
        <v>9661</v>
      </c>
      <c r="I10" s="24">
        <v>485</v>
      </c>
      <c r="J10" s="24">
        <v>33</v>
      </c>
      <c r="K10" s="24">
        <v>452</v>
      </c>
    </row>
    <row r="11" spans="1:11" s="17" customFormat="1" ht="15" customHeight="1">
      <c r="A11" s="22">
        <v>7</v>
      </c>
      <c r="B11" s="23" t="s">
        <v>23</v>
      </c>
      <c r="C11" s="24">
        <v>28126</v>
      </c>
      <c r="D11" s="24">
        <v>2940</v>
      </c>
      <c r="E11" s="24">
        <v>25186</v>
      </c>
      <c r="F11" s="24">
        <v>27244</v>
      </c>
      <c r="G11" s="24">
        <v>2929</v>
      </c>
      <c r="H11" s="24">
        <v>24315</v>
      </c>
      <c r="I11" s="24">
        <v>882</v>
      </c>
      <c r="J11" s="24">
        <v>11</v>
      </c>
      <c r="K11" s="24">
        <v>871</v>
      </c>
    </row>
    <row r="12" spans="1:11" s="17" customFormat="1" ht="15" customHeight="1">
      <c r="A12" s="22">
        <v>8</v>
      </c>
      <c r="B12" s="23" t="s">
        <v>24</v>
      </c>
      <c r="C12" s="24">
        <v>10156</v>
      </c>
      <c r="D12" s="24">
        <v>526</v>
      </c>
      <c r="E12" s="24">
        <v>9630</v>
      </c>
      <c r="F12" s="24">
        <v>9841</v>
      </c>
      <c r="G12" s="24">
        <v>516</v>
      </c>
      <c r="H12" s="24">
        <v>9325</v>
      </c>
      <c r="I12" s="24">
        <v>315</v>
      </c>
      <c r="J12" s="24">
        <v>10</v>
      </c>
      <c r="K12" s="24">
        <v>305</v>
      </c>
    </row>
    <row r="13" spans="1:11" s="17" customFormat="1" ht="15" customHeight="1">
      <c r="A13" s="22">
        <v>9</v>
      </c>
      <c r="B13" s="23" t="s">
        <v>25</v>
      </c>
      <c r="C13" s="24">
        <v>27825</v>
      </c>
      <c r="D13" s="24">
        <v>4347</v>
      </c>
      <c r="E13" s="24">
        <v>23478</v>
      </c>
      <c r="F13" s="24">
        <v>27256</v>
      </c>
      <c r="G13" s="24">
        <v>4332</v>
      </c>
      <c r="H13" s="24">
        <v>22924</v>
      </c>
      <c r="I13" s="24">
        <v>569</v>
      </c>
      <c r="J13" s="24">
        <v>15</v>
      </c>
      <c r="K13" s="24">
        <v>554</v>
      </c>
    </row>
    <row r="14" spans="1:11" s="17" customFormat="1" ht="15" customHeight="1">
      <c r="A14" s="22">
        <v>10</v>
      </c>
      <c r="B14" s="23" t="s">
        <v>26</v>
      </c>
      <c r="C14" s="24">
        <v>15324</v>
      </c>
      <c r="D14" s="24">
        <v>2037</v>
      </c>
      <c r="E14" s="24">
        <v>13287</v>
      </c>
      <c r="F14" s="24">
        <v>14753</v>
      </c>
      <c r="G14" s="24">
        <v>2004</v>
      </c>
      <c r="H14" s="24">
        <v>12749</v>
      </c>
      <c r="I14" s="24">
        <v>571</v>
      </c>
      <c r="J14" s="24">
        <v>33</v>
      </c>
      <c r="K14" s="24">
        <v>538</v>
      </c>
    </row>
    <row r="15" spans="1:11" s="17" customFormat="1" ht="15" customHeight="1">
      <c r="A15" s="25">
        <v>11</v>
      </c>
      <c r="B15" s="26" t="s">
        <v>27</v>
      </c>
      <c r="C15" s="27">
        <v>11180</v>
      </c>
      <c r="D15" s="27">
        <v>1383</v>
      </c>
      <c r="E15" s="27">
        <v>9797</v>
      </c>
      <c r="F15" s="27">
        <v>10963</v>
      </c>
      <c r="G15" s="27">
        <v>1377</v>
      </c>
      <c r="H15" s="27">
        <v>9586</v>
      </c>
      <c r="I15" s="27">
        <v>217</v>
      </c>
      <c r="J15" s="27">
        <v>6</v>
      </c>
      <c r="K15" s="27">
        <v>211</v>
      </c>
    </row>
    <row r="16" spans="1:11" s="17" customFormat="1" ht="15" customHeight="1">
      <c r="A16" s="28"/>
      <c r="B16" s="29" t="s">
        <v>65</v>
      </c>
      <c r="C16" s="30">
        <f>SUM(C5:C15)</f>
        <v>226462</v>
      </c>
      <c r="D16" s="30">
        <f aca="true" t="shared" si="0" ref="D16:K16">SUM(D5:D15)</f>
        <v>23053</v>
      </c>
      <c r="E16" s="30">
        <f t="shared" si="0"/>
        <v>203409</v>
      </c>
      <c r="F16" s="30">
        <f t="shared" si="0"/>
        <v>218404</v>
      </c>
      <c r="G16" s="30">
        <f t="shared" si="0"/>
        <v>22902</v>
      </c>
      <c r="H16" s="30">
        <f t="shared" si="0"/>
        <v>195502</v>
      </c>
      <c r="I16" s="30">
        <f t="shared" si="0"/>
        <v>8058</v>
      </c>
      <c r="J16" s="30">
        <f t="shared" si="0"/>
        <v>151</v>
      </c>
      <c r="K16" s="30">
        <f t="shared" si="0"/>
        <v>7907</v>
      </c>
    </row>
    <row r="17" spans="1:11" s="17" customFormat="1" ht="15" customHeight="1">
      <c r="A17" s="31">
        <v>12</v>
      </c>
      <c r="B17" s="32" t="s">
        <v>28</v>
      </c>
      <c r="C17" s="33">
        <v>2073</v>
      </c>
      <c r="D17" s="33">
        <v>540</v>
      </c>
      <c r="E17" s="33">
        <v>1533</v>
      </c>
      <c r="F17" s="33">
        <v>1995</v>
      </c>
      <c r="G17" s="33">
        <v>538</v>
      </c>
      <c r="H17" s="33">
        <v>1457</v>
      </c>
      <c r="I17" s="33">
        <v>78</v>
      </c>
      <c r="J17" s="33">
        <v>2</v>
      </c>
      <c r="K17" s="33">
        <v>76</v>
      </c>
    </row>
    <row r="18" spans="1:11" s="17" customFormat="1" ht="15" customHeight="1">
      <c r="A18" s="22">
        <v>13</v>
      </c>
      <c r="B18" s="23" t="s">
        <v>29</v>
      </c>
      <c r="C18" s="24">
        <v>1673</v>
      </c>
      <c r="D18" s="24">
        <v>571</v>
      </c>
      <c r="E18" s="24">
        <v>1102</v>
      </c>
      <c r="F18" s="24">
        <v>1627</v>
      </c>
      <c r="G18" s="24">
        <v>568</v>
      </c>
      <c r="H18" s="24">
        <v>1059</v>
      </c>
      <c r="I18" s="24">
        <v>46</v>
      </c>
      <c r="J18" s="24">
        <v>3</v>
      </c>
      <c r="K18" s="24">
        <v>43</v>
      </c>
    </row>
    <row r="19" spans="1:11" s="17" customFormat="1" ht="15" customHeight="1">
      <c r="A19" s="22">
        <v>14</v>
      </c>
      <c r="B19" s="23" t="s">
        <v>30</v>
      </c>
      <c r="C19" s="24">
        <v>654</v>
      </c>
      <c r="D19" s="24">
        <v>205</v>
      </c>
      <c r="E19" s="24">
        <v>449</v>
      </c>
      <c r="F19" s="24">
        <v>635</v>
      </c>
      <c r="G19" s="24">
        <v>205</v>
      </c>
      <c r="H19" s="24">
        <v>430</v>
      </c>
      <c r="I19" s="24">
        <v>19</v>
      </c>
      <c r="J19" s="24">
        <v>0</v>
      </c>
      <c r="K19" s="24">
        <v>19</v>
      </c>
    </row>
    <row r="20" spans="1:11" s="17" customFormat="1" ht="15" customHeight="1">
      <c r="A20" s="22">
        <v>15</v>
      </c>
      <c r="B20" s="23" t="s">
        <v>31</v>
      </c>
      <c r="C20" s="24">
        <v>3458</v>
      </c>
      <c r="D20" s="24">
        <v>1195</v>
      </c>
      <c r="E20" s="24">
        <v>2263</v>
      </c>
      <c r="F20" s="24">
        <v>3367</v>
      </c>
      <c r="G20" s="24">
        <v>1179</v>
      </c>
      <c r="H20" s="24">
        <v>2188</v>
      </c>
      <c r="I20" s="24">
        <v>91</v>
      </c>
      <c r="J20" s="24">
        <v>16</v>
      </c>
      <c r="K20" s="24">
        <v>75</v>
      </c>
    </row>
    <row r="21" spans="1:11" s="17" customFormat="1" ht="15" customHeight="1">
      <c r="A21" s="22">
        <v>16</v>
      </c>
      <c r="B21" s="23" t="s">
        <v>32</v>
      </c>
      <c r="C21" s="24">
        <v>5156</v>
      </c>
      <c r="D21" s="24">
        <v>1551</v>
      </c>
      <c r="E21" s="24">
        <v>3605</v>
      </c>
      <c r="F21" s="24">
        <v>4946</v>
      </c>
      <c r="G21" s="24">
        <v>1536</v>
      </c>
      <c r="H21" s="24">
        <v>3410</v>
      </c>
      <c r="I21" s="24">
        <v>210</v>
      </c>
      <c r="J21" s="24">
        <v>15</v>
      </c>
      <c r="K21" s="24">
        <v>195</v>
      </c>
    </row>
    <row r="22" spans="1:11" s="17" customFormat="1" ht="15" customHeight="1">
      <c r="A22" s="22">
        <v>17</v>
      </c>
      <c r="B22" s="23" t="s">
        <v>33</v>
      </c>
      <c r="C22" s="24">
        <v>3527</v>
      </c>
      <c r="D22" s="24">
        <v>311</v>
      </c>
      <c r="E22" s="24">
        <v>3216</v>
      </c>
      <c r="F22" s="24">
        <v>3215</v>
      </c>
      <c r="G22" s="24">
        <v>307</v>
      </c>
      <c r="H22" s="24">
        <v>2908</v>
      </c>
      <c r="I22" s="24">
        <v>312</v>
      </c>
      <c r="J22" s="24">
        <v>4</v>
      </c>
      <c r="K22" s="24">
        <v>308</v>
      </c>
    </row>
    <row r="23" spans="1:11" s="17" customFormat="1" ht="15" customHeight="1">
      <c r="A23" s="22">
        <v>18</v>
      </c>
      <c r="B23" s="23" t="s">
        <v>34</v>
      </c>
      <c r="C23" s="24">
        <v>1512</v>
      </c>
      <c r="D23" s="24">
        <v>199</v>
      </c>
      <c r="E23" s="24">
        <v>1313</v>
      </c>
      <c r="F23" s="24">
        <v>1458</v>
      </c>
      <c r="G23" s="24">
        <v>194</v>
      </c>
      <c r="H23" s="24">
        <v>1264</v>
      </c>
      <c r="I23" s="24">
        <v>54</v>
      </c>
      <c r="J23" s="24">
        <v>5</v>
      </c>
      <c r="K23" s="24">
        <v>49</v>
      </c>
    </row>
    <row r="24" spans="1:11" s="17" customFormat="1" ht="15" customHeight="1">
      <c r="A24" s="22">
        <v>19</v>
      </c>
      <c r="B24" s="23" t="s">
        <v>35</v>
      </c>
      <c r="C24" s="24">
        <v>3035</v>
      </c>
      <c r="D24" s="24">
        <v>388</v>
      </c>
      <c r="E24" s="24">
        <v>2647</v>
      </c>
      <c r="F24" s="24">
        <v>2955</v>
      </c>
      <c r="G24" s="24">
        <v>387</v>
      </c>
      <c r="H24" s="24">
        <v>2568</v>
      </c>
      <c r="I24" s="24">
        <v>80</v>
      </c>
      <c r="J24" s="24">
        <v>1</v>
      </c>
      <c r="K24" s="24">
        <v>79</v>
      </c>
    </row>
    <row r="25" spans="1:11" s="17" customFormat="1" ht="15" customHeight="1">
      <c r="A25" s="22">
        <v>20</v>
      </c>
      <c r="B25" s="23" t="s">
        <v>36</v>
      </c>
      <c r="C25" s="24">
        <v>1700</v>
      </c>
      <c r="D25" s="24">
        <v>423</v>
      </c>
      <c r="E25" s="24">
        <v>1277</v>
      </c>
      <c r="F25" s="24">
        <v>1649</v>
      </c>
      <c r="G25" s="24">
        <v>420</v>
      </c>
      <c r="H25" s="24">
        <v>1229</v>
      </c>
      <c r="I25" s="24">
        <v>51</v>
      </c>
      <c r="J25" s="24">
        <v>3</v>
      </c>
      <c r="K25" s="24">
        <v>48</v>
      </c>
    </row>
    <row r="26" spans="1:11" s="17" customFormat="1" ht="15" customHeight="1">
      <c r="A26" s="22">
        <v>21</v>
      </c>
      <c r="B26" s="23" t="s">
        <v>37</v>
      </c>
      <c r="C26" s="24">
        <v>9739</v>
      </c>
      <c r="D26" s="24">
        <v>1757</v>
      </c>
      <c r="E26" s="24">
        <v>7982</v>
      </c>
      <c r="F26" s="24">
        <v>9544</v>
      </c>
      <c r="G26" s="24">
        <v>1732</v>
      </c>
      <c r="H26" s="24">
        <v>7812</v>
      </c>
      <c r="I26" s="24">
        <v>195</v>
      </c>
      <c r="J26" s="24">
        <v>25</v>
      </c>
      <c r="K26" s="24">
        <v>170</v>
      </c>
    </row>
    <row r="27" spans="1:11" s="17" customFormat="1" ht="15" customHeight="1">
      <c r="A27" s="22">
        <v>22</v>
      </c>
      <c r="B27" s="23" t="s">
        <v>38</v>
      </c>
      <c r="C27" s="24">
        <v>3280</v>
      </c>
      <c r="D27" s="24">
        <v>541</v>
      </c>
      <c r="E27" s="24">
        <v>2739</v>
      </c>
      <c r="F27" s="24">
        <v>3188</v>
      </c>
      <c r="G27" s="24">
        <v>538</v>
      </c>
      <c r="H27" s="24">
        <v>2650</v>
      </c>
      <c r="I27" s="24">
        <v>92</v>
      </c>
      <c r="J27" s="24">
        <v>3</v>
      </c>
      <c r="K27" s="24">
        <v>89</v>
      </c>
    </row>
    <row r="28" spans="1:11" s="17" customFormat="1" ht="15" customHeight="1">
      <c r="A28" s="34">
        <v>23</v>
      </c>
      <c r="B28" s="23" t="s">
        <v>39</v>
      </c>
      <c r="C28" s="24">
        <v>6162</v>
      </c>
      <c r="D28" s="24">
        <v>504</v>
      </c>
      <c r="E28" s="24">
        <v>5658</v>
      </c>
      <c r="F28" s="24">
        <v>5892</v>
      </c>
      <c r="G28" s="24">
        <v>503</v>
      </c>
      <c r="H28" s="24">
        <v>5389</v>
      </c>
      <c r="I28" s="24">
        <v>270</v>
      </c>
      <c r="J28" s="24">
        <v>1</v>
      </c>
      <c r="K28" s="24">
        <v>269</v>
      </c>
    </row>
    <row r="29" spans="1:11" s="17" customFormat="1" ht="15" customHeight="1">
      <c r="A29" s="22">
        <v>24</v>
      </c>
      <c r="B29" s="23" t="s">
        <v>40</v>
      </c>
      <c r="C29" s="24">
        <v>4024</v>
      </c>
      <c r="D29" s="24">
        <v>328</v>
      </c>
      <c r="E29" s="24">
        <v>3696</v>
      </c>
      <c r="F29" s="24">
        <v>3909</v>
      </c>
      <c r="G29" s="24">
        <v>328</v>
      </c>
      <c r="H29" s="24">
        <v>3581</v>
      </c>
      <c r="I29" s="24">
        <v>115</v>
      </c>
      <c r="J29" s="24">
        <v>0</v>
      </c>
      <c r="K29" s="24">
        <v>115</v>
      </c>
    </row>
    <row r="30" spans="1:11" s="17" customFormat="1" ht="15" customHeight="1">
      <c r="A30" s="22">
        <v>25</v>
      </c>
      <c r="B30" s="23" t="s">
        <v>41</v>
      </c>
      <c r="C30" s="24">
        <v>4123</v>
      </c>
      <c r="D30" s="24">
        <v>292</v>
      </c>
      <c r="E30" s="24">
        <v>3831</v>
      </c>
      <c r="F30" s="24">
        <v>3991</v>
      </c>
      <c r="G30" s="24">
        <v>282</v>
      </c>
      <c r="H30" s="24">
        <v>3709</v>
      </c>
      <c r="I30" s="24">
        <v>132</v>
      </c>
      <c r="J30" s="24">
        <v>10</v>
      </c>
      <c r="K30" s="24">
        <v>122</v>
      </c>
    </row>
    <row r="31" spans="1:11" s="17" customFormat="1" ht="15" customHeight="1">
      <c r="A31" s="22">
        <v>26</v>
      </c>
      <c r="B31" s="23" t="s">
        <v>42</v>
      </c>
      <c r="C31" s="24">
        <v>7097</v>
      </c>
      <c r="D31" s="24">
        <v>322</v>
      </c>
      <c r="E31" s="24">
        <v>6775</v>
      </c>
      <c r="F31" s="24">
        <v>6817</v>
      </c>
      <c r="G31" s="24">
        <v>318</v>
      </c>
      <c r="H31" s="24">
        <v>6499</v>
      </c>
      <c r="I31" s="24">
        <v>280</v>
      </c>
      <c r="J31" s="24">
        <v>4</v>
      </c>
      <c r="K31" s="24">
        <v>276</v>
      </c>
    </row>
    <row r="32" spans="1:11" s="17" customFormat="1" ht="15" customHeight="1">
      <c r="A32" s="22">
        <v>27</v>
      </c>
      <c r="B32" s="23" t="s">
        <v>43</v>
      </c>
      <c r="C32" s="24">
        <v>3276</v>
      </c>
      <c r="D32" s="24">
        <v>203</v>
      </c>
      <c r="E32" s="24">
        <v>3073</v>
      </c>
      <c r="F32" s="24">
        <v>3165</v>
      </c>
      <c r="G32" s="24">
        <v>202</v>
      </c>
      <c r="H32" s="24">
        <v>2963</v>
      </c>
      <c r="I32" s="24">
        <v>111</v>
      </c>
      <c r="J32" s="24">
        <v>1</v>
      </c>
      <c r="K32" s="24">
        <v>110</v>
      </c>
    </row>
    <row r="33" spans="1:11" s="17" customFormat="1" ht="15" customHeight="1">
      <c r="A33" s="22">
        <v>28</v>
      </c>
      <c r="B33" s="23" t="s">
        <v>44</v>
      </c>
      <c r="C33" s="24">
        <v>6462</v>
      </c>
      <c r="D33" s="24">
        <v>381</v>
      </c>
      <c r="E33" s="24">
        <v>6081</v>
      </c>
      <c r="F33" s="24">
        <v>6226</v>
      </c>
      <c r="G33" s="24">
        <v>375</v>
      </c>
      <c r="H33" s="24">
        <v>5851</v>
      </c>
      <c r="I33" s="24">
        <v>236</v>
      </c>
      <c r="J33" s="24">
        <v>6</v>
      </c>
      <c r="K33" s="24">
        <v>230</v>
      </c>
    </row>
    <row r="34" spans="1:11" s="17" customFormat="1" ht="15" customHeight="1">
      <c r="A34" s="22">
        <v>29</v>
      </c>
      <c r="B34" s="23" t="s">
        <v>45</v>
      </c>
      <c r="C34" s="24">
        <v>275</v>
      </c>
      <c r="D34" s="24">
        <v>74</v>
      </c>
      <c r="E34" s="24">
        <v>201</v>
      </c>
      <c r="F34" s="24">
        <v>265</v>
      </c>
      <c r="G34" s="24">
        <v>74</v>
      </c>
      <c r="H34" s="24">
        <v>191</v>
      </c>
      <c r="I34" s="24">
        <v>10</v>
      </c>
      <c r="J34" s="24">
        <v>0</v>
      </c>
      <c r="K34" s="24">
        <v>10</v>
      </c>
    </row>
    <row r="35" spans="1:11" s="17" customFormat="1" ht="15" customHeight="1">
      <c r="A35" s="25">
        <v>30</v>
      </c>
      <c r="B35" s="26" t="s">
        <v>46</v>
      </c>
      <c r="C35" s="27">
        <v>318</v>
      </c>
      <c r="D35" s="27">
        <v>87</v>
      </c>
      <c r="E35" s="27">
        <v>231</v>
      </c>
      <c r="F35" s="27">
        <v>303</v>
      </c>
      <c r="G35" s="27">
        <v>87</v>
      </c>
      <c r="H35" s="27">
        <v>216</v>
      </c>
      <c r="I35" s="27">
        <v>15</v>
      </c>
      <c r="J35" s="27">
        <v>0</v>
      </c>
      <c r="K35" s="27">
        <v>15</v>
      </c>
    </row>
    <row r="36" spans="1:11" s="17" customFormat="1" ht="15" customHeight="1">
      <c r="A36" s="25">
        <v>31</v>
      </c>
      <c r="B36" s="26" t="s">
        <v>47</v>
      </c>
      <c r="C36" s="27">
        <v>583</v>
      </c>
      <c r="D36" s="27">
        <v>279</v>
      </c>
      <c r="E36" s="27">
        <v>304</v>
      </c>
      <c r="F36" s="27">
        <v>580</v>
      </c>
      <c r="G36" s="27">
        <v>279</v>
      </c>
      <c r="H36" s="27">
        <v>301</v>
      </c>
      <c r="I36" s="27">
        <v>3</v>
      </c>
      <c r="J36" s="27">
        <v>0</v>
      </c>
      <c r="K36" s="27">
        <v>3</v>
      </c>
    </row>
    <row r="37" spans="1:11" s="17" customFormat="1" ht="15" customHeight="1">
      <c r="A37" s="22">
        <v>32</v>
      </c>
      <c r="B37" s="23" t="s">
        <v>48</v>
      </c>
      <c r="C37" s="24">
        <v>250</v>
      </c>
      <c r="D37" s="24">
        <v>84</v>
      </c>
      <c r="E37" s="24">
        <v>166</v>
      </c>
      <c r="F37" s="24">
        <v>246</v>
      </c>
      <c r="G37" s="24">
        <v>83</v>
      </c>
      <c r="H37" s="24">
        <v>163</v>
      </c>
      <c r="I37" s="24">
        <v>4</v>
      </c>
      <c r="J37" s="24">
        <v>1</v>
      </c>
      <c r="K37" s="24">
        <v>3</v>
      </c>
    </row>
    <row r="38" spans="1:11" s="17" customFormat="1" ht="15" customHeight="1">
      <c r="A38" s="31">
        <v>33</v>
      </c>
      <c r="B38" s="32" t="s">
        <v>49</v>
      </c>
      <c r="C38" s="33">
        <v>335</v>
      </c>
      <c r="D38" s="33">
        <v>91</v>
      </c>
      <c r="E38" s="33">
        <v>244</v>
      </c>
      <c r="F38" s="33">
        <v>310</v>
      </c>
      <c r="G38" s="33">
        <v>91</v>
      </c>
      <c r="H38" s="33">
        <v>219</v>
      </c>
      <c r="I38" s="33">
        <v>25</v>
      </c>
      <c r="J38" s="33">
        <v>0</v>
      </c>
      <c r="K38" s="33">
        <v>25</v>
      </c>
    </row>
    <row r="39" spans="1:11" s="17" customFormat="1" ht="15" customHeight="1">
      <c r="A39" s="22">
        <v>34</v>
      </c>
      <c r="B39" s="23" t="s">
        <v>50</v>
      </c>
      <c r="C39" s="33">
        <v>131</v>
      </c>
      <c r="D39" s="33">
        <v>36</v>
      </c>
      <c r="E39" s="33">
        <v>95</v>
      </c>
      <c r="F39" s="33">
        <v>124</v>
      </c>
      <c r="G39" s="33">
        <v>36</v>
      </c>
      <c r="H39" s="33">
        <v>88</v>
      </c>
      <c r="I39" s="33">
        <v>7</v>
      </c>
      <c r="J39" s="33">
        <v>0</v>
      </c>
      <c r="K39" s="33">
        <v>7</v>
      </c>
    </row>
    <row r="40" spans="1:11" s="17" customFormat="1" ht="15" customHeight="1">
      <c r="A40" s="22">
        <v>35</v>
      </c>
      <c r="B40" s="23" t="s">
        <v>51</v>
      </c>
      <c r="C40" s="33">
        <v>489</v>
      </c>
      <c r="D40" s="33">
        <v>272</v>
      </c>
      <c r="E40" s="33">
        <v>217</v>
      </c>
      <c r="F40" s="24">
        <v>472</v>
      </c>
      <c r="G40" s="24">
        <v>272</v>
      </c>
      <c r="H40" s="24">
        <v>200</v>
      </c>
      <c r="I40" s="33">
        <v>17</v>
      </c>
      <c r="J40" s="33">
        <v>0</v>
      </c>
      <c r="K40" s="33">
        <v>17</v>
      </c>
    </row>
    <row r="41" spans="1:11" s="17" customFormat="1" ht="15" customHeight="1">
      <c r="A41" s="22">
        <v>36</v>
      </c>
      <c r="B41" s="23" t="s">
        <v>52</v>
      </c>
      <c r="C41" s="24">
        <v>670</v>
      </c>
      <c r="D41" s="24">
        <v>226</v>
      </c>
      <c r="E41" s="24">
        <v>444</v>
      </c>
      <c r="F41" s="24">
        <v>643</v>
      </c>
      <c r="G41" s="24">
        <v>222</v>
      </c>
      <c r="H41" s="24">
        <v>421</v>
      </c>
      <c r="I41" s="24">
        <v>27</v>
      </c>
      <c r="J41" s="24">
        <v>4</v>
      </c>
      <c r="K41" s="24">
        <v>23</v>
      </c>
    </row>
    <row r="42" spans="1:11" s="17" customFormat="1" ht="15" customHeight="1">
      <c r="A42" s="22">
        <v>37</v>
      </c>
      <c r="B42" s="23" t="s">
        <v>53</v>
      </c>
      <c r="C42" s="24">
        <v>2678</v>
      </c>
      <c r="D42" s="24">
        <v>1099</v>
      </c>
      <c r="E42" s="24">
        <v>1579</v>
      </c>
      <c r="F42" s="24">
        <v>2599</v>
      </c>
      <c r="G42" s="24">
        <v>1098</v>
      </c>
      <c r="H42" s="24">
        <v>1501</v>
      </c>
      <c r="I42" s="24">
        <v>79</v>
      </c>
      <c r="J42" s="24">
        <v>1</v>
      </c>
      <c r="K42" s="24">
        <v>78</v>
      </c>
    </row>
    <row r="43" spans="1:11" s="17" customFormat="1" ht="15" customHeight="1">
      <c r="A43" s="22">
        <v>38</v>
      </c>
      <c r="B43" s="23" t="s">
        <v>54</v>
      </c>
      <c r="C43" s="24">
        <v>6359</v>
      </c>
      <c r="D43" s="24">
        <v>559</v>
      </c>
      <c r="E43" s="24">
        <v>5800</v>
      </c>
      <c r="F43" s="24">
        <v>6249</v>
      </c>
      <c r="G43" s="24">
        <v>548</v>
      </c>
      <c r="H43" s="24">
        <v>5701</v>
      </c>
      <c r="I43" s="24">
        <v>110</v>
      </c>
      <c r="J43" s="24">
        <v>11</v>
      </c>
      <c r="K43" s="24">
        <v>99</v>
      </c>
    </row>
    <row r="44" spans="1:11" s="17" customFormat="1" ht="15" customHeight="1">
      <c r="A44" s="22">
        <v>39</v>
      </c>
      <c r="B44" s="23" t="s">
        <v>55</v>
      </c>
      <c r="C44" s="24">
        <v>460</v>
      </c>
      <c r="D44" s="24">
        <v>64</v>
      </c>
      <c r="E44" s="24">
        <v>396</v>
      </c>
      <c r="F44" s="24">
        <v>434</v>
      </c>
      <c r="G44" s="24">
        <v>64</v>
      </c>
      <c r="H44" s="24">
        <v>370</v>
      </c>
      <c r="I44" s="24">
        <v>26</v>
      </c>
      <c r="J44" s="24">
        <v>0</v>
      </c>
      <c r="K44" s="24">
        <v>26</v>
      </c>
    </row>
    <row r="45" spans="1:11" s="17" customFormat="1" ht="15" customHeight="1">
      <c r="A45" s="22">
        <v>40</v>
      </c>
      <c r="B45" s="23" t="s">
        <v>56</v>
      </c>
      <c r="C45" s="24">
        <v>1532</v>
      </c>
      <c r="D45" s="24">
        <v>265</v>
      </c>
      <c r="E45" s="24">
        <v>1267</v>
      </c>
      <c r="F45" s="24">
        <v>1427</v>
      </c>
      <c r="G45" s="24">
        <v>235</v>
      </c>
      <c r="H45" s="24">
        <v>1192</v>
      </c>
      <c r="I45" s="24">
        <v>105</v>
      </c>
      <c r="J45" s="24">
        <v>30</v>
      </c>
      <c r="K45" s="24">
        <v>75</v>
      </c>
    </row>
    <row r="46" spans="1:11" s="17" customFormat="1" ht="15" customHeight="1">
      <c r="A46" s="25">
        <v>41</v>
      </c>
      <c r="B46" s="26" t="s">
        <v>57</v>
      </c>
      <c r="C46" s="27">
        <v>612</v>
      </c>
      <c r="D46" s="27">
        <v>99</v>
      </c>
      <c r="E46" s="27">
        <v>513</v>
      </c>
      <c r="F46" s="27">
        <v>580</v>
      </c>
      <c r="G46" s="27">
        <v>98</v>
      </c>
      <c r="H46" s="27">
        <v>482</v>
      </c>
      <c r="I46" s="27">
        <v>32</v>
      </c>
      <c r="J46" s="27">
        <v>1</v>
      </c>
      <c r="K46" s="27">
        <v>31</v>
      </c>
    </row>
    <row r="47" spans="1:11" s="17" customFormat="1" ht="15" customHeight="1">
      <c r="A47" s="28"/>
      <c r="B47" s="29" t="s">
        <v>66</v>
      </c>
      <c r="C47" s="35">
        <f aca="true" t="shared" si="1" ref="C47:K47">SUM(C17:C46)</f>
        <v>81643</v>
      </c>
      <c r="D47" s="35">
        <f t="shared" si="1"/>
        <v>12946</v>
      </c>
      <c r="E47" s="35">
        <f t="shared" si="1"/>
        <v>68697</v>
      </c>
      <c r="F47" s="35">
        <f t="shared" si="1"/>
        <v>78811</v>
      </c>
      <c r="G47" s="35">
        <f t="shared" si="1"/>
        <v>12799</v>
      </c>
      <c r="H47" s="35">
        <f t="shared" si="1"/>
        <v>66012</v>
      </c>
      <c r="I47" s="35">
        <f t="shared" si="1"/>
        <v>2832</v>
      </c>
      <c r="J47" s="35">
        <f t="shared" si="1"/>
        <v>147</v>
      </c>
      <c r="K47" s="35">
        <f t="shared" si="1"/>
        <v>2685</v>
      </c>
    </row>
    <row r="48" spans="1:11" s="17" customFormat="1" ht="15" customHeight="1">
      <c r="A48" s="36"/>
      <c r="B48" s="37" t="s">
        <v>67</v>
      </c>
      <c r="C48" s="38">
        <f aca="true" t="shared" si="2" ref="C48:K48">C16+C47</f>
        <v>308105</v>
      </c>
      <c r="D48" s="38">
        <f t="shared" si="2"/>
        <v>35999</v>
      </c>
      <c r="E48" s="38">
        <f t="shared" si="2"/>
        <v>272106</v>
      </c>
      <c r="F48" s="38">
        <f t="shared" si="2"/>
        <v>297215</v>
      </c>
      <c r="G48" s="38">
        <f t="shared" si="2"/>
        <v>35701</v>
      </c>
      <c r="H48" s="38">
        <f t="shared" si="2"/>
        <v>261514</v>
      </c>
      <c r="I48" s="38">
        <f t="shared" si="2"/>
        <v>10890</v>
      </c>
      <c r="J48" s="38">
        <f t="shared" si="2"/>
        <v>298</v>
      </c>
      <c r="K48" s="38">
        <f t="shared" si="2"/>
        <v>10592</v>
      </c>
    </row>
  </sheetData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51"/>
  <sheetViews>
    <sheetView showGridLines="0"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A2" sqref="A2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6" t="s">
        <v>104</v>
      </c>
      <c r="B1" s="65"/>
      <c r="C1" s="65"/>
    </row>
    <row r="2" ht="18">
      <c r="A2" s="5"/>
    </row>
    <row r="3" spans="1:11" ht="14.25">
      <c r="A3" s="94" t="s">
        <v>3</v>
      </c>
      <c r="B3" s="58" t="s">
        <v>0</v>
      </c>
      <c r="C3" s="91" t="s">
        <v>4</v>
      </c>
      <c r="D3" s="91"/>
      <c r="E3" s="91" t="s">
        <v>5</v>
      </c>
      <c r="F3" s="91"/>
      <c r="G3" s="91" t="s">
        <v>1</v>
      </c>
      <c r="H3" s="91"/>
      <c r="I3" s="91" t="s">
        <v>101</v>
      </c>
      <c r="J3" s="91"/>
      <c r="K3" s="92" t="s">
        <v>12</v>
      </c>
    </row>
    <row r="4" spans="1:11" ht="14.25">
      <c r="A4" s="95"/>
      <c r="B4" s="59"/>
      <c r="C4" s="60" t="s">
        <v>95</v>
      </c>
      <c r="D4" s="61" t="s">
        <v>93</v>
      </c>
      <c r="E4" s="60" t="s">
        <v>95</v>
      </c>
      <c r="F4" s="61" t="s">
        <v>99</v>
      </c>
      <c r="G4" s="60" t="s">
        <v>95</v>
      </c>
      <c r="H4" s="61" t="s">
        <v>100</v>
      </c>
      <c r="I4" s="60" t="s">
        <v>95</v>
      </c>
      <c r="J4" s="61" t="s">
        <v>102</v>
      </c>
      <c r="K4" s="93"/>
    </row>
    <row r="5" spans="1:11" ht="14.25">
      <c r="A5" s="95"/>
      <c r="B5" s="59"/>
      <c r="C5" s="60"/>
      <c r="D5" s="62" t="s">
        <v>94</v>
      </c>
      <c r="E5" s="60"/>
      <c r="F5" s="62" t="s">
        <v>94</v>
      </c>
      <c r="G5" s="60"/>
      <c r="H5" s="62" t="s">
        <v>94</v>
      </c>
      <c r="I5" s="60"/>
      <c r="J5" s="62" t="s">
        <v>94</v>
      </c>
      <c r="K5" s="60" t="s">
        <v>103</v>
      </c>
    </row>
    <row r="6" spans="1:11" ht="14.25">
      <c r="A6" s="96"/>
      <c r="B6" s="63" t="s">
        <v>2</v>
      </c>
      <c r="C6" s="64" t="s">
        <v>96</v>
      </c>
      <c r="D6" s="64" t="s">
        <v>97</v>
      </c>
      <c r="E6" s="64" t="s">
        <v>98</v>
      </c>
      <c r="F6" s="64" t="s">
        <v>105</v>
      </c>
      <c r="G6" s="64" t="s">
        <v>106</v>
      </c>
      <c r="H6" s="64" t="s">
        <v>107</v>
      </c>
      <c r="I6" s="64" t="s">
        <v>108</v>
      </c>
      <c r="J6" s="64" t="s">
        <v>109</v>
      </c>
      <c r="K6" s="64" t="s">
        <v>110</v>
      </c>
    </row>
    <row r="7" spans="1:11" ht="15" customHeight="1">
      <c r="A7" s="19">
        <v>1</v>
      </c>
      <c r="B7" s="20" t="s">
        <v>17</v>
      </c>
      <c r="C7" s="3">
        <v>7967</v>
      </c>
      <c r="D7" s="3">
        <v>3732</v>
      </c>
      <c r="E7" s="3">
        <v>439202</v>
      </c>
      <c r="F7" s="3">
        <v>269596</v>
      </c>
      <c r="G7" s="3">
        <v>2619192</v>
      </c>
      <c r="H7" s="3">
        <v>2313210</v>
      </c>
      <c r="I7" s="3">
        <v>2619192</v>
      </c>
      <c r="J7" s="3">
        <v>2313210</v>
      </c>
      <c r="K7" s="3">
        <f>ROUND(G7*1000/E7,0)</f>
        <v>5964</v>
      </c>
    </row>
    <row r="8" spans="1:11" ht="15" customHeight="1">
      <c r="A8" s="22">
        <v>2</v>
      </c>
      <c r="B8" s="23" t="s">
        <v>18</v>
      </c>
      <c r="C8" s="4">
        <v>662</v>
      </c>
      <c r="D8" s="4">
        <v>367</v>
      </c>
      <c r="E8" s="4">
        <v>46330</v>
      </c>
      <c r="F8" s="4">
        <v>31870</v>
      </c>
      <c r="G8" s="4">
        <v>552563</v>
      </c>
      <c r="H8" s="4">
        <v>530823</v>
      </c>
      <c r="I8" s="4">
        <v>552562</v>
      </c>
      <c r="J8" s="4">
        <v>530823</v>
      </c>
      <c r="K8" s="4">
        <f aca="true" t="shared" si="0" ref="K8:K50">ROUND(G8*1000/E8,0)</f>
        <v>11927</v>
      </c>
    </row>
    <row r="9" spans="1:11" ht="15" customHeight="1">
      <c r="A9" s="22">
        <v>3</v>
      </c>
      <c r="B9" s="23" t="s">
        <v>19</v>
      </c>
      <c r="C9" s="4">
        <v>2160</v>
      </c>
      <c r="D9" s="4">
        <v>1295</v>
      </c>
      <c r="E9" s="4">
        <v>119408</v>
      </c>
      <c r="F9" s="4">
        <v>83344</v>
      </c>
      <c r="G9" s="4">
        <v>1067424</v>
      </c>
      <c r="H9" s="4">
        <v>981955</v>
      </c>
      <c r="I9" s="4">
        <v>1067424</v>
      </c>
      <c r="J9" s="4">
        <v>981955</v>
      </c>
      <c r="K9" s="4">
        <f t="shared" si="0"/>
        <v>8939</v>
      </c>
    </row>
    <row r="10" spans="1:11" ht="15" customHeight="1">
      <c r="A10" s="22">
        <v>4</v>
      </c>
      <c r="B10" s="23" t="s">
        <v>20</v>
      </c>
      <c r="C10" s="4">
        <v>718</v>
      </c>
      <c r="D10" s="4">
        <v>393</v>
      </c>
      <c r="E10" s="4">
        <v>42040</v>
      </c>
      <c r="F10" s="4">
        <v>29355</v>
      </c>
      <c r="G10" s="4">
        <v>641729</v>
      </c>
      <c r="H10" s="4">
        <v>621402</v>
      </c>
      <c r="I10" s="4">
        <v>641729</v>
      </c>
      <c r="J10" s="4">
        <v>621402</v>
      </c>
      <c r="K10" s="4">
        <f t="shared" si="0"/>
        <v>15265</v>
      </c>
    </row>
    <row r="11" spans="1:11" ht="15" customHeight="1">
      <c r="A11" s="22">
        <v>5</v>
      </c>
      <c r="B11" s="23" t="s">
        <v>21</v>
      </c>
      <c r="C11" s="4">
        <v>3935</v>
      </c>
      <c r="D11" s="4">
        <v>1684</v>
      </c>
      <c r="E11" s="4">
        <v>198785</v>
      </c>
      <c r="F11" s="4">
        <v>105092</v>
      </c>
      <c r="G11" s="4">
        <v>1427012</v>
      </c>
      <c r="H11" s="4">
        <v>1261086</v>
      </c>
      <c r="I11" s="4">
        <v>1427012</v>
      </c>
      <c r="J11" s="4">
        <v>1261086</v>
      </c>
      <c r="K11" s="4">
        <f t="shared" si="0"/>
        <v>7179</v>
      </c>
    </row>
    <row r="12" spans="1:11" ht="15" customHeight="1">
      <c r="A12" s="22">
        <v>6</v>
      </c>
      <c r="B12" s="23" t="s">
        <v>22</v>
      </c>
      <c r="C12" s="4">
        <v>1447</v>
      </c>
      <c r="D12" s="4">
        <v>448</v>
      </c>
      <c r="E12" s="4">
        <v>69412</v>
      </c>
      <c r="F12" s="4">
        <v>32546</v>
      </c>
      <c r="G12" s="4">
        <v>481564</v>
      </c>
      <c r="H12" s="4">
        <v>435333</v>
      </c>
      <c r="I12" s="4">
        <v>481564</v>
      </c>
      <c r="J12" s="4">
        <v>435333</v>
      </c>
      <c r="K12" s="4">
        <f t="shared" si="0"/>
        <v>6938</v>
      </c>
    </row>
    <row r="13" spans="1:11" ht="15" customHeight="1">
      <c r="A13" s="22">
        <v>7</v>
      </c>
      <c r="B13" s="23" t="s">
        <v>23</v>
      </c>
      <c r="C13" s="4">
        <v>3898</v>
      </c>
      <c r="D13" s="4">
        <v>1819</v>
      </c>
      <c r="E13" s="4">
        <v>220437</v>
      </c>
      <c r="F13" s="4">
        <v>131587</v>
      </c>
      <c r="G13" s="4">
        <v>1901109</v>
      </c>
      <c r="H13" s="4">
        <v>1755949</v>
      </c>
      <c r="I13" s="4">
        <v>1901109</v>
      </c>
      <c r="J13" s="4">
        <v>1755949</v>
      </c>
      <c r="K13" s="4">
        <f t="shared" si="0"/>
        <v>8624</v>
      </c>
    </row>
    <row r="14" spans="1:11" ht="15" customHeight="1">
      <c r="A14" s="22">
        <v>8</v>
      </c>
      <c r="B14" s="23" t="s">
        <v>24</v>
      </c>
      <c r="C14" s="4">
        <v>731</v>
      </c>
      <c r="D14" s="4">
        <v>377</v>
      </c>
      <c r="E14" s="4">
        <v>43737</v>
      </c>
      <c r="F14" s="4">
        <v>30659</v>
      </c>
      <c r="G14" s="4">
        <v>836695</v>
      </c>
      <c r="H14" s="4">
        <v>814793</v>
      </c>
      <c r="I14" s="4">
        <v>836695</v>
      </c>
      <c r="J14" s="4">
        <v>814793</v>
      </c>
      <c r="K14" s="4">
        <f t="shared" si="0"/>
        <v>19130</v>
      </c>
    </row>
    <row r="15" spans="1:11" ht="15" customHeight="1">
      <c r="A15" s="22">
        <v>9</v>
      </c>
      <c r="B15" s="23" t="s">
        <v>25</v>
      </c>
      <c r="C15" s="4">
        <v>3408</v>
      </c>
      <c r="D15" s="4">
        <v>1042</v>
      </c>
      <c r="E15" s="4">
        <v>182843</v>
      </c>
      <c r="F15" s="4">
        <v>79860</v>
      </c>
      <c r="G15" s="4">
        <v>1310598</v>
      </c>
      <c r="H15" s="4">
        <v>1191850</v>
      </c>
      <c r="I15" s="4">
        <v>1310598</v>
      </c>
      <c r="J15" s="4">
        <v>1191850</v>
      </c>
      <c r="K15" s="4">
        <f t="shared" si="0"/>
        <v>7168</v>
      </c>
    </row>
    <row r="16" spans="1:11" ht="15" customHeight="1">
      <c r="A16" s="22">
        <v>10</v>
      </c>
      <c r="B16" s="23" t="s">
        <v>26</v>
      </c>
      <c r="C16" s="4">
        <v>619</v>
      </c>
      <c r="D16" s="4">
        <v>284</v>
      </c>
      <c r="E16" s="4">
        <v>32817</v>
      </c>
      <c r="F16" s="4">
        <v>19319</v>
      </c>
      <c r="G16" s="4">
        <v>319582</v>
      </c>
      <c r="H16" s="4">
        <v>297857</v>
      </c>
      <c r="I16" s="4">
        <v>319582</v>
      </c>
      <c r="J16" s="4">
        <v>297857</v>
      </c>
      <c r="K16" s="4">
        <f t="shared" si="0"/>
        <v>9738</v>
      </c>
    </row>
    <row r="17" spans="1:11" ht="15" customHeight="1">
      <c r="A17" s="25">
        <v>11</v>
      </c>
      <c r="B17" s="26" t="s">
        <v>27</v>
      </c>
      <c r="C17" s="67">
        <v>1931</v>
      </c>
      <c r="D17" s="67">
        <v>820</v>
      </c>
      <c r="E17" s="67">
        <v>92781</v>
      </c>
      <c r="F17" s="67">
        <v>52152</v>
      </c>
      <c r="G17" s="67">
        <v>910788</v>
      </c>
      <c r="H17" s="67">
        <v>845600</v>
      </c>
      <c r="I17" s="67">
        <v>910788</v>
      </c>
      <c r="J17" s="67">
        <v>845600</v>
      </c>
      <c r="K17" s="67">
        <f t="shared" si="0"/>
        <v>9817</v>
      </c>
    </row>
    <row r="18" spans="1:11" ht="15" customHeight="1">
      <c r="A18" s="28"/>
      <c r="B18" s="29" t="s">
        <v>65</v>
      </c>
      <c r="C18" s="69">
        <f>SUM(C7:C17)</f>
        <v>27476</v>
      </c>
      <c r="D18" s="69">
        <f aca="true" t="shared" si="1" ref="D18:J18">SUM(D7:D17)</f>
        <v>12261</v>
      </c>
      <c r="E18" s="69">
        <f t="shared" si="1"/>
        <v>1487792</v>
      </c>
      <c r="F18" s="69">
        <f t="shared" si="1"/>
        <v>865380</v>
      </c>
      <c r="G18" s="69">
        <f t="shared" si="1"/>
        <v>12068256</v>
      </c>
      <c r="H18" s="69">
        <f t="shared" si="1"/>
        <v>11049858</v>
      </c>
      <c r="I18" s="69">
        <f t="shared" si="1"/>
        <v>12068255</v>
      </c>
      <c r="J18" s="69">
        <f t="shared" si="1"/>
        <v>11049858</v>
      </c>
      <c r="K18" s="69">
        <f t="shared" si="0"/>
        <v>8112</v>
      </c>
    </row>
    <row r="19" spans="1:11" ht="15" customHeight="1">
      <c r="A19" s="31">
        <v>12</v>
      </c>
      <c r="B19" s="32" t="s">
        <v>28</v>
      </c>
      <c r="C19" s="68">
        <v>739</v>
      </c>
      <c r="D19" s="68">
        <v>212</v>
      </c>
      <c r="E19" s="68">
        <v>36698</v>
      </c>
      <c r="F19" s="68">
        <v>13523</v>
      </c>
      <c r="G19" s="68">
        <v>244898</v>
      </c>
      <c r="H19" s="68">
        <v>198096</v>
      </c>
      <c r="I19" s="68">
        <v>244898</v>
      </c>
      <c r="J19" s="68">
        <v>198096</v>
      </c>
      <c r="K19" s="68">
        <f t="shared" si="0"/>
        <v>6673</v>
      </c>
    </row>
    <row r="20" spans="1:11" ht="15" customHeight="1">
      <c r="A20" s="22">
        <v>13</v>
      </c>
      <c r="B20" s="23" t="s">
        <v>29</v>
      </c>
      <c r="C20" s="4">
        <v>875</v>
      </c>
      <c r="D20" s="4">
        <v>293</v>
      </c>
      <c r="E20" s="4">
        <v>42466</v>
      </c>
      <c r="F20" s="4">
        <v>18557</v>
      </c>
      <c r="G20" s="4">
        <v>264813</v>
      </c>
      <c r="H20" s="4">
        <v>218953</v>
      </c>
      <c r="I20" s="4">
        <v>264813</v>
      </c>
      <c r="J20" s="4">
        <v>218953</v>
      </c>
      <c r="K20" s="4">
        <f t="shared" si="0"/>
        <v>6236</v>
      </c>
    </row>
    <row r="21" spans="1:11" ht="15" customHeight="1">
      <c r="A21" s="22">
        <v>14</v>
      </c>
      <c r="B21" s="23" t="s">
        <v>30</v>
      </c>
      <c r="C21" s="4">
        <v>179</v>
      </c>
      <c r="D21" s="4">
        <v>62</v>
      </c>
      <c r="E21" s="4">
        <v>9045</v>
      </c>
      <c r="F21" s="4">
        <v>3714</v>
      </c>
      <c r="G21" s="4">
        <v>74668</v>
      </c>
      <c r="H21" s="4">
        <v>69127</v>
      </c>
      <c r="I21" s="4">
        <v>74668</v>
      </c>
      <c r="J21" s="4">
        <v>69127</v>
      </c>
      <c r="K21" s="4">
        <f t="shared" si="0"/>
        <v>8255</v>
      </c>
    </row>
    <row r="22" spans="1:11" ht="15" customHeight="1">
      <c r="A22" s="22">
        <v>15</v>
      </c>
      <c r="B22" s="23" t="s">
        <v>31</v>
      </c>
      <c r="C22" s="4">
        <v>1969</v>
      </c>
      <c r="D22" s="4">
        <v>756</v>
      </c>
      <c r="E22" s="4">
        <v>103571</v>
      </c>
      <c r="F22" s="4">
        <v>50354</v>
      </c>
      <c r="G22" s="4">
        <v>477517</v>
      </c>
      <c r="H22" s="4">
        <v>382478</v>
      </c>
      <c r="I22" s="4">
        <v>477517</v>
      </c>
      <c r="J22" s="4">
        <v>382478</v>
      </c>
      <c r="K22" s="4">
        <f t="shared" si="0"/>
        <v>4611</v>
      </c>
    </row>
    <row r="23" spans="1:11" ht="15" customHeight="1">
      <c r="A23" s="22">
        <v>16</v>
      </c>
      <c r="B23" s="23" t="s">
        <v>32</v>
      </c>
      <c r="C23" s="4">
        <v>2206</v>
      </c>
      <c r="D23" s="4">
        <v>690</v>
      </c>
      <c r="E23" s="4">
        <v>105362</v>
      </c>
      <c r="F23" s="4">
        <v>43660</v>
      </c>
      <c r="G23" s="4">
        <v>623656</v>
      </c>
      <c r="H23" s="4">
        <v>498423</v>
      </c>
      <c r="I23" s="4">
        <v>623656</v>
      </c>
      <c r="J23" s="4">
        <v>498423</v>
      </c>
      <c r="K23" s="4">
        <f t="shared" si="0"/>
        <v>5919</v>
      </c>
    </row>
    <row r="24" spans="1:11" ht="15" customHeight="1">
      <c r="A24" s="22">
        <v>17</v>
      </c>
      <c r="B24" s="23" t="s">
        <v>33</v>
      </c>
      <c r="C24" s="4">
        <v>606</v>
      </c>
      <c r="D24" s="4">
        <v>378</v>
      </c>
      <c r="E24" s="4">
        <v>40198</v>
      </c>
      <c r="F24" s="4">
        <v>31045</v>
      </c>
      <c r="G24" s="4">
        <v>445010</v>
      </c>
      <c r="H24" s="4">
        <v>423791</v>
      </c>
      <c r="I24" s="4">
        <v>445010</v>
      </c>
      <c r="J24" s="4">
        <v>423791</v>
      </c>
      <c r="K24" s="4">
        <f t="shared" si="0"/>
        <v>11070</v>
      </c>
    </row>
    <row r="25" spans="1:11" ht="15" customHeight="1">
      <c r="A25" s="22">
        <v>18</v>
      </c>
      <c r="B25" s="23" t="s">
        <v>34</v>
      </c>
      <c r="C25" s="4">
        <v>201</v>
      </c>
      <c r="D25" s="4">
        <v>74</v>
      </c>
      <c r="E25" s="4">
        <v>12156</v>
      </c>
      <c r="F25" s="4">
        <v>6167</v>
      </c>
      <c r="G25" s="4">
        <v>124682</v>
      </c>
      <c r="H25" s="4">
        <v>115634</v>
      </c>
      <c r="I25" s="4">
        <v>124682</v>
      </c>
      <c r="J25" s="4">
        <v>115634</v>
      </c>
      <c r="K25" s="4">
        <f t="shared" si="0"/>
        <v>10257</v>
      </c>
    </row>
    <row r="26" spans="1:11" ht="15" customHeight="1">
      <c r="A26" s="22">
        <v>19</v>
      </c>
      <c r="B26" s="23" t="s">
        <v>35</v>
      </c>
      <c r="C26" s="4">
        <v>686</v>
      </c>
      <c r="D26" s="4">
        <v>374</v>
      </c>
      <c r="E26" s="4">
        <v>35810</v>
      </c>
      <c r="F26" s="4">
        <v>23000</v>
      </c>
      <c r="G26" s="4">
        <v>224059</v>
      </c>
      <c r="H26" s="4">
        <v>199101</v>
      </c>
      <c r="I26" s="4">
        <v>224059</v>
      </c>
      <c r="J26" s="4">
        <v>199101</v>
      </c>
      <c r="K26" s="4">
        <f t="shared" si="0"/>
        <v>6257</v>
      </c>
    </row>
    <row r="27" spans="1:11" ht="15" customHeight="1">
      <c r="A27" s="22">
        <v>20</v>
      </c>
      <c r="B27" s="23" t="s">
        <v>36</v>
      </c>
      <c r="C27" s="4">
        <v>251</v>
      </c>
      <c r="D27" s="4">
        <v>68</v>
      </c>
      <c r="E27" s="4">
        <v>11141</v>
      </c>
      <c r="F27" s="4">
        <v>3426</v>
      </c>
      <c r="G27" s="4">
        <v>29710</v>
      </c>
      <c r="H27" s="4">
        <v>23398</v>
      </c>
      <c r="I27" s="4">
        <v>29710</v>
      </c>
      <c r="J27" s="4">
        <v>23398</v>
      </c>
      <c r="K27" s="4">
        <f t="shared" si="0"/>
        <v>2667</v>
      </c>
    </row>
    <row r="28" spans="1:11" ht="15" customHeight="1">
      <c r="A28" s="22">
        <v>21</v>
      </c>
      <c r="B28" s="23" t="s">
        <v>37</v>
      </c>
      <c r="C28" s="4">
        <v>1261</v>
      </c>
      <c r="D28" s="4">
        <v>436</v>
      </c>
      <c r="E28" s="4">
        <v>73717</v>
      </c>
      <c r="F28" s="4">
        <v>36919</v>
      </c>
      <c r="G28" s="4">
        <v>711199</v>
      </c>
      <c r="H28" s="4">
        <v>665263</v>
      </c>
      <c r="I28" s="4">
        <v>711199</v>
      </c>
      <c r="J28" s="4">
        <v>665263</v>
      </c>
      <c r="K28" s="4">
        <f t="shared" si="0"/>
        <v>9648</v>
      </c>
    </row>
    <row r="29" spans="1:11" ht="15" customHeight="1">
      <c r="A29" s="22">
        <v>22</v>
      </c>
      <c r="B29" s="23" t="s">
        <v>38</v>
      </c>
      <c r="C29" s="4">
        <v>827</v>
      </c>
      <c r="D29" s="4">
        <v>382</v>
      </c>
      <c r="E29" s="4">
        <v>38929</v>
      </c>
      <c r="F29" s="4">
        <v>20873</v>
      </c>
      <c r="G29" s="4">
        <v>166603</v>
      </c>
      <c r="H29" s="4">
        <v>134841</v>
      </c>
      <c r="I29" s="4">
        <v>166603</v>
      </c>
      <c r="J29" s="4">
        <v>134841</v>
      </c>
      <c r="K29" s="4">
        <f t="shared" si="0"/>
        <v>4280</v>
      </c>
    </row>
    <row r="30" spans="1:11" ht="15" customHeight="1">
      <c r="A30" s="34">
        <v>23</v>
      </c>
      <c r="B30" s="23" t="s">
        <v>39</v>
      </c>
      <c r="C30" s="4">
        <v>636</v>
      </c>
      <c r="D30" s="4">
        <v>253</v>
      </c>
      <c r="E30" s="4">
        <v>34247</v>
      </c>
      <c r="F30" s="4">
        <v>18795</v>
      </c>
      <c r="G30" s="4">
        <v>359836</v>
      </c>
      <c r="H30" s="4">
        <v>339009</v>
      </c>
      <c r="I30" s="4">
        <v>359836</v>
      </c>
      <c r="J30" s="4">
        <v>339009</v>
      </c>
      <c r="K30" s="4">
        <f t="shared" si="0"/>
        <v>10507</v>
      </c>
    </row>
    <row r="31" spans="1:11" ht="15" customHeight="1">
      <c r="A31" s="22">
        <v>24</v>
      </c>
      <c r="B31" s="23" t="s">
        <v>40</v>
      </c>
      <c r="C31" s="4">
        <v>555</v>
      </c>
      <c r="D31" s="4">
        <v>277</v>
      </c>
      <c r="E31" s="4">
        <v>32678</v>
      </c>
      <c r="F31" s="4">
        <v>19355</v>
      </c>
      <c r="G31" s="4">
        <v>192027</v>
      </c>
      <c r="H31" s="4">
        <v>167751</v>
      </c>
      <c r="I31" s="4">
        <v>192027</v>
      </c>
      <c r="J31" s="4">
        <v>167751</v>
      </c>
      <c r="K31" s="4">
        <f t="shared" si="0"/>
        <v>5876</v>
      </c>
    </row>
    <row r="32" spans="1:11" ht="15" customHeight="1">
      <c r="A32" s="22">
        <v>25</v>
      </c>
      <c r="B32" s="23" t="s">
        <v>41</v>
      </c>
      <c r="C32" s="4">
        <v>436</v>
      </c>
      <c r="D32" s="4">
        <v>218</v>
      </c>
      <c r="E32" s="4">
        <v>25779</v>
      </c>
      <c r="F32" s="4">
        <v>17586</v>
      </c>
      <c r="G32" s="4">
        <v>458033</v>
      </c>
      <c r="H32" s="4">
        <v>442617</v>
      </c>
      <c r="I32" s="4">
        <v>458033</v>
      </c>
      <c r="J32" s="4">
        <v>442617</v>
      </c>
      <c r="K32" s="4">
        <f t="shared" si="0"/>
        <v>17768</v>
      </c>
    </row>
    <row r="33" spans="1:11" ht="15" customHeight="1">
      <c r="A33" s="22">
        <v>26</v>
      </c>
      <c r="B33" s="23" t="s">
        <v>42</v>
      </c>
      <c r="C33" s="4">
        <v>397</v>
      </c>
      <c r="D33" s="4">
        <v>234</v>
      </c>
      <c r="E33" s="4">
        <v>24345</v>
      </c>
      <c r="F33" s="4">
        <v>18566</v>
      </c>
      <c r="G33" s="4">
        <v>359091</v>
      </c>
      <c r="H33" s="4">
        <v>348305</v>
      </c>
      <c r="I33" s="4">
        <v>359091</v>
      </c>
      <c r="J33" s="4">
        <v>348305</v>
      </c>
      <c r="K33" s="4">
        <f t="shared" si="0"/>
        <v>14750</v>
      </c>
    </row>
    <row r="34" spans="1:11" ht="15" customHeight="1">
      <c r="A34" s="22">
        <v>27</v>
      </c>
      <c r="B34" s="23" t="s">
        <v>43</v>
      </c>
      <c r="C34" s="4">
        <v>248</v>
      </c>
      <c r="D34" s="4">
        <v>135</v>
      </c>
      <c r="E34" s="4">
        <v>28529</v>
      </c>
      <c r="F34" s="4">
        <v>22872</v>
      </c>
      <c r="G34" s="4">
        <v>191900</v>
      </c>
      <c r="H34" s="4">
        <v>184160</v>
      </c>
      <c r="I34" s="4">
        <v>191900</v>
      </c>
      <c r="J34" s="4">
        <v>184160</v>
      </c>
      <c r="K34" s="4">
        <f t="shared" si="0"/>
        <v>6726</v>
      </c>
    </row>
    <row r="35" spans="1:11" ht="15" customHeight="1">
      <c r="A35" s="22">
        <v>28</v>
      </c>
      <c r="B35" s="23" t="s">
        <v>44</v>
      </c>
      <c r="C35" s="4">
        <v>391</v>
      </c>
      <c r="D35" s="4">
        <v>224</v>
      </c>
      <c r="E35" s="4">
        <v>24375</v>
      </c>
      <c r="F35" s="4">
        <v>18239</v>
      </c>
      <c r="G35" s="4">
        <v>352837</v>
      </c>
      <c r="H35" s="4">
        <v>342190</v>
      </c>
      <c r="I35" s="4">
        <v>352837</v>
      </c>
      <c r="J35" s="4">
        <v>342190</v>
      </c>
      <c r="K35" s="4">
        <f t="shared" si="0"/>
        <v>14475</v>
      </c>
    </row>
    <row r="36" spans="1:11" ht="15" customHeight="1">
      <c r="A36" s="22">
        <v>29</v>
      </c>
      <c r="B36" s="23" t="s">
        <v>45</v>
      </c>
      <c r="C36" s="4">
        <v>20</v>
      </c>
      <c r="D36" s="4">
        <v>10</v>
      </c>
      <c r="E36" s="4">
        <v>1564</v>
      </c>
      <c r="F36" s="4">
        <v>1106</v>
      </c>
      <c r="G36" s="4">
        <v>25758</v>
      </c>
      <c r="H36" s="4">
        <v>25334</v>
      </c>
      <c r="I36" s="4">
        <v>25758</v>
      </c>
      <c r="J36" s="4">
        <v>25334</v>
      </c>
      <c r="K36" s="4">
        <f t="shared" si="0"/>
        <v>16469</v>
      </c>
    </row>
    <row r="37" spans="1:11" ht="15" customHeight="1">
      <c r="A37" s="25">
        <v>30</v>
      </c>
      <c r="B37" s="26" t="s">
        <v>46</v>
      </c>
      <c r="C37" s="4">
        <v>74</v>
      </c>
      <c r="D37" s="4">
        <v>18</v>
      </c>
      <c r="E37" s="4">
        <v>4754</v>
      </c>
      <c r="F37" s="4">
        <v>2361</v>
      </c>
      <c r="G37" s="4">
        <v>105370</v>
      </c>
      <c r="H37" s="4">
        <v>98951</v>
      </c>
      <c r="I37" s="4">
        <v>105370</v>
      </c>
      <c r="J37" s="4">
        <v>98951</v>
      </c>
      <c r="K37" s="4">
        <f t="shared" si="0"/>
        <v>22164</v>
      </c>
    </row>
    <row r="38" spans="1:11" ht="15" customHeight="1">
      <c r="A38" s="25">
        <v>31</v>
      </c>
      <c r="B38" s="26" t="s">
        <v>47</v>
      </c>
      <c r="C38" s="4">
        <v>126</v>
      </c>
      <c r="D38" s="4">
        <v>1</v>
      </c>
      <c r="E38" s="4">
        <v>4157</v>
      </c>
      <c r="F38" s="4">
        <v>154</v>
      </c>
      <c r="G38" s="4">
        <v>5846</v>
      </c>
      <c r="H38" s="4">
        <v>4388</v>
      </c>
      <c r="I38" s="4">
        <v>5846</v>
      </c>
      <c r="J38" s="4">
        <v>4388</v>
      </c>
      <c r="K38" s="4">
        <f t="shared" si="0"/>
        <v>1406</v>
      </c>
    </row>
    <row r="39" spans="1:11" ht="15" customHeight="1">
      <c r="A39" s="22">
        <v>32</v>
      </c>
      <c r="B39" s="23" t="s">
        <v>48</v>
      </c>
      <c r="C39" s="4">
        <v>90</v>
      </c>
      <c r="D39" s="4">
        <v>11</v>
      </c>
      <c r="E39" s="4">
        <v>4311</v>
      </c>
      <c r="F39" s="4">
        <v>680</v>
      </c>
      <c r="G39" s="4">
        <v>18818</v>
      </c>
      <c r="H39" s="4">
        <v>11274</v>
      </c>
      <c r="I39" s="4">
        <v>18818</v>
      </c>
      <c r="J39" s="4">
        <v>11274</v>
      </c>
      <c r="K39" s="4">
        <f t="shared" si="0"/>
        <v>4365</v>
      </c>
    </row>
    <row r="40" spans="1:11" ht="15" customHeight="1">
      <c r="A40" s="31">
        <v>33</v>
      </c>
      <c r="B40" s="32" t="s">
        <v>49</v>
      </c>
      <c r="C40" s="4">
        <v>438</v>
      </c>
      <c r="D40" s="4">
        <v>295</v>
      </c>
      <c r="E40" s="4">
        <v>26952</v>
      </c>
      <c r="F40" s="4">
        <v>20627</v>
      </c>
      <c r="G40" s="4">
        <v>51146</v>
      </c>
      <c r="H40" s="4">
        <v>45407</v>
      </c>
      <c r="I40" s="4">
        <v>51146</v>
      </c>
      <c r="J40" s="4">
        <v>45407</v>
      </c>
      <c r="K40" s="4">
        <f t="shared" si="0"/>
        <v>1898</v>
      </c>
    </row>
    <row r="41" spans="1:11" ht="15" customHeight="1">
      <c r="A41" s="22">
        <v>34</v>
      </c>
      <c r="B41" s="23" t="s">
        <v>50</v>
      </c>
      <c r="C41" s="4">
        <v>197</v>
      </c>
      <c r="D41" s="4">
        <v>142</v>
      </c>
      <c r="E41" s="4">
        <v>12364</v>
      </c>
      <c r="F41" s="4">
        <v>9420</v>
      </c>
      <c r="G41" s="4">
        <v>25776</v>
      </c>
      <c r="H41" s="4">
        <v>23342</v>
      </c>
      <c r="I41" s="4">
        <v>25399</v>
      </c>
      <c r="J41" s="4">
        <v>22965</v>
      </c>
      <c r="K41" s="4">
        <f t="shared" si="0"/>
        <v>2085</v>
      </c>
    </row>
    <row r="42" spans="1:11" ht="15" customHeight="1">
      <c r="A42" s="22">
        <v>35</v>
      </c>
      <c r="B42" s="23" t="s">
        <v>51</v>
      </c>
      <c r="C42" s="4">
        <v>310</v>
      </c>
      <c r="D42" s="4">
        <v>47</v>
      </c>
      <c r="E42" s="4">
        <v>17869</v>
      </c>
      <c r="F42" s="4">
        <v>3451</v>
      </c>
      <c r="G42" s="4">
        <v>58042</v>
      </c>
      <c r="H42" s="4">
        <v>34111</v>
      </c>
      <c r="I42" s="4">
        <v>58042</v>
      </c>
      <c r="J42" s="4">
        <v>34111</v>
      </c>
      <c r="K42" s="4">
        <f t="shared" si="0"/>
        <v>3248</v>
      </c>
    </row>
    <row r="43" spans="1:11" ht="15" customHeight="1">
      <c r="A43" s="22">
        <v>36</v>
      </c>
      <c r="B43" s="23" t="s">
        <v>52</v>
      </c>
      <c r="C43" s="4">
        <v>321</v>
      </c>
      <c r="D43" s="4">
        <v>99</v>
      </c>
      <c r="E43" s="4">
        <v>18833</v>
      </c>
      <c r="F43" s="4">
        <v>7012</v>
      </c>
      <c r="G43" s="4">
        <v>70939</v>
      </c>
      <c r="H43" s="4">
        <v>48656</v>
      </c>
      <c r="I43" s="4">
        <v>70939</v>
      </c>
      <c r="J43" s="4">
        <v>48656</v>
      </c>
      <c r="K43" s="4">
        <f t="shared" si="0"/>
        <v>3767</v>
      </c>
    </row>
    <row r="44" spans="1:11" ht="15" customHeight="1">
      <c r="A44" s="22">
        <v>37</v>
      </c>
      <c r="B44" s="23" t="s">
        <v>53</v>
      </c>
      <c r="C44" s="4">
        <v>975</v>
      </c>
      <c r="D44" s="4">
        <v>132</v>
      </c>
      <c r="E44" s="4">
        <v>55909</v>
      </c>
      <c r="F44" s="4">
        <v>8756</v>
      </c>
      <c r="G44" s="4">
        <v>100756</v>
      </c>
      <c r="H44" s="4">
        <v>65867</v>
      </c>
      <c r="I44" s="4">
        <v>100756</v>
      </c>
      <c r="J44" s="4">
        <v>65867</v>
      </c>
      <c r="K44" s="4">
        <f t="shared" si="0"/>
        <v>1802</v>
      </c>
    </row>
    <row r="45" spans="1:11" ht="15" customHeight="1">
      <c r="A45" s="22">
        <v>38</v>
      </c>
      <c r="B45" s="23" t="s">
        <v>54</v>
      </c>
      <c r="C45" s="4">
        <v>794</v>
      </c>
      <c r="D45" s="4">
        <v>330</v>
      </c>
      <c r="E45" s="4">
        <v>54333</v>
      </c>
      <c r="F45" s="4">
        <v>36832</v>
      </c>
      <c r="G45" s="4">
        <v>365142</v>
      </c>
      <c r="H45" s="4">
        <v>330687</v>
      </c>
      <c r="I45" s="4">
        <v>365142</v>
      </c>
      <c r="J45" s="4">
        <v>330687</v>
      </c>
      <c r="K45" s="4">
        <f t="shared" si="0"/>
        <v>6720</v>
      </c>
    </row>
    <row r="46" spans="1:11" ht="15" customHeight="1">
      <c r="A46" s="22">
        <v>39</v>
      </c>
      <c r="B46" s="23" t="s">
        <v>55</v>
      </c>
      <c r="C46" s="4">
        <v>32</v>
      </c>
      <c r="D46" s="4">
        <v>11</v>
      </c>
      <c r="E46" s="4">
        <v>1522</v>
      </c>
      <c r="F46" s="4">
        <v>710</v>
      </c>
      <c r="G46" s="4">
        <v>9222</v>
      </c>
      <c r="H46" s="4">
        <v>8070</v>
      </c>
      <c r="I46" s="4">
        <v>9222</v>
      </c>
      <c r="J46" s="4">
        <v>8070</v>
      </c>
      <c r="K46" s="4">
        <f t="shared" si="0"/>
        <v>6059</v>
      </c>
    </row>
    <row r="47" spans="1:11" ht="15" customHeight="1">
      <c r="A47" s="22">
        <v>40</v>
      </c>
      <c r="B47" s="23" t="s">
        <v>56</v>
      </c>
      <c r="C47" s="4">
        <v>520</v>
      </c>
      <c r="D47" s="4">
        <v>344</v>
      </c>
      <c r="E47" s="4">
        <v>31193</v>
      </c>
      <c r="F47" s="4">
        <v>22200</v>
      </c>
      <c r="G47" s="4">
        <v>293106</v>
      </c>
      <c r="H47" s="4">
        <v>273714</v>
      </c>
      <c r="I47" s="4">
        <v>293106</v>
      </c>
      <c r="J47" s="4">
        <v>273714</v>
      </c>
      <c r="K47" s="4">
        <f t="shared" si="0"/>
        <v>9397</v>
      </c>
    </row>
    <row r="48" spans="1:11" ht="15" customHeight="1">
      <c r="A48" s="25">
        <v>41</v>
      </c>
      <c r="B48" s="26" t="s">
        <v>57</v>
      </c>
      <c r="C48" s="67">
        <v>151</v>
      </c>
      <c r="D48" s="67">
        <v>99</v>
      </c>
      <c r="E48" s="67">
        <v>10673</v>
      </c>
      <c r="F48" s="67">
        <v>7932</v>
      </c>
      <c r="G48" s="67">
        <v>33217</v>
      </c>
      <c r="H48" s="67">
        <v>27677</v>
      </c>
      <c r="I48" s="67">
        <v>33217</v>
      </c>
      <c r="J48" s="67">
        <v>27677</v>
      </c>
      <c r="K48" s="67">
        <f t="shared" si="0"/>
        <v>3112</v>
      </c>
    </row>
    <row r="49" spans="1:11" s="97" customFormat="1" ht="15" customHeight="1">
      <c r="A49" s="28"/>
      <c r="B49" s="29" t="s">
        <v>66</v>
      </c>
      <c r="C49" s="69">
        <f>SUM(C19:C48)</f>
        <v>16511</v>
      </c>
      <c r="D49" s="69">
        <f aca="true" t="shared" si="2" ref="D49:J49">SUM(D19:D48)</f>
        <v>6605</v>
      </c>
      <c r="E49" s="69">
        <f t="shared" si="2"/>
        <v>923480</v>
      </c>
      <c r="F49" s="69">
        <f t="shared" si="2"/>
        <v>487892</v>
      </c>
      <c r="G49" s="69">
        <f t="shared" si="2"/>
        <v>6463677</v>
      </c>
      <c r="H49" s="69">
        <f t="shared" si="2"/>
        <v>5750615</v>
      </c>
      <c r="I49" s="69">
        <f t="shared" si="2"/>
        <v>6463300</v>
      </c>
      <c r="J49" s="69">
        <f t="shared" si="2"/>
        <v>5750238</v>
      </c>
      <c r="K49" s="69">
        <f t="shared" si="0"/>
        <v>6999</v>
      </c>
    </row>
    <row r="50" spans="1:11" s="97" customFormat="1" ht="15" customHeight="1">
      <c r="A50" s="36"/>
      <c r="B50" s="37" t="s">
        <v>67</v>
      </c>
      <c r="C50" s="70">
        <f>C18+C49</f>
        <v>43987</v>
      </c>
      <c r="D50" s="70">
        <f aca="true" t="shared" si="3" ref="D50:J50">D18+D49</f>
        <v>18866</v>
      </c>
      <c r="E50" s="70">
        <f t="shared" si="3"/>
        <v>2411272</v>
      </c>
      <c r="F50" s="70">
        <f t="shared" si="3"/>
        <v>1353272</v>
      </c>
      <c r="G50" s="70">
        <f t="shared" si="3"/>
        <v>18531933</v>
      </c>
      <c r="H50" s="70">
        <f t="shared" si="3"/>
        <v>16800473</v>
      </c>
      <c r="I50" s="70">
        <f t="shared" si="3"/>
        <v>18531555</v>
      </c>
      <c r="J50" s="70">
        <f t="shared" si="3"/>
        <v>16800096</v>
      </c>
      <c r="K50" s="70">
        <f t="shared" si="0"/>
        <v>7686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51"/>
  <sheetViews>
    <sheetView showGridLines="0"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A2" sqref="A2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6" t="s">
        <v>116</v>
      </c>
      <c r="B1" s="65"/>
      <c r="C1" s="65"/>
    </row>
    <row r="2" ht="18">
      <c r="A2" s="5"/>
    </row>
    <row r="3" spans="1:11" ht="14.25">
      <c r="A3" s="94" t="s">
        <v>6</v>
      </c>
      <c r="B3" s="58" t="s">
        <v>7</v>
      </c>
      <c r="C3" s="91" t="s">
        <v>8</v>
      </c>
      <c r="D3" s="91"/>
      <c r="E3" s="91" t="s">
        <v>9</v>
      </c>
      <c r="F3" s="91"/>
      <c r="G3" s="91" t="s">
        <v>10</v>
      </c>
      <c r="H3" s="91"/>
      <c r="I3" s="91" t="s">
        <v>101</v>
      </c>
      <c r="J3" s="91"/>
      <c r="K3" s="92" t="s">
        <v>12</v>
      </c>
    </row>
    <row r="4" spans="1:11" ht="14.25">
      <c r="A4" s="95"/>
      <c r="B4" s="59"/>
      <c r="C4" s="60" t="s">
        <v>95</v>
      </c>
      <c r="D4" s="61" t="s">
        <v>111</v>
      </c>
      <c r="E4" s="60" t="s">
        <v>95</v>
      </c>
      <c r="F4" s="61" t="s">
        <v>112</v>
      </c>
      <c r="G4" s="60" t="s">
        <v>95</v>
      </c>
      <c r="H4" s="61" t="s">
        <v>113</v>
      </c>
      <c r="I4" s="60" t="s">
        <v>95</v>
      </c>
      <c r="J4" s="61" t="s">
        <v>114</v>
      </c>
      <c r="K4" s="93"/>
    </row>
    <row r="5" spans="1:11" ht="14.25">
      <c r="A5" s="95"/>
      <c r="B5" s="59"/>
      <c r="C5" s="60"/>
      <c r="D5" s="62" t="s">
        <v>94</v>
      </c>
      <c r="E5" s="60"/>
      <c r="F5" s="62" t="s">
        <v>94</v>
      </c>
      <c r="G5" s="60"/>
      <c r="H5" s="62" t="s">
        <v>94</v>
      </c>
      <c r="I5" s="60"/>
      <c r="J5" s="62" t="s">
        <v>94</v>
      </c>
      <c r="K5" s="60" t="s">
        <v>115</v>
      </c>
    </row>
    <row r="6" spans="1:11" ht="14.25">
      <c r="A6" s="96"/>
      <c r="B6" s="63" t="s">
        <v>11</v>
      </c>
      <c r="C6" s="64" t="s">
        <v>96</v>
      </c>
      <c r="D6" s="64" t="s">
        <v>97</v>
      </c>
      <c r="E6" s="64" t="s">
        <v>117</v>
      </c>
      <c r="F6" s="64" t="s">
        <v>118</v>
      </c>
      <c r="G6" s="64" t="s">
        <v>106</v>
      </c>
      <c r="H6" s="64" t="s">
        <v>107</v>
      </c>
      <c r="I6" s="64" t="s">
        <v>108</v>
      </c>
      <c r="J6" s="64" t="s">
        <v>109</v>
      </c>
      <c r="K6" s="64" t="s">
        <v>110</v>
      </c>
    </row>
    <row r="7" spans="1:11" ht="15" customHeight="1">
      <c r="A7" s="19">
        <v>1</v>
      </c>
      <c r="B7" s="20" t="s">
        <v>17</v>
      </c>
      <c r="C7" s="3">
        <v>47406</v>
      </c>
      <c r="D7" s="3">
        <v>46988</v>
      </c>
      <c r="E7" s="3">
        <v>13001793</v>
      </c>
      <c r="F7" s="3">
        <v>12987033</v>
      </c>
      <c r="G7" s="3">
        <v>708484205</v>
      </c>
      <c r="H7" s="3">
        <v>708426266</v>
      </c>
      <c r="I7" s="3">
        <v>706521553</v>
      </c>
      <c r="J7" s="3">
        <v>706463614</v>
      </c>
      <c r="K7" s="3">
        <f aca="true" t="shared" si="0" ref="K7:K50">ROUND(G7*1000/E7,0)</f>
        <v>54491</v>
      </c>
    </row>
    <row r="8" spans="1:11" ht="15" customHeight="1">
      <c r="A8" s="22">
        <v>2</v>
      </c>
      <c r="B8" s="23" t="s">
        <v>18</v>
      </c>
      <c r="C8" s="4">
        <v>21431</v>
      </c>
      <c r="D8" s="4">
        <v>20644</v>
      </c>
      <c r="E8" s="4">
        <v>3473535</v>
      </c>
      <c r="F8" s="4">
        <v>3439623</v>
      </c>
      <c r="G8" s="4">
        <v>158496930</v>
      </c>
      <c r="H8" s="4">
        <v>158411413</v>
      </c>
      <c r="I8" s="4">
        <v>158448143</v>
      </c>
      <c r="J8" s="4">
        <v>158362627</v>
      </c>
      <c r="K8" s="4">
        <f t="shared" si="0"/>
        <v>45630</v>
      </c>
    </row>
    <row r="9" spans="1:11" ht="15" customHeight="1">
      <c r="A9" s="22">
        <v>3</v>
      </c>
      <c r="B9" s="23" t="s">
        <v>19</v>
      </c>
      <c r="C9" s="4">
        <v>13797</v>
      </c>
      <c r="D9" s="4">
        <v>13663</v>
      </c>
      <c r="E9" s="4">
        <v>1906810</v>
      </c>
      <c r="F9" s="4">
        <v>1902368</v>
      </c>
      <c r="G9" s="4">
        <v>100098671</v>
      </c>
      <c r="H9" s="4">
        <v>100073202</v>
      </c>
      <c r="I9" s="4">
        <v>100011295</v>
      </c>
      <c r="J9" s="4">
        <v>99985826</v>
      </c>
      <c r="K9" s="4">
        <f t="shared" si="0"/>
        <v>52495</v>
      </c>
    </row>
    <row r="10" spans="1:11" ht="15" customHeight="1">
      <c r="A10" s="22">
        <v>4</v>
      </c>
      <c r="B10" s="23" t="s">
        <v>20</v>
      </c>
      <c r="C10" s="4">
        <v>24523</v>
      </c>
      <c r="D10" s="4">
        <v>23886</v>
      </c>
      <c r="E10" s="4">
        <v>4476344</v>
      </c>
      <c r="F10" s="4">
        <v>4451504</v>
      </c>
      <c r="G10" s="4">
        <v>213895893</v>
      </c>
      <c r="H10" s="4">
        <v>213831675</v>
      </c>
      <c r="I10" s="4">
        <v>213725574</v>
      </c>
      <c r="J10" s="4">
        <v>213661356</v>
      </c>
      <c r="K10" s="4">
        <f t="shared" si="0"/>
        <v>47784</v>
      </c>
    </row>
    <row r="11" spans="1:11" ht="15" customHeight="1">
      <c r="A11" s="22">
        <v>5</v>
      </c>
      <c r="B11" s="23" t="s">
        <v>21</v>
      </c>
      <c r="C11" s="4">
        <v>14683</v>
      </c>
      <c r="D11" s="4">
        <v>14492</v>
      </c>
      <c r="E11" s="4">
        <v>2347221</v>
      </c>
      <c r="F11" s="4">
        <v>2340324</v>
      </c>
      <c r="G11" s="4">
        <v>125715680</v>
      </c>
      <c r="H11" s="4">
        <v>125694565</v>
      </c>
      <c r="I11" s="4">
        <v>125676648</v>
      </c>
      <c r="J11" s="4">
        <v>125655533</v>
      </c>
      <c r="K11" s="4">
        <f t="shared" si="0"/>
        <v>53559</v>
      </c>
    </row>
    <row r="12" spans="1:11" ht="15" customHeight="1">
      <c r="A12" s="22">
        <v>6</v>
      </c>
      <c r="B12" s="23" t="s">
        <v>22</v>
      </c>
      <c r="C12" s="4">
        <v>14448</v>
      </c>
      <c r="D12" s="4">
        <v>12514</v>
      </c>
      <c r="E12" s="4">
        <v>2087387</v>
      </c>
      <c r="F12" s="4">
        <v>2014457</v>
      </c>
      <c r="G12" s="4">
        <v>95238827</v>
      </c>
      <c r="H12" s="4">
        <v>95107990</v>
      </c>
      <c r="I12" s="4">
        <v>95197683</v>
      </c>
      <c r="J12" s="4">
        <v>95066846</v>
      </c>
      <c r="K12" s="4">
        <f t="shared" si="0"/>
        <v>45626</v>
      </c>
    </row>
    <row r="13" spans="1:11" ht="15" customHeight="1">
      <c r="A13" s="22">
        <v>7</v>
      </c>
      <c r="B13" s="23" t="s">
        <v>23</v>
      </c>
      <c r="C13" s="4">
        <v>32414</v>
      </c>
      <c r="D13" s="4">
        <v>31327</v>
      </c>
      <c r="E13" s="4">
        <v>5250294</v>
      </c>
      <c r="F13" s="4">
        <v>5206293</v>
      </c>
      <c r="G13" s="4">
        <v>234053787</v>
      </c>
      <c r="H13" s="4">
        <v>233925576</v>
      </c>
      <c r="I13" s="4">
        <v>233898197</v>
      </c>
      <c r="J13" s="4">
        <v>233769986</v>
      </c>
      <c r="K13" s="4">
        <f t="shared" si="0"/>
        <v>44579</v>
      </c>
    </row>
    <row r="14" spans="1:11" ht="15" customHeight="1">
      <c r="A14" s="22">
        <v>8</v>
      </c>
      <c r="B14" s="23" t="s">
        <v>24</v>
      </c>
      <c r="C14" s="4">
        <v>10627</v>
      </c>
      <c r="D14" s="4">
        <v>10301</v>
      </c>
      <c r="E14" s="4">
        <v>1764698</v>
      </c>
      <c r="F14" s="4">
        <v>1753821</v>
      </c>
      <c r="G14" s="4">
        <v>85211392</v>
      </c>
      <c r="H14" s="4">
        <v>85187577</v>
      </c>
      <c r="I14" s="4">
        <v>85157731</v>
      </c>
      <c r="J14" s="4">
        <v>85133916</v>
      </c>
      <c r="K14" s="4">
        <f t="shared" si="0"/>
        <v>48287</v>
      </c>
    </row>
    <row r="15" spans="1:11" ht="15" customHeight="1">
      <c r="A15" s="22">
        <v>9</v>
      </c>
      <c r="B15" s="23" t="s">
        <v>25</v>
      </c>
      <c r="C15" s="4">
        <v>29313</v>
      </c>
      <c r="D15" s="4">
        <v>27090</v>
      </c>
      <c r="E15" s="4">
        <v>4259572</v>
      </c>
      <c r="F15" s="4">
        <v>4155970</v>
      </c>
      <c r="G15" s="4">
        <v>179521779</v>
      </c>
      <c r="H15" s="4">
        <v>179287059</v>
      </c>
      <c r="I15" s="4">
        <v>179479938</v>
      </c>
      <c r="J15" s="4">
        <v>179245218</v>
      </c>
      <c r="K15" s="4">
        <f t="shared" si="0"/>
        <v>42145</v>
      </c>
    </row>
    <row r="16" spans="1:11" ht="15" customHeight="1">
      <c r="A16" s="22">
        <v>10</v>
      </c>
      <c r="B16" s="23" t="s">
        <v>26</v>
      </c>
      <c r="C16" s="4">
        <v>18140</v>
      </c>
      <c r="D16" s="4">
        <v>16640</v>
      </c>
      <c r="E16" s="4">
        <v>2452141</v>
      </c>
      <c r="F16" s="4">
        <v>2379332</v>
      </c>
      <c r="G16" s="4">
        <v>97919854</v>
      </c>
      <c r="H16" s="4">
        <v>97730392</v>
      </c>
      <c r="I16" s="4">
        <v>97878405</v>
      </c>
      <c r="J16" s="4">
        <v>97688943</v>
      </c>
      <c r="K16" s="4">
        <f t="shared" si="0"/>
        <v>39932</v>
      </c>
    </row>
    <row r="17" spans="1:11" ht="15" customHeight="1">
      <c r="A17" s="25">
        <v>11</v>
      </c>
      <c r="B17" s="26" t="s">
        <v>27</v>
      </c>
      <c r="C17" s="67">
        <v>13530</v>
      </c>
      <c r="D17" s="67">
        <v>12953</v>
      </c>
      <c r="E17" s="67">
        <v>1281098</v>
      </c>
      <c r="F17" s="67">
        <v>1260694</v>
      </c>
      <c r="G17" s="67">
        <v>52097078</v>
      </c>
      <c r="H17" s="67">
        <v>52041405</v>
      </c>
      <c r="I17" s="67">
        <v>52075991</v>
      </c>
      <c r="J17" s="67">
        <v>52020318</v>
      </c>
      <c r="K17" s="67">
        <f t="shared" si="0"/>
        <v>40666</v>
      </c>
    </row>
    <row r="18" spans="1:11" ht="15" customHeight="1">
      <c r="A18" s="28"/>
      <c r="B18" s="29" t="s">
        <v>65</v>
      </c>
      <c r="C18" s="69">
        <f>SUM(C7:C17)</f>
        <v>240312</v>
      </c>
      <c r="D18" s="69">
        <f aca="true" t="shared" si="1" ref="D18:J18">SUM(D7:D17)</f>
        <v>230498</v>
      </c>
      <c r="E18" s="69">
        <f t="shared" si="1"/>
        <v>42300893</v>
      </c>
      <c r="F18" s="69">
        <f t="shared" si="1"/>
        <v>41891419</v>
      </c>
      <c r="G18" s="69">
        <f t="shared" si="1"/>
        <v>2050734096</v>
      </c>
      <c r="H18" s="69">
        <f t="shared" si="1"/>
        <v>2049717120</v>
      </c>
      <c r="I18" s="69">
        <f t="shared" si="1"/>
        <v>2048071158</v>
      </c>
      <c r="J18" s="69">
        <f t="shared" si="1"/>
        <v>2047054183</v>
      </c>
      <c r="K18" s="69">
        <f t="shared" si="0"/>
        <v>48480</v>
      </c>
    </row>
    <row r="19" spans="1:11" ht="15" customHeight="1">
      <c r="A19" s="31">
        <v>12</v>
      </c>
      <c r="B19" s="32" t="s">
        <v>28</v>
      </c>
      <c r="C19" s="68">
        <v>1997</v>
      </c>
      <c r="D19" s="68">
        <v>1971</v>
      </c>
      <c r="E19" s="68">
        <v>194087</v>
      </c>
      <c r="F19" s="68">
        <v>192988</v>
      </c>
      <c r="G19" s="68">
        <v>7715682</v>
      </c>
      <c r="H19" s="68">
        <v>7712102</v>
      </c>
      <c r="I19" s="68">
        <v>7715682</v>
      </c>
      <c r="J19" s="68">
        <v>7712102</v>
      </c>
      <c r="K19" s="68">
        <f t="shared" si="0"/>
        <v>39754</v>
      </c>
    </row>
    <row r="20" spans="1:11" ht="15" customHeight="1">
      <c r="A20" s="22">
        <v>13</v>
      </c>
      <c r="B20" s="23" t="s">
        <v>29</v>
      </c>
      <c r="C20" s="4">
        <v>1161</v>
      </c>
      <c r="D20" s="4">
        <v>1133</v>
      </c>
      <c r="E20" s="4">
        <v>120065</v>
      </c>
      <c r="F20" s="4">
        <v>119240</v>
      </c>
      <c r="G20" s="4">
        <v>4659191</v>
      </c>
      <c r="H20" s="4">
        <v>4656636</v>
      </c>
      <c r="I20" s="4">
        <v>4656567</v>
      </c>
      <c r="J20" s="4">
        <v>4654012</v>
      </c>
      <c r="K20" s="4">
        <f t="shared" si="0"/>
        <v>38806</v>
      </c>
    </row>
    <row r="21" spans="1:11" ht="15" customHeight="1">
      <c r="A21" s="22">
        <v>14</v>
      </c>
      <c r="B21" s="23" t="s">
        <v>30</v>
      </c>
      <c r="C21" s="4">
        <v>578</v>
      </c>
      <c r="D21" s="4">
        <v>486</v>
      </c>
      <c r="E21" s="4">
        <v>52698</v>
      </c>
      <c r="F21" s="4">
        <v>48241</v>
      </c>
      <c r="G21" s="4">
        <v>1903630</v>
      </c>
      <c r="H21" s="4">
        <v>1896396</v>
      </c>
      <c r="I21" s="4">
        <v>1891552</v>
      </c>
      <c r="J21" s="4">
        <v>1884318</v>
      </c>
      <c r="K21" s="4">
        <f t="shared" si="0"/>
        <v>36123</v>
      </c>
    </row>
    <row r="22" spans="1:11" ht="15" customHeight="1">
      <c r="A22" s="22">
        <v>15</v>
      </c>
      <c r="B22" s="23" t="s">
        <v>31</v>
      </c>
      <c r="C22" s="4">
        <v>2435</v>
      </c>
      <c r="D22" s="4">
        <v>2391</v>
      </c>
      <c r="E22" s="4">
        <v>292440</v>
      </c>
      <c r="F22" s="4">
        <v>290793</v>
      </c>
      <c r="G22" s="4">
        <v>11460270</v>
      </c>
      <c r="H22" s="4">
        <v>11456290</v>
      </c>
      <c r="I22" s="4">
        <v>11452170</v>
      </c>
      <c r="J22" s="4">
        <v>11448190</v>
      </c>
      <c r="K22" s="4">
        <f t="shared" si="0"/>
        <v>39188</v>
      </c>
    </row>
    <row r="23" spans="1:11" ht="15" customHeight="1">
      <c r="A23" s="22">
        <v>16</v>
      </c>
      <c r="B23" s="23" t="s">
        <v>32</v>
      </c>
      <c r="C23" s="4">
        <v>4382</v>
      </c>
      <c r="D23" s="4">
        <v>4277</v>
      </c>
      <c r="E23" s="4">
        <v>518703</v>
      </c>
      <c r="F23" s="4">
        <v>514393</v>
      </c>
      <c r="G23" s="4">
        <v>20687803</v>
      </c>
      <c r="H23" s="4">
        <v>20675867</v>
      </c>
      <c r="I23" s="4">
        <v>20675516</v>
      </c>
      <c r="J23" s="4">
        <v>20663580</v>
      </c>
      <c r="K23" s="4">
        <f t="shared" si="0"/>
        <v>39884</v>
      </c>
    </row>
    <row r="24" spans="1:11" ht="15" customHeight="1">
      <c r="A24" s="22">
        <v>17</v>
      </c>
      <c r="B24" s="23" t="s">
        <v>33</v>
      </c>
      <c r="C24" s="4">
        <v>4010</v>
      </c>
      <c r="D24" s="4">
        <v>3929</v>
      </c>
      <c r="E24" s="4">
        <v>714824</v>
      </c>
      <c r="F24" s="4">
        <v>712170</v>
      </c>
      <c r="G24" s="4">
        <v>41700289</v>
      </c>
      <c r="H24" s="4">
        <v>41690835</v>
      </c>
      <c r="I24" s="4">
        <v>41690177</v>
      </c>
      <c r="J24" s="4">
        <v>41680723</v>
      </c>
      <c r="K24" s="4">
        <f t="shared" si="0"/>
        <v>58336</v>
      </c>
    </row>
    <row r="25" spans="1:11" ht="15" customHeight="1">
      <c r="A25" s="22">
        <v>18</v>
      </c>
      <c r="B25" s="23" t="s">
        <v>34</v>
      </c>
      <c r="C25" s="4">
        <v>1635</v>
      </c>
      <c r="D25" s="4">
        <v>1578</v>
      </c>
      <c r="E25" s="4">
        <v>197095</v>
      </c>
      <c r="F25" s="4">
        <v>195077</v>
      </c>
      <c r="G25" s="4">
        <v>8416015</v>
      </c>
      <c r="H25" s="4">
        <v>8408836</v>
      </c>
      <c r="I25" s="4">
        <v>8403276</v>
      </c>
      <c r="J25" s="4">
        <v>8396097</v>
      </c>
      <c r="K25" s="4">
        <f t="shared" si="0"/>
        <v>42700</v>
      </c>
    </row>
    <row r="26" spans="1:11" ht="15" customHeight="1">
      <c r="A26" s="22">
        <v>19</v>
      </c>
      <c r="B26" s="23" t="s">
        <v>35</v>
      </c>
      <c r="C26" s="4">
        <v>3472</v>
      </c>
      <c r="D26" s="4">
        <v>3358</v>
      </c>
      <c r="E26" s="4">
        <v>485599</v>
      </c>
      <c r="F26" s="4">
        <v>481292</v>
      </c>
      <c r="G26" s="4">
        <v>21026505</v>
      </c>
      <c r="H26" s="4">
        <v>21012537</v>
      </c>
      <c r="I26" s="4">
        <v>21009927</v>
      </c>
      <c r="J26" s="4">
        <v>20995959</v>
      </c>
      <c r="K26" s="4">
        <f t="shared" si="0"/>
        <v>43300</v>
      </c>
    </row>
    <row r="27" spans="1:11" ht="15" customHeight="1">
      <c r="A27" s="22">
        <v>20</v>
      </c>
      <c r="B27" s="23" t="s">
        <v>36</v>
      </c>
      <c r="C27" s="4">
        <v>2607</v>
      </c>
      <c r="D27" s="4">
        <v>2153</v>
      </c>
      <c r="E27" s="4">
        <v>209791</v>
      </c>
      <c r="F27" s="4">
        <v>195013</v>
      </c>
      <c r="G27" s="4">
        <v>6289295</v>
      </c>
      <c r="H27" s="4">
        <v>6266144</v>
      </c>
      <c r="I27" s="4">
        <v>6278415</v>
      </c>
      <c r="J27" s="4">
        <v>6255264</v>
      </c>
      <c r="K27" s="4">
        <f t="shared" si="0"/>
        <v>29979</v>
      </c>
    </row>
    <row r="28" spans="1:11" ht="15" customHeight="1">
      <c r="A28" s="22">
        <v>21</v>
      </c>
      <c r="B28" s="23" t="s">
        <v>37</v>
      </c>
      <c r="C28" s="4">
        <v>10272</v>
      </c>
      <c r="D28" s="4">
        <v>9232</v>
      </c>
      <c r="E28" s="4">
        <v>1469936</v>
      </c>
      <c r="F28" s="4">
        <v>1406247</v>
      </c>
      <c r="G28" s="4">
        <v>67560261</v>
      </c>
      <c r="H28" s="4">
        <v>67433258</v>
      </c>
      <c r="I28" s="4">
        <v>67552221</v>
      </c>
      <c r="J28" s="4">
        <v>67425218</v>
      </c>
      <c r="K28" s="4">
        <f t="shared" si="0"/>
        <v>45961</v>
      </c>
    </row>
    <row r="29" spans="1:11" ht="15" customHeight="1">
      <c r="A29" s="22">
        <v>22</v>
      </c>
      <c r="B29" s="23" t="s">
        <v>38</v>
      </c>
      <c r="C29" s="4">
        <v>3751</v>
      </c>
      <c r="D29" s="4">
        <v>3563</v>
      </c>
      <c r="E29" s="4">
        <v>499660</v>
      </c>
      <c r="F29" s="4">
        <v>493456</v>
      </c>
      <c r="G29" s="4">
        <v>20288471</v>
      </c>
      <c r="H29" s="4">
        <v>20268990</v>
      </c>
      <c r="I29" s="4">
        <v>20281083</v>
      </c>
      <c r="J29" s="4">
        <v>20261602</v>
      </c>
      <c r="K29" s="4">
        <f t="shared" si="0"/>
        <v>40605</v>
      </c>
    </row>
    <row r="30" spans="1:11" ht="15" customHeight="1">
      <c r="A30" s="34">
        <v>23</v>
      </c>
      <c r="B30" s="23" t="s">
        <v>39</v>
      </c>
      <c r="C30" s="4">
        <v>6400</v>
      </c>
      <c r="D30" s="4">
        <v>6205</v>
      </c>
      <c r="E30" s="4">
        <v>1279007</v>
      </c>
      <c r="F30" s="4">
        <v>1270540</v>
      </c>
      <c r="G30" s="4">
        <v>64313776</v>
      </c>
      <c r="H30" s="4">
        <v>64292975</v>
      </c>
      <c r="I30" s="4">
        <v>64309075</v>
      </c>
      <c r="J30" s="4">
        <v>64288274</v>
      </c>
      <c r="K30" s="4">
        <f t="shared" si="0"/>
        <v>50284</v>
      </c>
    </row>
    <row r="31" spans="1:11" ht="15" customHeight="1">
      <c r="A31" s="22">
        <v>24</v>
      </c>
      <c r="B31" s="23" t="s">
        <v>40</v>
      </c>
      <c r="C31" s="4">
        <v>4740</v>
      </c>
      <c r="D31" s="4">
        <v>4669</v>
      </c>
      <c r="E31" s="4">
        <v>658186</v>
      </c>
      <c r="F31" s="4">
        <v>655892</v>
      </c>
      <c r="G31" s="4">
        <v>27762316</v>
      </c>
      <c r="H31" s="4">
        <v>27753617</v>
      </c>
      <c r="I31" s="4">
        <v>27748579</v>
      </c>
      <c r="J31" s="4">
        <v>27739880</v>
      </c>
      <c r="K31" s="4">
        <f t="shared" si="0"/>
        <v>42180</v>
      </c>
    </row>
    <row r="32" spans="1:11" ht="15" customHeight="1">
      <c r="A32" s="22">
        <v>25</v>
      </c>
      <c r="B32" s="23" t="s">
        <v>41</v>
      </c>
      <c r="C32" s="4">
        <v>4332</v>
      </c>
      <c r="D32" s="4">
        <v>4256</v>
      </c>
      <c r="E32" s="4">
        <v>643152</v>
      </c>
      <c r="F32" s="4">
        <v>640511</v>
      </c>
      <c r="G32" s="4">
        <v>30676907</v>
      </c>
      <c r="H32" s="4">
        <v>30668115</v>
      </c>
      <c r="I32" s="4">
        <v>30657524</v>
      </c>
      <c r="J32" s="4">
        <v>30648732</v>
      </c>
      <c r="K32" s="4">
        <f t="shared" si="0"/>
        <v>47698</v>
      </c>
    </row>
    <row r="33" spans="1:11" ht="15" customHeight="1">
      <c r="A33" s="22">
        <v>26</v>
      </c>
      <c r="B33" s="23" t="s">
        <v>42</v>
      </c>
      <c r="C33" s="4">
        <v>8692</v>
      </c>
      <c r="D33" s="4">
        <v>8499</v>
      </c>
      <c r="E33" s="4">
        <v>1351086</v>
      </c>
      <c r="F33" s="4">
        <v>1344802</v>
      </c>
      <c r="G33" s="4">
        <v>58246144</v>
      </c>
      <c r="H33" s="4">
        <v>58225811</v>
      </c>
      <c r="I33" s="4">
        <v>58220357</v>
      </c>
      <c r="J33" s="4">
        <v>58200024</v>
      </c>
      <c r="K33" s="4">
        <f t="shared" si="0"/>
        <v>43111</v>
      </c>
    </row>
    <row r="34" spans="1:11" ht="15" customHeight="1">
      <c r="A34" s="22">
        <v>27</v>
      </c>
      <c r="B34" s="23" t="s">
        <v>43</v>
      </c>
      <c r="C34" s="4">
        <v>3818</v>
      </c>
      <c r="D34" s="4">
        <v>3705</v>
      </c>
      <c r="E34" s="4">
        <v>529003</v>
      </c>
      <c r="F34" s="4">
        <v>524883</v>
      </c>
      <c r="G34" s="4">
        <v>23343184</v>
      </c>
      <c r="H34" s="4">
        <v>23331050</v>
      </c>
      <c r="I34" s="4">
        <v>23332561</v>
      </c>
      <c r="J34" s="4">
        <v>23320427</v>
      </c>
      <c r="K34" s="4">
        <f t="shared" si="0"/>
        <v>44127</v>
      </c>
    </row>
    <row r="35" spans="1:11" ht="15" customHeight="1">
      <c r="A35" s="22">
        <v>28</v>
      </c>
      <c r="B35" s="23" t="s">
        <v>44</v>
      </c>
      <c r="C35" s="4">
        <v>7121</v>
      </c>
      <c r="D35" s="4">
        <v>6849</v>
      </c>
      <c r="E35" s="4">
        <v>1264562</v>
      </c>
      <c r="F35" s="4">
        <v>1255847</v>
      </c>
      <c r="G35" s="4">
        <v>58222803</v>
      </c>
      <c r="H35" s="4">
        <v>58196332</v>
      </c>
      <c r="I35" s="4">
        <v>58202781</v>
      </c>
      <c r="J35" s="4">
        <v>58176310</v>
      </c>
      <c r="K35" s="4">
        <f t="shared" si="0"/>
        <v>46042</v>
      </c>
    </row>
    <row r="36" spans="1:11" ht="15" customHeight="1">
      <c r="A36" s="22">
        <v>29</v>
      </c>
      <c r="B36" s="23" t="s">
        <v>45</v>
      </c>
      <c r="C36" s="4">
        <v>365</v>
      </c>
      <c r="D36" s="4">
        <v>299</v>
      </c>
      <c r="E36" s="4">
        <v>28884</v>
      </c>
      <c r="F36" s="4">
        <v>26107</v>
      </c>
      <c r="G36" s="4">
        <v>1051682</v>
      </c>
      <c r="H36" s="4">
        <v>1036546</v>
      </c>
      <c r="I36" s="4">
        <v>1036540</v>
      </c>
      <c r="J36" s="4">
        <v>1034219</v>
      </c>
      <c r="K36" s="4">
        <f t="shared" si="0"/>
        <v>36411</v>
      </c>
    </row>
    <row r="37" spans="1:11" ht="15" customHeight="1">
      <c r="A37" s="25">
        <v>30</v>
      </c>
      <c r="B37" s="26" t="s">
        <v>46</v>
      </c>
      <c r="C37" s="4">
        <v>318</v>
      </c>
      <c r="D37" s="4">
        <v>287</v>
      </c>
      <c r="E37" s="4">
        <v>37686</v>
      </c>
      <c r="F37" s="4">
        <v>36326</v>
      </c>
      <c r="G37" s="4">
        <v>1906270</v>
      </c>
      <c r="H37" s="4">
        <v>1901955</v>
      </c>
      <c r="I37" s="4">
        <v>1887959</v>
      </c>
      <c r="J37" s="4">
        <v>1883644</v>
      </c>
      <c r="K37" s="4">
        <f t="shared" si="0"/>
        <v>50583</v>
      </c>
    </row>
    <row r="38" spans="1:11" ht="15" customHeight="1">
      <c r="A38" s="25">
        <v>31</v>
      </c>
      <c r="B38" s="26" t="s">
        <v>47</v>
      </c>
      <c r="C38" s="4">
        <v>463</v>
      </c>
      <c r="D38" s="4">
        <v>309</v>
      </c>
      <c r="E38" s="4">
        <v>29534</v>
      </c>
      <c r="F38" s="4">
        <v>23579</v>
      </c>
      <c r="G38" s="4">
        <v>1141671</v>
      </c>
      <c r="H38" s="4">
        <v>1127871</v>
      </c>
      <c r="I38" s="4">
        <v>1141671</v>
      </c>
      <c r="J38" s="4">
        <v>1127871</v>
      </c>
      <c r="K38" s="4">
        <f t="shared" si="0"/>
        <v>38656</v>
      </c>
    </row>
    <row r="39" spans="1:11" ht="15" customHeight="1">
      <c r="A39" s="22">
        <v>32</v>
      </c>
      <c r="B39" s="23" t="s">
        <v>48</v>
      </c>
      <c r="C39" s="4">
        <v>166</v>
      </c>
      <c r="D39" s="4">
        <v>163</v>
      </c>
      <c r="E39" s="4">
        <v>11123</v>
      </c>
      <c r="F39" s="4">
        <v>11053</v>
      </c>
      <c r="G39" s="4">
        <v>360615</v>
      </c>
      <c r="H39" s="4">
        <v>360460</v>
      </c>
      <c r="I39" s="4">
        <v>359520</v>
      </c>
      <c r="J39" s="4">
        <v>359365</v>
      </c>
      <c r="K39" s="4">
        <f t="shared" si="0"/>
        <v>32421</v>
      </c>
    </row>
    <row r="40" spans="1:11" ht="15" customHeight="1">
      <c r="A40" s="31">
        <v>33</v>
      </c>
      <c r="B40" s="32" t="s">
        <v>49</v>
      </c>
      <c r="C40" s="4">
        <v>403</v>
      </c>
      <c r="D40" s="4">
        <v>397</v>
      </c>
      <c r="E40" s="4">
        <v>46949</v>
      </c>
      <c r="F40" s="4">
        <v>46719</v>
      </c>
      <c r="G40" s="4">
        <v>1152855</v>
      </c>
      <c r="H40" s="4">
        <v>1152096</v>
      </c>
      <c r="I40" s="4">
        <v>1141968</v>
      </c>
      <c r="J40" s="4">
        <v>1141209</v>
      </c>
      <c r="K40" s="4">
        <f t="shared" si="0"/>
        <v>24555</v>
      </c>
    </row>
    <row r="41" spans="1:11" ht="15" customHeight="1">
      <c r="A41" s="22">
        <v>34</v>
      </c>
      <c r="B41" s="23" t="s">
        <v>50</v>
      </c>
      <c r="C41" s="4">
        <v>153</v>
      </c>
      <c r="D41" s="4">
        <v>151</v>
      </c>
      <c r="E41" s="4">
        <v>17428</v>
      </c>
      <c r="F41" s="4">
        <v>17323</v>
      </c>
      <c r="G41" s="4">
        <v>355811</v>
      </c>
      <c r="H41" s="4">
        <v>355759</v>
      </c>
      <c r="I41" s="4">
        <v>351880</v>
      </c>
      <c r="J41" s="4">
        <v>351828</v>
      </c>
      <c r="K41" s="4">
        <f t="shared" si="0"/>
        <v>20416</v>
      </c>
    </row>
    <row r="42" spans="1:11" ht="15" customHeight="1">
      <c r="A42" s="22">
        <v>35</v>
      </c>
      <c r="B42" s="23" t="s">
        <v>51</v>
      </c>
      <c r="C42" s="4">
        <v>225</v>
      </c>
      <c r="D42" s="4">
        <v>213</v>
      </c>
      <c r="E42" s="4">
        <v>28015</v>
      </c>
      <c r="F42" s="4">
        <v>27341</v>
      </c>
      <c r="G42" s="4">
        <v>1046870</v>
      </c>
      <c r="H42" s="4">
        <v>1045433</v>
      </c>
      <c r="I42" s="4">
        <v>1044539</v>
      </c>
      <c r="J42" s="4">
        <v>1043102</v>
      </c>
      <c r="K42" s="4">
        <f t="shared" si="0"/>
        <v>37368</v>
      </c>
    </row>
    <row r="43" spans="1:11" ht="15" customHeight="1">
      <c r="A43" s="22">
        <v>36</v>
      </c>
      <c r="B43" s="23" t="s">
        <v>52</v>
      </c>
      <c r="C43" s="4">
        <v>532</v>
      </c>
      <c r="D43" s="4">
        <v>526</v>
      </c>
      <c r="E43" s="4">
        <v>58444</v>
      </c>
      <c r="F43" s="4">
        <v>58202</v>
      </c>
      <c r="G43" s="4">
        <v>2089985</v>
      </c>
      <c r="H43" s="4">
        <v>2089207</v>
      </c>
      <c r="I43" s="4">
        <v>2085676</v>
      </c>
      <c r="J43" s="4">
        <v>2084898</v>
      </c>
      <c r="K43" s="4">
        <f t="shared" si="0"/>
        <v>35760</v>
      </c>
    </row>
    <row r="44" spans="1:11" ht="15" customHeight="1">
      <c r="A44" s="22">
        <v>37</v>
      </c>
      <c r="B44" s="23" t="s">
        <v>53</v>
      </c>
      <c r="C44" s="4">
        <v>2548</v>
      </c>
      <c r="D44" s="4">
        <v>2232</v>
      </c>
      <c r="E44" s="4">
        <v>316297</v>
      </c>
      <c r="F44" s="4">
        <v>299939</v>
      </c>
      <c r="G44" s="4">
        <v>13047844</v>
      </c>
      <c r="H44" s="4">
        <v>13014132</v>
      </c>
      <c r="I44" s="4">
        <v>13047844</v>
      </c>
      <c r="J44" s="4">
        <v>13014132</v>
      </c>
      <c r="K44" s="4">
        <f t="shared" si="0"/>
        <v>41252</v>
      </c>
    </row>
    <row r="45" spans="1:11" ht="15" customHeight="1">
      <c r="A45" s="22">
        <v>38</v>
      </c>
      <c r="B45" s="23" t="s">
        <v>54</v>
      </c>
      <c r="C45" s="4">
        <v>6484</v>
      </c>
      <c r="D45" s="4">
        <v>6356</v>
      </c>
      <c r="E45" s="4">
        <v>829528</v>
      </c>
      <c r="F45" s="4">
        <v>825493</v>
      </c>
      <c r="G45" s="4">
        <v>38012402</v>
      </c>
      <c r="H45" s="4">
        <v>37997197</v>
      </c>
      <c r="I45" s="4">
        <v>37994118</v>
      </c>
      <c r="J45" s="4">
        <v>37978913</v>
      </c>
      <c r="K45" s="4">
        <f t="shared" si="0"/>
        <v>45824</v>
      </c>
    </row>
    <row r="46" spans="1:11" ht="15" customHeight="1">
      <c r="A46" s="22">
        <v>39</v>
      </c>
      <c r="B46" s="23" t="s">
        <v>55</v>
      </c>
      <c r="C46" s="4">
        <v>586</v>
      </c>
      <c r="D46" s="4">
        <v>542</v>
      </c>
      <c r="E46" s="4">
        <v>46716</v>
      </c>
      <c r="F46" s="4">
        <v>45169</v>
      </c>
      <c r="G46" s="4">
        <v>1713435</v>
      </c>
      <c r="H46" s="4">
        <v>1707122</v>
      </c>
      <c r="I46" s="4">
        <v>1713435</v>
      </c>
      <c r="J46" s="4">
        <v>1707122</v>
      </c>
      <c r="K46" s="4">
        <f t="shared" si="0"/>
        <v>36678</v>
      </c>
    </row>
    <row r="47" spans="1:11" ht="15" customHeight="1">
      <c r="A47" s="22">
        <v>40</v>
      </c>
      <c r="B47" s="23" t="s">
        <v>56</v>
      </c>
      <c r="C47" s="4">
        <v>2244</v>
      </c>
      <c r="D47" s="4">
        <v>2216</v>
      </c>
      <c r="E47" s="4">
        <v>222174</v>
      </c>
      <c r="F47" s="4">
        <v>221445</v>
      </c>
      <c r="G47" s="4">
        <v>10832912</v>
      </c>
      <c r="H47" s="4">
        <v>10830372</v>
      </c>
      <c r="I47" s="4">
        <v>10832912</v>
      </c>
      <c r="J47" s="4">
        <v>10830372</v>
      </c>
      <c r="K47" s="4">
        <f t="shared" si="0"/>
        <v>48759</v>
      </c>
    </row>
    <row r="48" spans="1:11" ht="15" customHeight="1">
      <c r="A48" s="25">
        <v>41</v>
      </c>
      <c r="B48" s="26" t="s">
        <v>57</v>
      </c>
      <c r="C48" s="67">
        <v>509</v>
      </c>
      <c r="D48" s="67">
        <v>469</v>
      </c>
      <c r="E48" s="67">
        <v>77711</v>
      </c>
      <c r="F48" s="67">
        <v>75620</v>
      </c>
      <c r="G48" s="67">
        <v>2369189</v>
      </c>
      <c r="H48" s="67">
        <v>2365288</v>
      </c>
      <c r="I48" s="67">
        <v>2360914</v>
      </c>
      <c r="J48" s="67">
        <v>2357013</v>
      </c>
      <c r="K48" s="67">
        <f t="shared" si="0"/>
        <v>30487</v>
      </c>
    </row>
    <row r="49" spans="1:11" s="97" customFormat="1" ht="15" customHeight="1">
      <c r="A49" s="28"/>
      <c r="B49" s="29" t="s">
        <v>66</v>
      </c>
      <c r="C49" s="69">
        <f aca="true" t="shared" si="2" ref="C49:J49">SUM(C19:C48)</f>
        <v>86399</v>
      </c>
      <c r="D49" s="69">
        <f t="shared" si="2"/>
        <v>82414</v>
      </c>
      <c r="E49" s="69">
        <f t="shared" si="2"/>
        <v>12230383</v>
      </c>
      <c r="F49" s="69">
        <f t="shared" si="2"/>
        <v>12055701</v>
      </c>
      <c r="G49" s="69">
        <f t="shared" si="2"/>
        <v>549354083</v>
      </c>
      <c r="H49" s="69">
        <f t="shared" si="2"/>
        <v>548929229</v>
      </c>
      <c r="I49" s="69">
        <f t="shared" si="2"/>
        <v>549076439</v>
      </c>
      <c r="J49" s="69">
        <f t="shared" si="2"/>
        <v>548664400</v>
      </c>
      <c r="K49" s="69">
        <f t="shared" si="0"/>
        <v>44917</v>
      </c>
    </row>
    <row r="50" spans="1:11" s="97" customFormat="1" ht="15" customHeight="1">
      <c r="A50" s="36"/>
      <c r="B50" s="37" t="s">
        <v>67</v>
      </c>
      <c r="C50" s="70">
        <f>C18+C49</f>
        <v>326711</v>
      </c>
      <c r="D50" s="70">
        <f aca="true" t="shared" si="3" ref="D50:J50">D18+D49</f>
        <v>312912</v>
      </c>
      <c r="E50" s="70">
        <f t="shared" si="3"/>
        <v>54531276</v>
      </c>
      <c r="F50" s="70">
        <f t="shared" si="3"/>
        <v>53947120</v>
      </c>
      <c r="G50" s="70">
        <f t="shared" si="3"/>
        <v>2600088179</v>
      </c>
      <c r="H50" s="70">
        <f t="shared" si="3"/>
        <v>2598646349</v>
      </c>
      <c r="I50" s="70">
        <f t="shared" si="3"/>
        <v>2597147597</v>
      </c>
      <c r="J50" s="70">
        <f t="shared" si="3"/>
        <v>2595718583</v>
      </c>
      <c r="K50" s="70">
        <f t="shared" si="0"/>
        <v>47681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沖縄県</cp:lastModifiedBy>
  <cp:lastPrinted>2009-02-24T05:46:30Z</cp:lastPrinted>
  <dcterms:created xsi:type="dcterms:W3CDTF">2003-03-09T23:52:37Z</dcterms:created>
  <dcterms:modified xsi:type="dcterms:W3CDTF">2009-02-26T00:05:22Z</dcterms:modified>
  <cp:category/>
  <cp:version/>
  <cp:contentType/>
  <cp:contentStatus/>
</cp:coreProperties>
</file>