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895" windowHeight="5505" tabRatio="745" activeTab="0"/>
  </bookViews>
  <sheets>
    <sheet name="総括表（市町村計）" sheetId="1" r:id="rId1"/>
    <sheet name="内訳（納税義務者）" sheetId="2" r:id="rId2"/>
    <sheet name="内訳（木造）" sheetId="3" r:id="rId3"/>
    <sheet name="内訳（非木造）" sheetId="4" r:id="rId4"/>
  </sheets>
  <definedNames>
    <definedName name="_xlnm.Print_Area" localSheetId="0">'総括表（市町村計）'!$A$1:$H$25</definedName>
    <definedName name="_xlnm.Print_Area" localSheetId="1">'内訳（納税義務者）'!$A$1:$K$48</definedName>
    <definedName name="_xlnm.Print_Area" localSheetId="3">'内訳（非木造）'!$A$1:$K$50</definedName>
    <definedName name="_xlnm.Print_Area" localSheetId="2">'内訳（木造）'!$A$1:$K$50</definedName>
  </definedNames>
  <calcPr fullCalcOnLoad="1"/>
</workbook>
</file>

<file path=xl/sharedStrings.xml><?xml version="1.0" encoding="utf-8"?>
<sst xmlns="http://schemas.openxmlformats.org/spreadsheetml/2006/main" count="246" uniqueCount="119">
  <si>
    <t>区　分</t>
  </si>
  <si>
    <t>決　定　価　格</t>
  </si>
  <si>
    <t>市町村名</t>
  </si>
  <si>
    <t>番　号</t>
  </si>
  <si>
    <t>棟　　　数</t>
  </si>
  <si>
    <t>床　面　積</t>
  </si>
  <si>
    <t>番　号</t>
  </si>
  <si>
    <t>区　分</t>
  </si>
  <si>
    <t>棟　　　数</t>
  </si>
  <si>
    <t>床　面　積</t>
  </si>
  <si>
    <t>決　定　価　格</t>
  </si>
  <si>
    <t>市町村名</t>
  </si>
  <si>
    <t>単位当たり価格</t>
  </si>
  <si>
    <t>総数
（イ）（人）</t>
  </si>
  <si>
    <t>法定免税点
未満のもの
（ロ）（人）</t>
  </si>
  <si>
    <t>法定免税点
以上のもの
(ｲ)-(ﾛ)(ﾊ)（人）</t>
  </si>
  <si>
    <t>納税義務者数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</si>
  <si>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</si>
  <si>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</si>
  <si>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</si>
  <si>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</si>
  <si>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</si>
  <si>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</si>
  <si>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</si>
  <si>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</si>
  <si>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</si>
  <si>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</si>
  <si>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</si>
  <si>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</si>
  <si>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</si>
  <si>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</si>
  <si>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</si>
  <si>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</si>
  <si>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</si>
  <si>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</si>
  <si>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</si>
  <si>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</si>
  <si>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</si>
  <si>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</si>
  <si>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</si>
  <si>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</si>
  <si>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</si>
  <si>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</si>
  <si>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</si>
  <si>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</si>
  <si>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</si>
  <si>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</si>
  <si>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</si>
  <si>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</si>
  <si>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</si>
  <si>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</si>
  <si>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</si>
  <si>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</si>
  <si>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</si>
  <si>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</si>
  <si>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</si>
  <si>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</si>
  <si>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</si>
  <si>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Ⅰ　市町村合計（総括表）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</si>
  <si>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</si>
  <si>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</si>
  <si>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</si>
  <si>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</si>
  <si>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</si>
  <si>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</si>
  <si>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【市部計】</t>
  </si>
  <si>
    <t>【町村計】</t>
  </si>
  <si>
    <t>【市町村計】</t>
  </si>
  <si>
    <t>区分</t>
  </si>
  <si>
    <t>棟数</t>
  </si>
  <si>
    <t>床面積</t>
  </si>
  <si>
    <t>木造</t>
  </si>
  <si>
    <t>総数</t>
  </si>
  <si>
    <t>木造以外</t>
  </si>
  <si>
    <t>計</t>
  </si>
  <si>
    <t>非課税家屋</t>
  </si>
  <si>
    <t>（参考）総数に占める割合(構成比)</t>
  </si>
  <si>
    <t>棟数比(％）</t>
  </si>
  <si>
    <t>床面積比(％）</t>
  </si>
  <si>
    <t>決定価格比(％）</t>
  </si>
  <si>
    <t>合計</t>
  </si>
  <si>
    <t>（イ）（棟）</t>
  </si>
  <si>
    <t>（ロ）（㎡）</t>
  </si>
  <si>
    <t>決定価格</t>
  </si>
  <si>
    <t>（ハ）（千円）</t>
  </si>
  <si>
    <t>課税標準額</t>
  </si>
  <si>
    <t>（ニ）（千円）</t>
  </si>
  <si>
    <t>単位当たり価格</t>
  </si>
  <si>
    <t>（ハ）／（ロ）　（円）</t>
  </si>
  <si>
    <t>法定免税点
未満のもの</t>
  </si>
  <si>
    <t>法定免税点
以上のもの</t>
  </si>
  <si>
    <t>総　　　数
（イ）（人）</t>
  </si>
  <si>
    <t>（イ）のうち</t>
  </si>
  <si>
    <t>免税点以上のもの</t>
  </si>
  <si>
    <t>総　　　　数</t>
  </si>
  <si>
    <t>（棟）　　　（イ）</t>
  </si>
  <si>
    <t>（棟）　　　（ロ）</t>
  </si>
  <si>
    <t>（㎡）　　　（ハ）</t>
  </si>
  <si>
    <t>（ハ）のうち</t>
  </si>
  <si>
    <t>（ホ）のうち</t>
  </si>
  <si>
    <t>課税標準額</t>
  </si>
  <si>
    <t>（ト）のうち</t>
  </si>
  <si>
    <t>（ホ）／（ハ）</t>
  </si>
  <si>
    <t>Ⅲ　木造家屋に係る棟数・床面積・決定価格等（市町村内訳）</t>
  </si>
  <si>
    <t>（㎡）　　　（ニ）</t>
  </si>
  <si>
    <t>（千円）　　　（ホ）</t>
  </si>
  <si>
    <t>（千円）　　　（ヘ）</t>
  </si>
  <si>
    <t>（千円）　　　（ト）</t>
  </si>
  <si>
    <t>（千円）　　　（チ）</t>
  </si>
  <si>
    <t>（円）　　（リ）</t>
  </si>
  <si>
    <t>（イ）のうち</t>
  </si>
  <si>
    <t>（ハ）のうち</t>
  </si>
  <si>
    <t>（ホ）のうち</t>
  </si>
  <si>
    <t>（ト）のうち</t>
  </si>
  <si>
    <t>（ホ）／（ハ）</t>
  </si>
  <si>
    <t>Ⅳ　木造以外の家屋に係る棟数・床面積・決定価格等（市町村内訳）</t>
  </si>
  <si>
    <t>（㎡）　　　（ハ）</t>
  </si>
  <si>
    <t>（㎡）　　　（ニ）</t>
  </si>
  <si>
    <t>平成22年度家屋に関する概要調書報告書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</si>
</sst>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.00_ "/>
    <numFmt numFmtId="180" formatCode="#,##0.0_ "/>
  </numFmts>
  <fonts count="15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5.5"/>
      <name val="ＭＳ 明朝"/>
      <family val="1"/>
    </font>
    <font>
      <sz val="15"/>
      <name val="ＭＳ 明朝"/>
      <family val="1"/>
    </font>
    <font>
      <b/>
      <sz val="12"/>
      <name val="ＭＳ Ｐ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5.5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0" applyNumberFormat="1" applyFont="1" applyBorder="1" applyAlignment="1">
      <alignment/>
    </xf>
    <xf numFmtId="38" fontId="4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2" borderId="0" xfId="0" applyFont="1" applyFill="1" applyAlignment="1">
      <alignment/>
    </xf>
    <xf numFmtId="38" fontId="3" fillId="0" borderId="0" xfId="16" applyFont="1" applyAlignment="1">
      <alignment horizontal="center" vertical="distributed"/>
    </xf>
    <xf numFmtId="38" fontId="10" fillId="0" borderId="0" xfId="16" applyFont="1" applyAlignment="1">
      <alignment vertical="center"/>
    </xf>
    <xf numFmtId="38" fontId="3" fillId="0" borderId="0" xfId="16" applyFont="1" applyBorder="1" applyAlignment="1">
      <alignment horizontal="center" vertical="distributed"/>
    </xf>
    <xf numFmtId="38" fontId="3" fillId="3" borderId="3" xfId="16" applyFont="1" applyFill="1" applyBorder="1" applyAlignment="1">
      <alignment horizontal="center" vertical="distributed" wrapText="1"/>
    </xf>
    <xf numFmtId="38" fontId="3" fillId="0" borderId="3" xfId="16" applyFont="1" applyBorder="1" applyAlignment="1">
      <alignment horizontal="right" vertical="distributed"/>
    </xf>
    <xf numFmtId="38" fontId="3" fillId="0" borderId="0" xfId="0" applyNumberFormat="1" applyFont="1" applyAlignment="1">
      <alignment horizontal="center" vertical="distributed"/>
    </xf>
    <xf numFmtId="38" fontId="3" fillId="0" borderId="0" xfId="0" applyNumberFormat="1" applyFont="1" applyFill="1" applyAlignment="1">
      <alignment horizontal="right" vertical="distributed"/>
    </xf>
    <xf numFmtId="0" fontId="3" fillId="0" borderId="0" xfId="0" applyFont="1" applyFill="1" applyAlignment="1">
      <alignment horizontal="right" vertical="distributed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3" borderId="3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38" fontId="5" fillId="0" borderId="1" xfId="16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38" fontId="5" fillId="0" borderId="2" xfId="16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38" fontId="5" fillId="0" borderId="4" xfId="16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distributed" vertical="center"/>
    </xf>
    <xf numFmtId="38" fontId="5" fillId="2" borderId="3" xfId="16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38" fontId="5" fillId="0" borderId="7" xfId="16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38" fontId="5" fillId="2" borderId="3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distributed" vertical="center"/>
    </xf>
    <xf numFmtId="38" fontId="5" fillId="3" borderId="11" xfId="0" applyNumberFormat="1" applyFont="1" applyFill="1" applyBorder="1" applyAlignment="1">
      <alignment vertical="center"/>
    </xf>
    <xf numFmtId="38" fontId="3" fillId="0" borderId="0" xfId="16" applyFont="1" applyBorder="1" applyAlignment="1">
      <alignment horizontal="distributed" vertical="distributed"/>
    </xf>
    <xf numFmtId="38" fontId="3" fillId="0" borderId="0" xfId="16" applyFont="1" applyBorder="1" applyAlignment="1">
      <alignment horizontal="right" vertical="distributed"/>
    </xf>
    <xf numFmtId="0" fontId="5" fillId="0" borderId="0" xfId="20">
      <alignment vertical="center"/>
      <protection/>
    </xf>
    <xf numFmtId="177" fontId="5" fillId="0" borderId="3" xfId="20" applyNumberFormat="1" applyBorder="1">
      <alignment vertical="center"/>
      <protection/>
    </xf>
    <xf numFmtId="177" fontId="5" fillId="0" borderId="0" xfId="20" applyNumberFormat="1" applyBorder="1">
      <alignment vertical="center"/>
      <protection/>
    </xf>
    <xf numFmtId="177" fontId="5" fillId="0" borderId="0" xfId="20" applyNumberFormat="1">
      <alignment vertical="center"/>
      <protection/>
    </xf>
    <xf numFmtId="177" fontId="5" fillId="0" borderId="0" xfId="20" applyNumberFormat="1" applyFont="1">
      <alignment vertical="center"/>
      <protection/>
    </xf>
    <xf numFmtId="0" fontId="5" fillId="3" borderId="12" xfId="20" applyFill="1" applyBorder="1" applyAlignment="1">
      <alignment horizontal="center" vertical="center" shrinkToFit="1"/>
      <protection/>
    </xf>
    <xf numFmtId="0" fontId="5" fillId="2" borderId="3" xfId="20" applyFill="1" applyBorder="1" applyAlignment="1">
      <alignment horizontal="distributed" vertical="center" wrapText="1"/>
      <protection/>
    </xf>
    <xf numFmtId="0" fontId="5" fillId="3" borderId="11" xfId="20" applyFont="1" applyFill="1" applyBorder="1" applyAlignment="1">
      <alignment horizontal="center" vertical="center"/>
      <protection/>
    </xf>
    <xf numFmtId="0" fontId="5" fillId="3" borderId="12" xfId="20" applyFont="1" applyFill="1" applyBorder="1" applyAlignment="1">
      <alignment horizontal="center" vertical="center" shrinkToFit="1"/>
      <protection/>
    </xf>
    <xf numFmtId="38" fontId="9" fillId="0" borderId="0" xfId="16" applyFont="1" applyAlignment="1">
      <alignment vertical="center"/>
    </xf>
    <xf numFmtId="177" fontId="5" fillId="0" borderId="13" xfId="20" applyNumberFormat="1" applyBorder="1">
      <alignment vertical="center"/>
      <protection/>
    </xf>
    <xf numFmtId="0" fontId="5" fillId="0" borderId="13" xfId="20" applyFill="1" applyBorder="1" applyAlignment="1">
      <alignment horizontal="center" vertical="center"/>
      <protection/>
    </xf>
    <xf numFmtId="38" fontId="11" fillId="0" borderId="0" xfId="16" applyFont="1" applyAlignment="1">
      <alignment horizontal="center" vertical="center"/>
    </xf>
    <xf numFmtId="38" fontId="13" fillId="0" borderId="0" xfId="16" applyFont="1" applyAlignment="1">
      <alignment vertical="center"/>
    </xf>
    <xf numFmtId="177" fontId="5" fillId="3" borderId="3" xfId="20" applyNumberFormat="1" applyFont="1" applyFill="1" applyBorder="1" applyAlignment="1">
      <alignment horizontal="center" vertical="center"/>
      <protection/>
    </xf>
    <xf numFmtId="177" fontId="5" fillId="4" borderId="3" xfId="20" applyNumberFormat="1" applyFill="1" applyBorder="1">
      <alignment vertical="center"/>
      <protection/>
    </xf>
    <xf numFmtId="0" fontId="5" fillId="2" borderId="3" xfId="20" applyFont="1" applyFill="1" applyBorder="1" applyAlignment="1">
      <alignment horizontal="distributed" vertical="center" wrapText="1"/>
      <protection/>
    </xf>
    <xf numFmtId="0" fontId="3" fillId="3" borderId="12" xfId="0" applyFont="1" applyFill="1" applyBorder="1" applyAlignment="1">
      <alignment horizontal="right"/>
    </xf>
    <xf numFmtId="0" fontId="3" fillId="3" borderId="14" xfId="0" applyFont="1" applyFill="1" applyBorder="1" applyAlignment="1">
      <alignment/>
    </xf>
    <xf numFmtId="0" fontId="3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distributed"/>
    </xf>
    <xf numFmtId="0" fontId="3" fillId="3" borderId="14" xfId="0" applyFont="1" applyFill="1" applyBorder="1" applyAlignment="1">
      <alignment horizontal="distributed"/>
    </xf>
    <xf numFmtId="0" fontId="3" fillId="3" borderId="11" xfId="0" applyFont="1" applyFill="1" applyBorder="1" applyAlignment="1">
      <alignment/>
    </xf>
    <xf numFmtId="0" fontId="3" fillId="3" borderId="11" xfId="0" applyFont="1" applyFill="1" applyBorder="1" applyAlignment="1">
      <alignment horizontal="center"/>
    </xf>
    <xf numFmtId="0" fontId="6" fillId="0" borderId="0" xfId="0" applyFont="1" applyAlignment="1" quotePrefix="1">
      <alignment/>
    </xf>
    <xf numFmtId="0" fontId="14" fillId="0" borderId="0" xfId="0" applyFont="1" applyAlignment="1">
      <alignment/>
    </xf>
    <xf numFmtId="38" fontId="4" fillId="0" borderId="4" xfId="0" applyNumberFormat="1" applyFont="1" applyBorder="1" applyAlignment="1">
      <alignment/>
    </xf>
    <xf numFmtId="38" fontId="4" fillId="0" borderId="7" xfId="0" applyNumberFormat="1" applyFont="1" applyBorder="1" applyAlignment="1">
      <alignment/>
    </xf>
    <xf numFmtId="38" fontId="4" fillId="2" borderId="3" xfId="0" applyNumberFormat="1" applyFont="1" applyFill="1" applyBorder="1" applyAlignment="1">
      <alignment/>
    </xf>
    <xf numFmtId="38" fontId="4" fillId="3" borderId="11" xfId="0" applyNumberFormat="1" applyFont="1" applyFill="1" applyBorder="1" applyAlignment="1">
      <alignment/>
    </xf>
    <xf numFmtId="180" fontId="5" fillId="0" borderId="3" xfId="20" applyNumberFormat="1" applyBorder="1">
      <alignment vertical="center"/>
      <protection/>
    </xf>
    <xf numFmtId="177" fontId="5" fillId="2" borderId="3" xfId="20" applyNumberFormat="1" applyFont="1" applyFill="1" applyBorder="1" applyAlignment="1">
      <alignment horizontal="distributed" vertical="center"/>
      <protection/>
    </xf>
    <xf numFmtId="0" fontId="5" fillId="2" borderId="5" xfId="20" applyFill="1" applyBorder="1" applyAlignment="1">
      <alignment horizontal="distributed" vertical="center"/>
      <protection/>
    </xf>
    <xf numFmtId="0" fontId="5" fillId="2" borderId="6" xfId="20" applyFill="1" applyBorder="1" applyAlignment="1">
      <alignment horizontal="distributed" vertical="center"/>
      <protection/>
    </xf>
    <xf numFmtId="0" fontId="5" fillId="3" borderId="15" xfId="20" applyFill="1" applyBorder="1" applyAlignment="1">
      <alignment horizontal="center" vertical="center"/>
      <protection/>
    </xf>
    <xf numFmtId="0" fontId="5" fillId="3" borderId="16" xfId="20" applyFill="1" applyBorder="1" applyAlignment="1">
      <alignment horizontal="center" vertical="center"/>
      <protection/>
    </xf>
    <xf numFmtId="0" fontId="5" fillId="3" borderId="9" xfId="20" applyFill="1" applyBorder="1" applyAlignment="1">
      <alignment horizontal="center" vertical="center"/>
      <protection/>
    </xf>
    <xf numFmtId="0" fontId="5" fillId="3" borderId="10" xfId="20" applyFill="1" applyBorder="1" applyAlignment="1">
      <alignment horizontal="center" vertical="center"/>
      <protection/>
    </xf>
    <xf numFmtId="0" fontId="5" fillId="2" borderId="3" xfId="20" applyFill="1" applyBorder="1" applyAlignment="1">
      <alignment vertical="center" textRotation="255"/>
      <protection/>
    </xf>
    <xf numFmtId="177" fontId="5" fillId="3" borderId="5" xfId="20" applyNumberFormat="1" applyFill="1" applyBorder="1" applyAlignment="1">
      <alignment horizontal="center" vertical="center"/>
      <protection/>
    </xf>
    <xf numFmtId="177" fontId="5" fillId="3" borderId="6" xfId="20" applyNumberFormat="1" applyFill="1" applyBorder="1" applyAlignment="1">
      <alignment horizontal="center" vertical="center"/>
      <protection/>
    </xf>
    <xf numFmtId="38" fontId="11" fillId="0" borderId="0" xfId="16" applyFont="1" applyAlignment="1">
      <alignment horizontal="center" vertical="center"/>
    </xf>
    <xf numFmtId="38" fontId="3" fillId="3" borderId="17" xfId="16" applyFont="1" applyFill="1" applyBorder="1" applyAlignment="1">
      <alignment horizontal="center" vertical="distributed"/>
    </xf>
    <xf numFmtId="38" fontId="3" fillId="3" borderId="18" xfId="16" applyFont="1" applyFill="1" applyBorder="1" applyAlignment="1">
      <alignment horizontal="center" vertical="distributed"/>
    </xf>
    <xf numFmtId="38" fontId="5" fillId="2" borderId="5" xfId="16" applyFont="1" applyFill="1" applyBorder="1" applyAlignment="1">
      <alignment horizontal="distributed" vertical="distributed"/>
    </xf>
    <xf numFmtId="38" fontId="5" fillId="2" borderId="6" xfId="16" applyFont="1" applyFill="1" applyBorder="1" applyAlignment="1">
      <alignment horizontal="distributed" vertical="distributed"/>
    </xf>
    <xf numFmtId="0" fontId="5" fillId="3" borderId="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textRotation="255"/>
    </xf>
    <xf numFmtId="0" fontId="3" fillId="3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 textRotation="255"/>
    </xf>
    <xf numFmtId="0" fontId="3" fillId="3" borderId="14" xfId="0" applyFont="1" applyFill="1" applyBorder="1" applyAlignment="1">
      <alignment vertical="center" textRotation="255"/>
    </xf>
    <xf numFmtId="0" fontId="3" fillId="3" borderId="11" xfId="0" applyFont="1" applyFill="1" applyBorder="1" applyAlignment="1">
      <alignment vertical="center" textRotation="255"/>
    </xf>
    <xf numFmtId="38" fontId="11" fillId="0" borderId="0" xfId="16" applyFont="1" applyAlignment="1" quotePrefix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2総括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38"/>
  <sheetViews>
    <sheetView showGridLines="0" tabSelected="1" view="pageBreakPreview" zoomScaleNormal="75" zoomScaleSheetLayoutView="100" workbookViewId="0" topLeftCell="A1">
      <selection activeCell="A1" sqref="A1:H1"/>
    </sheetView>
  </sheetViews>
  <sheetFormatPr defaultColWidth="8.796875" defaultRowHeight="15"/>
  <cols>
    <col min="1" max="1" width="3.5" style="7" customWidth="1"/>
    <col min="2" max="2" width="17.59765625" style="7" customWidth="1"/>
    <col min="3" max="14" width="15.59765625" style="7" customWidth="1"/>
    <col min="15" max="16384" width="9" style="7" customWidth="1"/>
  </cols>
  <sheetData>
    <row r="1" spans="1:14" ht="23.25" customHeight="1">
      <c r="A1" s="98" t="s">
        <v>118</v>
      </c>
      <c r="B1" s="83"/>
      <c r="C1" s="83"/>
      <c r="D1" s="83"/>
      <c r="E1" s="83"/>
      <c r="F1" s="83"/>
      <c r="G1" s="83"/>
      <c r="H1" s="83"/>
      <c r="I1" s="51"/>
      <c r="J1" s="51"/>
      <c r="K1" s="51"/>
      <c r="L1" s="51"/>
      <c r="M1" s="51"/>
      <c r="N1" s="51"/>
    </row>
    <row r="2" spans="1:14" ht="15" customHeight="1">
      <c r="A2" s="54"/>
      <c r="B2" s="54"/>
      <c r="C2" s="54"/>
      <c r="D2" s="54"/>
      <c r="E2" s="54"/>
      <c r="F2" s="54"/>
      <c r="G2" s="54"/>
      <c r="H2" s="54"/>
      <c r="I2" s="51"/>
      <c r="J2" s="51"/>
      <c r="K2" s="51"/>
      <c r="L2" s="51"/>
      <c r="M2" s="51"/>
      <c r="N2" s="51"/>
    </row>
    <row r="3" spans="1:3" ht="27" customHeight="1">
      <c r="A3" s="55" t="s">
        <v>58</v>
      </c>
      <c r="B3" s="8"/>
      <c r="C3" s="9"/>
    </row>
    <row r="4" spans="1:3" ht="15" customHeight="1">
      <c r="A4" s="8"/>
      <c r="B4" s="8"/>
      <c r="C4" s="9"/>
    </row>
    <row r="5" spans="1:5" ht="49.5" customHeight="1">
      <c r="A5" s="84"/>
      <c r="B5" s="85"/>
      <c r="C5" s="10" t="s">
        <v>91</v>
      </c>
      <c r="D5" s="10" t="s">
        <v>14</v>
      </c>
      <c r="E5" s="10" t="s">
        <v>15</v>
      </c>
    </row>
    <row r="6" spans="1:5" ht="30" customHeight="1">
      <c r="A6" s="86" t="s">
        <v>16</v>
      </c>
      <c r="B6" s="87"/>
      <c r="C6" s="11">
        <f>'内訳（納税義務者）'!C48</f>
        <v>311944</v>
      </c>
      <c r="D6" s="11">
        <f>'内訳（納税義務者）'!D48</f>
        <v>34964</v>
      </c>
      <c r="E6" s="11">
        <f>'内訳（納税義務者）'!E48</f>
        <v>276980</v>
      </c>
    </row>
    <row r="7" spans="1:6" ht="30" customHeight="1">
      <c r="A7" s="40"/>
      <c r="B7" s="40"/>
      <c r="C7" s="40"/>
      <c r="D7" s="41"/>
      <c r="E7" s="41"/>
      <c r="F7" s="41"/>
    </row>
    <row r="8" spans="1:7" s="42" customFormat="1" ht="24.75" customHeight="1">
      <c r="A8" s="76" t="s">
        <v>68</v>
      </c>
      <c r="B8" s="77"/>
      <c r="C8" s="47" t="s">
        <v>69</v>
      </c>
      <c r="D8" s="47" t="s">
        <v>70</v>
      </c>
      <c r="E8" s="50" t="s">
        <v>83</v>
      </c>
      <c r="F8" s="50" t="s">
        <v>85</v>
      </c>
      <c r="G8" s="50" t="s">
        <v>87</v>
      </c>
    </row>
    <row r="9" spans="1:7" s="42" customFormat="1" ht="24.75" customHeight="1">
      <c r="A9" s="78"/>
      <c r="B9" s="79"/>
      <c r="C9" s="49" t="s">
        <v>81</v>
      </c>
      <c r="D9" s="49" t="s">
        <v>82</v>
      </c>
      <c r="E9" s="49" t="s">
        <v>84</v>
      </c>
      <c r="F9" s="49" t="s">
        <v>86</v>
      </c>
      <c r="G9" s="49" t="s">
        <v>88</v>
      </c>
    </row>
    <row r="10" spans="1:7" s="42" customFormat="1" ht="30" customHeight="1">
      <c r="A10" s="80" t="s">
        <v>71</v>
      </c>
      <c r="B10" s="48" t="s">
        <v>72</v>
      </c>
      <c r="C10" s="43">
        <f>'内訳（木造）'!C50</f>
        <v>42216</v>
      </c>
      <c r="D10" s="43">
        <f>'内訳（木造）'!E50</f>
        <v>2360323</v>
      </c>
      <c r="E10" s="43">
        <f>'内訳（木造）'!G50</f>
        <v>18855603</v>
      </c>
      <c r="F10" s="43">
        <f>'内訳（木造）'!I50</f>
        <v>18853010</v>
      </c>
      <c r="G10" s="43">
        <f>ROUND(E10*1000/D10,0)</f>
        <v>7989</v>
      </c>
    </row>
    <row r="11" spans="1:7" s="42" customFormat="1" ht="30" customHeight="1">
      <c r="A11" s="80"/>
      <c r="B11" s="58" t="s">
        <v>89</v>
      </c>
      <c r="C11" s="43">
        <f>C10-C12</f>
        <v>24013</v>
      </c>
      <c r="D11" s="43">
        <f>D10-D12</f>
        <v>1016642</v>
      </c>
      <c r="E11" s="43">
        <f>E10-E12</f>
        <v>1660061</v>
      </c>
      <c r="F11" s="43">
        <f>F10-F12</f>
        <v>1659856</v>
      </c>
      <c r="G11" s="43">
        <f aca="true" t="shared" si="0" ref="G11:G18">ROUND(E11*1000/D11,0)</f>
        <v>1633</v>
      </c>
    </row>
    <row r="12" spans="1:7" s="42" customFormat="1" ht="30" customHeight="1">
      <c r="A12" s="80"/>
      <c r="B12" s="58" t="s">
        <v>90</v>
      </c>
      <c r="C12" s="43">
        <f>'内訳（木造）'!D50</f>
        <v>18203</v>
      </c>
      <c r="D12" s="43">
        <f>'内訳（木造）'!F50</f>
        <v>1343681</v>
      </c>
      <c r="E12" s="43">
        <f>'内訳（木造）'!H50</f>
        <v>17195542</v>
      </c>
      <c r="F12" s="43">
        <f>'内訳（木造）'!J50</f>
        <v>17193154</v>
      </c>
      <c r="G12" s="43">
        <f t="shared" si="0"/>
        <v>12797</v>
      </c>
    </row>
    <row r="13" spans="1:7" s="42" customFormat="1" ht="30" customHeight="1">
      <c r="A13" s="80" t="s">
        <v>73</v>
      </c>
      <c r="B13" s="48" t="s">
        <v>72</v>
      </c>
      <c r="C13" s="43">
        <f>'内訳（非木造）'!C50</f>
        <v>328751</v>
      </c>
      <c r="D13" s="43">
        <f>'内訳（非木造）'!E50</f>
        <v>56094627</v>
      </c>
      <c r="E13" s="43">
        <f>'内訳（非木造）'!G50</f>
        <v>2708861584</v>
      </c>
      <c r="F13" s="43">
        <f>'内訳（非木造）'!I50</f>
        <v>2705651330</v>
      </c>
      <c r="G13" s="43">
        <f t="shared" si="0"/>
        <v>48291</v>
      </c>
    </row>
    <row r="14" spans="1:7" s="42" customFormat="1" ht="30" customHeight="1">
      <c r="A14" s="80"/>
      <c r="B14" s="58" t="s">
        <v>89</v>
      </c>
      <c r="C14" s="43">
        <f>C13-C15</f>
        <v>13669</v>
      </c>
      <c r="D14" s="43">
        <f>D13-D15</f>
        <v>580848</v>
      </c>
      <c r="E14" s="43">
        <f>E13-E15</f>
        <v>1530889</v>
      </c>
      <c r="F14" s="43">
        <f>F13-F15</f>
        <v>1407069</v>
      </c>
      <c r="G14" s="43">
        <f t="shared" si="0"/>
        <v>2636</v>
      </c>
    </row>
    <row r="15" spans="1:7" s="42" customFormat="1" ht="30" customHeight="1">
      <c r="A15" s="80"/>
      <c r="B15" s="58" t="s">
        <v>90</v>
      </c>
      <c r="C15" s="43">
        <f>'内訳（非木造）'!D50</f>
        <v>315082</v>
      </c>
      <c r="D15" s="43">
        <f>'内訳（非木造）'!F50</f>
        <v>55513779</v>
      </c>
      <c r="E15" s="43">
        <f>'内訳（非木造）'!H50</f>
        <v>2707330695</v>
      </c>
      <c r="F15" s="43">
        <f>'内訳（非木造）'!J50</f>
        <v>2704244261</v>
      </c>
      <c r="G15" s="43">
        <f t="shared" si="0"/>
        <v>48769</v>
      </c>
    </row>
    <row r="16" spans="1:7" s="42" customFormat="1" ht="30" customHeight="1">
      <c r="A16" s="80" t="s">
        <v>74</v>
      </c>
      <c r="B16" s="48" t="s">
        <v>72</v>
      </c>
      <c r="C16" s="43">
        <f>C10+C13</f>
        <v>370967</v>
      </c>
      <c r="D16" s="43">
        <f>D10+D13</f>
        <v>58454950</v>
      </c>
      <c r="E16" s="43">
        <f>E10+E13</f>
        <v>2727717187</v>
      </c>
      <c r="F16" s="43">
        <f>F10+F13</f>
        <v>2724504340</v>
      </c>
      <c r="G16" s="43">
        <f t="shared" si="0"/>
        <v>46664</v>
      </c>
    </row>
    <row r="17" spans="1:7" s="42" customFormat="1" ht="30" customHeight="1">
      <c r="A17" s="80"/>
      <c r="B17" s="58" t="s">
        <v>89</v>
      </c>
      <c r="C17" s="43">
        <f aca="true" t="shared" si="1" ref="C17:F18">C11+C14</f>
        <v>37682</v>
      </c>
      <c r="D17" s="43">
        <f t="shared" si="1"/>
        <v>1597490</v>
      </c>
      <c r="E17" s="43">
        <f t="shared" si="1"/>
        <v>3190950</v>
      </c>
      <c r="F17" s="43">
        <f t="shared" si="1"/>
        <v>3066925</v>
      </c>
      <c r="G17" s="43">
        <f t="shared" si="0"/>
        <v>1997</v>
      </c>
    </row>
    <row r="18" spans="1:7" s="42" customFormat="1" ht="30" customHeight="1">
      <c r="A18" s="80"/>
      <c r="B18" s="58" t="s">
        <v>90</v>
      </c>
      <c r="C18" s="43">
        <f t="shared" si="1"/>
        <v>333285</v>
      </c>
      <c r="D18" s="43">
        <f t="shared" si="1"/>
        <v>56857460</v>
      </c>
      <c r="E18" s="43">
        <f t="shared" si="1"/>
        <v>2724526237</v>
      </c>
      <c r="F18" s="43">
        <f t="shared" si="1"/>
        <v>2721437415</v>
      </c>
      <c r="G18" s="43">
        <f t="shared" si="0"/>
        <v>47919</v>
      </c>
    </row>
    <row r="19" spans="1:7" s="42" customFormat="1" ht="30" customHeight="1">
      <c r="A19" s="74" t="s">
        <v>75</v>
      </c>
      <c r="B19" s="75"/>
      <c r="C19" s="43">
        <v>5105</v>
      </c>
      <c r="D19" s="43">
        <v>3312236</v>
      </c>
      <c r="E19" s="57"/>
      <c r="F19" s="57"/>
      <c r="G19" s="57"/>
    </row>
    <row r="20" spans="1:8" s="42" customFormat="1" ht="19.5" customHeight="1">
      <c r="A20" s="53"/>
      <c r="B20" s="53"/>
      <c r="C20" s="52"/>
      <c r="D20" s="52"/>
      <c r="E20" s="52"/>
      <c r="F20" s="44"/>
      <c r="G20" s="44"/>
      <c r="H20" s="44"/>
    </row>
    <row r="21" spans="1:7" s="42" customFormat="1" ht="19.5" customHeight="1">
      <c r="A21" s="46" t="s">
        <v>76</v>
      </c>
      <c r="C21" s="45"/>
      <c r="D21" s="45"/>
      <c r="E21" s="45"/>
      <c r="F21" s="45"/>
      <c r="G21" s="45"/>
    </row>
    <row r="22" spans="1:7" s="42" customFormat="1" ht="30" customHeight="1">
      <c r="A22" s="81"/>
      <c r="B22" s="82"/>
      <c r="C22" s="56" t="s">
        <v>77</v>
      </c>
      <c r="D22" s="56" t="s">
        <v>78</v>
      </c>
      <c r="E22" s="56" t="s">
        <v>79</v>
      </c>
      <c r="F22" s="45"/>
      <c r="G22" s="45"/>
    </row>
    <row r="23" spans="1:7" s="42" customFormat="1" ht="30" customHeight="1">
      <c r="A23" s="73" t="s">
        <v>71</v>
      </c>
      <c r="B23" s="73"/>
      <c r="C23" s="72">
        <f>C10/C16*100</f>
        <v>11.379987977367259</v>
      </c>
      <c r="D23" s="72">
        <f>D10/D16*100</f>
        <v>4.037849660293953</v>
      </c>
      <c r="E23" s="72">
        <f>E10/E16*100</f>
        <v>0.6912594564371897</v>
      </c>
      <c r="F23" s="45"/>
      <c r="G23" s="45"/>
    </row>
    <row r="24" spans="1:7" s="42" customFormat="1" ht="30" customHeight="1">
      <c r="A24" s="73" t="s">
        <v>73</v>
      </c>
      <c r="B24" s="73"/>
      <c r="C24" s="72">
        <f>C13/C16*100</f>
        <v>88.62001202263275</v>
      </c>
      <c r="D24" s="72">
        <f>D13/D16*100</f>
        <v>95.96215033970604</v>
      </c>
      <c r="E24" s="72">
        <f>E13/E16*100</f>
        <v>99.3087405435628</v>
      </c>
      <c r="F24" s="45"/>
      <c r="G24" s="45"/>
    </row>
    <row r="25" spans="1:7" s="42" customFormat="1" ht="30" customHeight="1">
      <c r="A25" s="73" t="s">
        <v>80</v>
      </c>
      <c r="B25" s="73"/>
      <c r="C25" s="72">
        <f>C16/C16*100</f>
        <v>100</v>
      </c>
      <c r="D25" s="72">
        <f>D16/D16*100</f>
        <v>100</v>
      </c>
      <c r="E25" s="72">
        <f>E16/E16*100</f>
        <v>100</v>
      </c>
      <c r="F25" s="45"/>
      <c r="G25" s="45"/>
    </row>
    <row r="26" s="42" customFormat="1" ht="30" customHeight="1"/>
    <row r="27" s="42" customFormat="1" ht="30" customHeight="1"/>
    <row r="28" s="42" customFormat="1" ht="30" customHeight="1"/>
    <row r="29" s="42" customFormat="1" ht="30" customHeight="1"/>
    <row r="30" s="42" customFormat="1" ht="30" customHeight="1"/>
    <row r="32" ht="14.25" hidden="1"/>
    <row r="33" spans="4:13" ht="14.25" hidden="1">
      <c r="D33" s="12" t="e">
        <f>#REF!+#REF!+#REF!+#REF!+#REF!+#REF!+#REF!+#REF!+#REF!+#REF!+#REF!+#REF!+#REF!+#REF!</f>
        <v>#REF!</v>
      </c>
      <c r="E33" s="12" t="e">
        <f>#REF!+#REF!+#REF!+#REF!+#REF!+#REF!+#REF!+#REF!+#REF!+#REF!+#REF!+#REF!+#REF!+#REF!</f>
        <v>#REF!</v>
      </c>
      <c r="F33" s="12" t="e">
        <f>A29+A30+#REF!+#REF!+#REF!+#REF!+#REF!+#REF!+#REF!+#REF!+#REF!+#REF!+#REF!+#REF!</f>
        <v>#REF!</v>
      </c>
      <c r="G33" s="12" t="e">
        <f>B29+B30+#REF!+#REF!+#REF!+#REF!+#REF!+#REF!+#REF!+#REF!+#REF!+#REF!+#REF!+#REF!</f>
        <v>#REF!</v>
      </c>
      <c r="H33" s="12" t="e">
        <f>E29+E30+#REF!+#REF!+#REF!+#REF!+#REF!+#REF!+#REF!+#REF!+#REF!+#REF!+#REF!+#REF!</f>
        <v>#REF!</v>
      </c>
      <c r="I33" s="12" t="e">
        <f>F29+F30+#REF!+#REF!+#REF!+#REF!+#REF!+#REF!+#REF!+#REF!+#REF!+#REF!+#REF!+#REF!</f>
        <v>#REF!</v>
      </c>
      <c r="J33" s="12" t="e">
        <f>G29+G30+#REF!+#REF!+#REF!+#REF!+#REF!+#REF!+#REF!+#REF!+#REF!+#REF!+#REF!+#REF!</f>
        <v>#REF!</v>
      </c>
      <c r="K33" s="12" t="e">
        <f>#REF!+#REF!+#REF!+#REF!+#REF!+#REF!+#REF!+#REF!+#REF!+#REF!+#REF!+#REF!+#REF!+#REF!</f>
        <v>#REF!</v>
      </c>
      <c r="L33" s="12" t="e">
        <f>#REF!+#REF!+#REF!+#REF!+#REF!+#REF!+#REF!+#REF!+#REF!+#REF!+#REF!+#REF!+#REF!+#REF!</f>
        <v>#REF!</v>
      </c>
      <c r="M33" s="12" t="e">
        <f>H29+H30+#REF!+#REF!+#REF!+#REF!+#REF!+#REF!+#REF!+#REF!+#REF!+#REF!+#REF!+#REF!</f>
        <v>#REF!</v>
      </c>
    </row>
    <row r="34" ht="14.25" hidden="1"/>
    <row r="36" spans="4:14" ht="14.25"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4:14" ht="14.25"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4:14" ht="14.25"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mergeCells count="12">
    <mergeCell ref="A1:H1"/>
    <mergeCell ref="A24:B24"/>
    <mergeCell ref="A5:B5"/>
    <mergeCell ref="A6:B6"/>
    <mergeCell ref="A25:B25"/>
    <mergeCell ref="A19:B19"/>
    <mergeCell ref="A8:B9"/>
    <mergeCell ref="A10:A12"/>
    <mergeCell ref="A13:A15"/>
    <mergeCell ref="A16:A18"/>
    <mergeCell ref="A22:B22"/>
    <mergeCell ref="A23:B23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9" scale="72" r:id="rId1"/>
  <rowBreaks count="1" manualBreakCount="1">
    <brk id="2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48"/>
  <sheetViews>
    <sheetView showGridLines="0" view="pageBreakPreview" zoomScaleNormal="75" zoomScaleSheetLayoutView="100" workbookViewId="0" topLeftCell="A1">
      <selection activeCell="A1" sqref="A1"/>
    </sheetView>
  </sheetViews>
  <sheetFormatPr defaultColWidth="8.796875" defaultRowHeight="15"/>
  <cols>
    <col min="1" max="1" width="3.5" style="16" customWidth="1"/>
    <col min="2" max="2" width="14.69921875" style="16" customWidth="1"/>
    <col min="3" max="11" width="14.59765625" style="16" customWidth="1"/>
    <col min="12" max="16384" width="9" style="16" customWidth="1"/>
  </cols>
  <sheetData>
    <row r="1" ht="18.75">
      <c r="A1" s="15" t="s">
        <v>59</v>
      </c>
    </row>
    <row r="2" s="17" customFormat="1" ht="17.25"/>
    <row r="3" spans="1:11" s="18" customFormat="1" ht="17.25" customHeight="1">
      <c r="A3" s="91" t="s">
        <v>60</v>
      </c>
      <c r="B3" s="89" t="s">
        <v>61</v>
      </c>
      <c r="C3" s="88" t="s">
        <v>62</v>
      </c>
      <c r="D3" s="88"/>
      <c r="E3" s="88"/>
      <c r="F3" s="88" t="s">
        <v>63</v>
      </c>
      <c r="G3" s="88"/>
      <c r="H3" s="88"/>
      <c r="I3" s="88" t="s">
        <v>64</v>
      </c>
      <c r="J3" s="88"/>
      <c r="K3" s="88"/>
    </row>
    <row r="4" spans="1:11" s="18" customFormat="1" ht="54" customHeight="1">
      <c r="A4" s="91"/>
      <c r="B4" s="90"/>
      <c r="C4" s="19" t="s">
        <v>13</v>
      </c>
      <c r="D4" s="19" t="s">
        <v>14</v>
      </c>
      <c r="E4" s="19" t="s">
        <v>15</v>
      </c>
      <c r="F4" s="19" t="s">
        <v>13</v>
      </c>
      <c r="G4" s="19" t="s">
        <v>14</v>
      </c>
      <c r="H4" s="19" t="s">
        <v>15</v>
      </c>
      <c r="I4" s="19" t="s">
        <v>13</v>
      </c>
      <c r="J4" s="19" t="s">
        <v>14</v>
      </c>
      <c r="K4" s="19" t="s">
        <v>15</v>
      </c>
    </row>
    <row r="5" spans="1:14" s="18" customFormat="1" ht="15" customHeight="1">
      <c r="A5" s="20">
        <v>1</v>
      </c>
      <c r="B5" s="21" t="s">
        <v>17</v>
      </c>
      <c r="C5" s="22">
        <v>60949</v>
      </c>
      <c r="D5" s="22">
        <v>4173</v>
      </c>
      <c r="E5" s="22">
        <v>56776</v>
      </c>
      <c r="F5" s="22">
        <v>58423</v>
      </c>
      <c r="G5" s="22">
        <v>4156</v>
      </c>
      <c r="H5" s="22">
        <v>54267</v>
      </c>
      <c r="I5" s="22">
        <v>2526</v>
      </c>
      <c r="J5" s="22">
        <v>17</v>
      </c>
      <c r="K5" s="22">
        <v>2509</v>
      </c>
      <c r="L5" s="18" t="str">
        <f aca="true" t="shared" si="0" ref="L5:L15">IF(F5+I5=C5,"○","×")</f>
        <v>○</v>
      </c>
      <c r="M5" s="18" t="str">
        <f aca="true" t="shared" si="1" ref="M5:M15">IF(G5+J5=D5,"○","×")</f>
        <v>○</v>
      </c>
      <c r="N5" s="18" t="str">
        <f aca="true" t="shared" si="2" ref="N5:N15">IF(H5+K5=E5,"○","×")</f>
        <v>○</v>
      </c>
    </row>
    <row r="6" spans="1:14" s="18" customFormat="1" ht="15" customHeight="1">
      <c r="A6" s="23">
        <v>2</v>
      </c>
      <c r="B6" s="24" t="s">
        <v>18</v>
      </c>
      <c r="C6" s="25">
        <v>18006</v>
      </c>
      <c r="D6" s="25">
        <v>894</v>
      </c>
      <c r="E6" s="25">
        <v>17112</v>
      </c>
      <c r="F6" s="25">
        <v>17405</v>
      </c>
      <c r="G6" s="25">
        <v>883</v>
      </c>
      <c r="H6" s="25">
        <v>16522</v>
      </c>
      <c r="I6" s="25">
        <v>601</v>
      </c>
      <c r="J6" s="25">
        <v>11</v>
      </c>
      <c r="K6" s="25">
        <v>590</v>
      </c>
      <c r="L6" s="18" t="str">
        <f t="shared" si="0"/>
        <v>○</v>
      </c>
      <c r="M6" s="18" t="str">
        <f t="shared" si="1"/>
        <v>○</v>
      </c>
      <c r="N6" s="18" t="str">
        <f t="shared" si="2"/>
        <v>○</v>
      </c>
    </row>
    <row r="7" spans="1:14" s="18" customFormat="1" ht="15" customHeight="1">
      <c r="A7" s="23">
        <v>3</v>
      </c>
      <c r="B7" s="24" t="s">
        <v>19</v>
      </c>
      <c r="C7" s="25">
        <v>10342</v>
      </c>
      <c r="D7" s="25">
        <v>785</v>
      </c>
      <c r="E7" s="25">
        <v>9557</v>
      </c>
      <c r="F7" s="25">
        <v>9841</v>
      </c>
      <c r="G7" s="25">
        <v>783</v>
      </c>
      <c r="H7" s="25">
        <v>9058</v>
      </c>
      <c r="I7" s="25">
        <v>501</v>
      </c>
      <c r="J7" s="25">
        <v>2</v>
      </c>
      <c r="K7" s="25">
        <v>499</v>
      </c>
      <c r="L7" s="18" t="str">
        <f t="shared" si="0"/>
        <v>○</v>
      </c>
      <c r="M7" s="18" t="str">
        <f t="shared" si="1"/>
        <v>○</v>
      </c>
      <c r="N7" s="18" t="str">
        <f t="shared" si="2"/>
        <v>○</v>
      </c>
    </row>
    <row r="8" spans="1:14" s="18" customFormat="1" ht="15" customHeight="1">
      <c r="A8" s="23">
        <v>4</v>
      </c>
      <c r="B8" s="24" t="s">
        <v>20</v>
      </c>
      <c r="C8" s="25">
        <v>19821</v>
      </c>
      <c r="D8" s="25">
        <v>799</v>
      </c>
      <c r="E8" s="25">
        <v>19022</v>
      </c>
      <c r="F8" s="25">
        <v>18964</v>
      </c>
      <c r="G8" s="25">
        <v>797</v>
      </c>
      <c r="H8" s="25">
        <v>18167</v>
      </c>
      <c r="I8" s="25">
        <v>857</v>
      </c>
      <c r="J8" s="25">
        <v>2</v>
      </c>
      <c r="K8" s="25">
        <v>855</v>
      </c>
      <c r="L8" s="18" t="str">
        <f t="shared" si="0"/>
        <v>○</v>
      </c>
      <c r="M8" s="18" t="str">
        <f t="shared" si="1"/>
        <v>○</v>
      </c>
      <c r="N8" s="18" t="str">
        <f t="shared" si="2"/>
        <v>○</v>
      </c>
    </row>
    <row r="9" spans="1:14" s="18" customFormat="1" ht="15" customHeight="1">
      <c r="A9" s="23">
        <v>5</v>
      </c>
      <c r="B9" s="24" t="s">
        <v>21</v>
      </c>
      <c r="C9" s="25">
        <v>13546</v>
      </c>
      <c r="D9" s="25">
        <v>2280</v>
      </c>
      <c r="E9" s="25">
        <v>11266</v>
      </c>
      <c r="F9" s="25">
        <v>12933</v>
      </c>
      <c r="G9" s="25">
        <v>2265</v>
      </c>
      <c r="H9" s="25">
        <v>10668</v>
      </c>
      <c r="I9" s="25">
        <v>613</v>
      </c>
      <c r="J9" s="25">
        <v>15</v>
      </c>
      <c r="K9" s="25">
        <v>598</v>
      </c>
      <c r="L9" s="18" t="str">
        <f t="shared" si="0"/>
        <v>○</v>
      </c>
      <c r="M9" s="18" t="str">
        <f t="shared" si="1"/>
        <v>○</v>
      </c>
      <c r="N9" s="18" t="str">
        <f t="shared" si="2"/>
        <v>○</v>
      </c>
    </row>
    <row r="10" spans="1:14" s="18" customFormat="1" ht="15" customHeight="1">
      <c r="A10" s="23">
        <v>6</v>
      </c>
      <c r="B10" s="24" t="s">
        <v>22</v>
      </c>
      <c r="C10" s="25">
        <v>12633</v>
      </c>
      <c r="D10" s="25">
        <v>2305</v>
      </c>
      <c r="E10" s="25">
        <v>10328</v>
      </c>
      <c r="F10" s="25">
        <v>12128</v>
      </c>
      <c r="G10" s="25">
        <v>2262</v>
      </c>
      <c r="H10" s="25">
        <v>9866</v>
      </c>
      <c r="I10" s="25">
        <v>505</v>
      </c>
      <c r="J10" s="25">
        <v>43</v>
      </c>
      <c r="K10" s="25">
        <v>462</v>
      </c>
      <c r="L10" s="18" t="str">
        <f t="shared" si="0"/>
        <v>○</v>
      </c>
      <c r="M10" s="18" t="str">
        <f t="shared" si="1"/>
        <v>○</v>
      </c>
      <c r="N10" s="18" t="str">
        <f t="shared" si="2"/>
        <v>○</v>
      </c>
    </row>
    <row r="11" spans="1:14" s="18" customFormat="1" ht="15" customHeight="1">
      <c r="A11" s="23">
        <v>7</v>
      </c>
      <c r="B11" s="24" t="s">
        <v>23</v>
      </c>
      <c r="C11" s="25">
        <v>28463</v>
      </c>
      <c r="D11" s="25">
        <v>2898</v>
      </c>
      <c r="E11" s="25">
        <v>25565</v>
      </c>
      <c r="F11" s="25">
        <v>27574</v>
      </c>
      <c r="G11" s="25">
        <v>2887</v>
      </c>
      <c r="H11" s="25">
        <v>24687</v>
      </c>
      <c r="I11" s="25">
        <v>889</v>
      </c>
      <c r="J11" s="25">
        <v>11</v>
      </c>
      <c r="K11" s="25">
        <v>878</v>
      </c>
      <c r="L11" s="18" t="str">
        <f t="shared" si="0"/>
        <v>○</v>
      </c>
      <c r="M11" s="18" t="str">
        <f t="shared" si="1"/>
        <v>○</v>
      </c>
      <c r="N11" s="18" t="str">
        <f t="shared" si="2"/>
        <v>○</v>
      </c>
    </row>
    <row r="12" spans="1:14" s="18" customFormat="1" ht="15" customHeight="1">
      <c r="A12" s="23">
        <v>8</v>
      </c>
      <c r="B12" s="24" t="s">
        <v>24</v>
      </c>
      <c r="C12" s="25">
        <v>10714</v>
      </c>
      <c r="D12" s="25">
        <v>542</v>
      </c>
      <c r="E12" s="25">
        <v>10172</v>
      </c>
      <c r="F12" s="25">
        <v>10373</v>
      </c>
      <c r="G12" s="25">
        <v>530</v>
      </c>
      <c r="H12" s="25">
        <v>9843</v>
      </c>
      <c r="I12" s="25">
        <v>341</v>
      </c>
      <c r="J12" s="25">
        <v>12</v>
      </c>
      <c r="K12" s="25">
        <v>329</v>
      </c>
      <c r="L12" s="18" t="str">
        <f t="shared" si="0"/>
        <v>○</v>
      </c>
      <c r="M12" s="18" t="str">
        <f t="shared" si="1"/>
        <v>○</v>
      </c>
      <c r="N12" s="18" t="str">
        <f t="shared" si="2"/>
        <v>○</v>
      </c>
    </row>
    <row r="13" spans="1:14" s="18" customFormat="1" ht="15" customHeight="1">
      <c r="A13" s="23">
        <v>9</v>
      </c>
      <c r="B13" s="24" t="s">
        <v>25</v>
      </c>
      <c r="C13" s="25">
        <v>28074</v>
      </c>
      <c r="D13" s="25">
        <v>4270</v>
      </c>
      <c r="E13" s="25">
        <v>23804</v>
      </c>
      <c r="F13" s="25">
        <v>27494</v>
      </c>
      <c r="G13" s="25">
        <v>4259</v>
      </c>
      <c r="H13" s="25">
        <v>23235</v>
      </c>
      <c r="I13" s="25">
        <v>580</v>
      </c>
      <c r="J13" s="25">
        <v>11</v>
      </c>
      <c r="K13" s="25">
        <v>569</v>
      </c>
      <c r="L13" s="18" t="str">
        <f t="shared" si="0"/>
        <v>○</v>
      </c>
      <c r="M13" s="18" t="str">
        <f t="shared" si="1"/>
        <v>○</v>
      </c>
      <c r="N13" s="18" t="str">
        <f t="shared" si="2"/>
        <v>○</v>
      </c>
    </row>
    <row r="14" spans="1:14" s="18" customFormat="1" ht="15" customHeight="1">
      <c r="A14" s="23">
        <v>10</v>
      </c>
      <c r="B14" s="24" t="s">
        <v>26</v>
      </c>
      <c r="C14" s="25">
        <v>15422</v>
      </c>
      <c r="D14" s="25">
        <v>2035</v>
      </c>
      <c r="E14" s="25">
        <v>13387</v>
      </c>
      <c r="F14" s="25">
        <v>14918</v>
      </c>
      <c r="G14" s="25">
        <v>1999</v>
      </c>
      <c r="H14" s="25">
        <v>12919</v>
      </c>
      <c r="I14" s="25">
        <v>504</v>
      </c>
      <c r="J14" s="25">
        <v>36</v>
      </c>
      <c r="K14" s="25">
        <v>468</v>
      </c>
      <c r="L14" s="18" t="str">
        <f t="shared" si="0"/>
        <v>○</v>
      </c>
      <c r="M14" s="18" t="str">
        <f t="shared" si="1"/>
        <v>○</v>
      </c>
      <c r="N14" s="18" t="str">
        <f t="shared" si="2"/>
        <v>○</v>
      </c>
    </row>
    <row r="15" spans="1:14" s="18" customFormat="1" ht="15" customHeight="1">
      <c r="A15" s="26">
        <v>11</v>
      </c>
      <c r="B15" s="27" t="s">
        <v>27</v>
      </c>
      <c r="C15" s="28">
        <v>11300</v>
      </c>
      <c r="D15" s="28">
        <v>1325</v>
      </c>
      <c r="E15" s="28">
        <v>9975</v>
      </c>
      <c r="F15" s="28">
        <v>11084</v>
      </c>
      <c r="G15" s="28">
        <v>1319</v>
      </c>
      <c r="H15" s="28">
        <v>9765</v>
      </c>
      <c r="I15" s="28">
        <v>216</v>
      </c>
      <c r="J15" s="28">
        <v>6</v>
      </c>
      <c r="K15" s="28">
        <v>210</v>
      </c>
      <c r="L15" s="18" t="str">
        <f t="shared" si="0"/>
        <v>○</v>
      </c>
      <c r="M15" s="18" t="str">
        <f t="shared" si="1"/>
        <v>○</v>
      </c>
      <c r="N15" s="18" t="str">
        <f t="shared" si="2"/>
        <v>○</v>
      </c>
    </row>
    <row r="16" spans="1:14" s="18" customFormat="1" ht="15" customHeight="1">
      <c r="A16" s="29"/>
      <c r="B16" s="30" t="s">
        <v>65</v>
      </c>
      <c r="C16" s="31">
        <f>SUM(C5:C15)</f>
        <v>229270</v>
      </c>
      <c r="D16" s="31">
        <f aca="true" t="shared" si="3" ref="D16:K16">SUM(D5:D15)</f>
        <v>22306</v>
      </c>
      <c r="E16" s="31">
        <f t="shared" si="3"/>
        <v>206964</v>
      </c>
      <c r="F16" s="31">
        <f t="shared" si="3"/>
        <v>221137</v>
      </c>
      <c r="G16" s="31">
        <f t="shared" si="3"/>
        <v>22140</v>
      </c>
      <c r="H16" s="31">
        <f t="shared" si="3"/>
        <v>198997</v>
      </c>
      <c r="I16" s="31">
        <f t="shared" si="3"/>
        <v>8133</v>
      </c>
      <c r="J16" s="31">
        <f t="shared" si="3"/>
        <v>166</v>
      </c>
      <c r="K16" s="31">
        <f t="shared" si="3"/>
        <v>7967</v>
      </c>
      <c r="L16" s="18" t="str">
        <f>IF(F16+I16=C16,"○","×")</f>
        <v>○</v>
      </c>
      <c r="M16" s="18" t="str">
        <f>IF(G16+J16=D16,"○","×")</f>
        <v>○</v>
      </c>
      <c r="N16" s="18" t="str">
        <f>IF(H16+K16=E16,"○","×")</f>
        <v>○</v>
      </c>
    </row>
    <row r="17" spans="1:14" s="18" customFormat="1" ht="15" customHeight="1">
      <c r="A17" s="32">
        <v>12</v>
      </c>
      <c r="B17" s="33" t="s">
        <v>28</v>
      </c>
      <c r="C17" s="34">
        <v>2088</v>
      </c>
      <c r="D17" s="34">
        <v>542</v>
      </c>
      <c r="E17" s="34">
        <v>1546</v>
      </c>
      <c r="F17" s="34">
        <v>2014</v>
      </c>
      <c r="G17" s="34">
        <v>540</v>
      </c>
      <c r="H17" s="34">
        <v>1474</v>
      </c>
      <c r="I17" s="34">
        <v>74</v>
      </c>
      <c r="J17" s="34">
        <v>2</v>
      </c>
      <c r="K17" s="34">
        <v>72</v>
      </c>
      <c r="L17" s="18" t="str">
        <f aca="true" t="shared" si="4" ref="L17:L48">IF(F17+I17=C17,"○","×")</f>
        <v>○</v>
      </c>
      <c r="M17" s="18" t="str">
        <f aca="true" t="shared" si="5" ref="M17:M48">IF(G17+J17=D17,"○","×")</f>
        <v>○</v>
      </c>
      <c r="N17" s="18" t="str">
        <f aca="true" t="shared" si="6" ref="N17:N48">IF(H17+K17=E17,"○","×")</f>
        <v>○</v>
      </c>
    </row>
    <row r="18" spans="1:14" s="18" customFormat="1" ht="15" customHeight="1">
      <c r="A18" s="23">
        <v>13</v>
      </c>
      <c r="B18" s="24" t="s">
        <v>29</v>
      </c>
      <c r="C18" s="25">
        <v>1661</v>
      </c>
      <c r="D18" s="25">
        <v>538</v>
      </c>
      <c r="E18" s="25">
        <v>1123</v>
      </c>
      <c r="F18" s="25">
        <v>1617</v>
      </c>
      <c r="G18" s="25">
        <v>536</v>
      </c>
      <c r="H18" s="25">
        <v>1081</v>
      </c>
      <c r="I18" s="25">
        <v>44</v>
      </c>
      <c r="J18" s="25">
        <v>2</v>
      </c>
      <c r="K18" s="25">
        <v>42</v>
      </c>
      <c r="L18" s="18" t="str">
        <f t="shared" si="4"/>
        <v>○</v>
      </c>
      <c r="M18" s="18" t="str">
        <f t="shared" si="5"/>
        <v>○</v>
      </c>
      <c r="N18" s="18" t="str">
        <f t="shared" si="6"/>
        <v>○</v>
      </c>
    </row>
    <row r="19" spans="1:14" s="18" customFormat="1" ht="15" customHeight="1">
      <c r="A19" s="23">
        <v>14</v>
      </c>
      <c r="B19" s="24" t="s">
        <v>30</v>
      </c>
      <c r="C19" s="25">
        <v>670</v>
      </c>
      <c r="D19" s="25">
        <v>200</v>
      </c>
      <c r="E19" s="25">
        <v>470</v>
      </c>
      <c r="F19" s="25">
        <v>649</v>
      </c>
      <c r="G19" s="25">
        <v>200</v>
      </c>
      <c r="H19" s="25">
        <v>449</v>
      </c>
      <c r="I19" s="25">
        <v>21</v>
      </c>
      <c r="J19" s="25">
        <v>0</v>
      </c>
      <c r="K19" s="25">
        <v>21</v>
      </c>
      <c r="L19" s="18" t="str">
        <f t="shared" si="4"/>
        <v>○</v>
      </c>
      <c r="M19" s="18" t="str">
        <f t="shared" si="5"/>
        <v>○</v>
      </c>
      <c r="N19" s="18" t="str">
        <f t="shared" si="6"/>
        <v>○</v>
      </c>
    </row>
    <row r="20" spans="1:14" s="18" customFormat="1" ht="15" customHeight="1">
      <c r="A20" s="23">
        <v>15</v>
      </c>
      <c r="B20" s="24" t="s">
        <v>31</v>
      </c>
      <c r="C20" s="25">
        <v>3564</v>
      </c>
      <c r="D20" s="25">
        <v>1180</v>
      </c>
      <c r="E20" s="25">
        <v>2384</v>
      </c>
      <c r="F20" s="25">
        <v>3467</v>
      </c>
      <c r="G20" s="25">
        <v>1162</v>
      </c>
      <c r="H20" s="25">
        <v>2305</v>
      </c>
      <c r="I20" s="25">
        <v>97</v>
      </c>
      <c r="J20" s="25">
        <v>18</v>
      </c>
      <c r="K20" s="25">
        <v>79</v>
      </c>
      <c r="L20" s="18" t="str">
        <f t="shared" si="4"/>
        <v>○</v>
      </c>
      <c r="M20" s="18" t="str">
        <f t="shared" si="5"/>
        <v>○</v>
      </c>
      <c r="N20" s="18" t="str">
        <f t="shared" si="6"/>
        <v>○</v>
      </c>
    </row>
    <row r="21" spans="1:14" s="18" customFormat="1" ht="15" customHeight="1">
      <c r="A21" s="23">
        <v>16</v>
      </c>
      <c r="B21" s="24" t="s">
        <v>32</v>
      </c>
      <c r="C21" s="25">
        <v>5206</v>
      </c>
      <c r="D21" s="25">
        <v>1516</v>
      </c>
      <c r="E21" s="25">
        <v>3690</v>
      </c>
      <c r="F21" s="25">
        <v>4982</v>
      </c>
      <c r="G21" s="25">
        <v>1501</v>
      </c>
      <c r="H21" s="25">
        <v>3481</v>
      </c>
      <c r="I21" s="25">
        <v>224</v>
      </c>
      <c r="J21" s="25">
        <v>15</v>
      </c>
      <c r="K21" s="25">
        <v>209</v>
      </c>
      <c r="L21" s="18" t="str">
        <f t="shared" si="4"/>
        <v>○</v>
      </c>
      <c r="M21" s="18" t="str">
        <f t="shared" si="5"/>
        <v>○</v>
      </c>
      <c r="N21" s="18" t="str">
        <f t="shared" si="6"/>
        <v>○</v>
      </c>
    </row>
    <row r="22" spans="1:14" s="18" customFormat="1" ht="15" customHeight="1">
      <c r="A22" s="23">
        <v>17</v>
      </c>
      <c r="B22" s="24" t="s">
        <v>33</v>
      </c>
      <c r="C22" s="25">
        <v>3597</v>
      </c>
      <c r="D22" s="25">
        <v>307</v>
      </c>
      <c r="E22" s="25">
        <v>3290</v>
      </c>
      <c r="F22" s="25">
        <v>3289</v>
      </c>
      <c r="G22" s="25">
        <v>303</v>
      </c>
      <c r="H22" s="25">
        <v>2986</v>
      </c>
      <c r="I22" s="25">
        <v>308</v>
      </c>
      <c r="J22" s="25">
        <v>4</v>
      </c>
      <c r="K22" s="25">
        <v>304</v>
      </c>
      <c r="L22" s="18" t="str">
        <f t="shared" si="4"/>
        <v>○</v>
      </c>
      <c r="M22" s="18" t="str">
        <f t="shared" si="5"/>
        <v>○</v>
      </c>
      <c r="N22" s="18" t="str">
        <f t="shared" si="6"/>
        <v>○</v>
      </c>
    </row>
    <row r="23" spans="1:14" s="18" customFormat="1" ht="15" customHeight="1">
      <c r="A23" s="23">
        <v>18</v>
      </c>
      <c r="B23" s="24" t="s">
        <v>34</v>
      </c>
      <c r="C23" s="25">
        <v>1541</v>
      </c>
      <c r="D23" s="25">
        <v>191</v>
      </c>
      <c r="E23" s="25">
        <v>1350</v>
      </c>
      <c r="F23" s="25">
        <v>1482</v>
      </c>
      <c r="G23" s="25">
        <v>186</v>
      </c>
      <c r="H23" s="25">
        <v>1296</v>
      </c>
      <c r="I23" s="25">
        <v>59</v>
      </c>
      <c r="J23" s="25">
        <v>5</v>
      </c>
      <c r="K23" s="25">
        <v>54</v>
      </c>
      <c r="L23" s="18" t="str">
        <f t="shared" si="4"/>
        <v>○</v>
      </c>
      <c r="M23" s="18" t="str">
        <f t="shared" si="5"/>
        <v>○</v>
      </c>
      <c r="N23" s="18" t="str">
        <f t="shared" si="6"/>
        <v>○</v>
      </c>
    </row>
    <row r="24" spans="1:14" s="18" customFormat="1" ht="15" customHeight="1">
      <c r="A24" s="23">
        <v>19</v>
      </c>
      <c r="B24" s="24" t="s">
        <v>35</v>
      </c>
      <c r="C24" s="25">
        <v>3087</v>
      </c>
      <c r="D24" s="25">
        <v>398</v>
      </c>
      <c r="E24" s="25">
        <v>2689</v>
      </c>
      <c r="F24" s="25">
        <v>3008</v>
      </c>
      <c r="G24" s="25">
        <v>397</v>
      </c>
      <c r="H24" s="25">
        <v>2611</v>
      </c>
      <c r="I24" s="25">
        <v>79</v>
      </c>
      <c r="J24" s="25">
        <v>1</v>
      </c>
      <c r="K24" s="25">
        <v>78</v>
      </c>
      <c r="L24" s="18" t="str">
        <f t="shared" si="4"/>
        <v>○</v>
      </c>
      <c r="M24" s="18" t="str">
        <f t="shared" si="5"/>
        <v>○</v>
      </c>
      <c r="N24" s="18" t="str">
        <f t="shared" si="6"/>
        <v>○</v>
      </c>
    </row>
    <row r="25" spans="1:14" s="18" customFormat="1" ht="15" customHeight="1">
      <c r="A25" s="23">
        <v>20</v>
      </c>
      <c r="B25" s="24" t="s">
        <v>36</v>
      </c>
      <c r="C25" s="25">
        <v>1709</v>
      </c>
      <c r="D25" s="25">
        <v>420</v>
      </c>
      <c r="E25" s="25">
        <v>1289</v>
      </c>
      <c r="F25" s="25">
        <v>1659</v>
      </c>
      <c r="G25" s="25">
        <v>417</v>
      </c>
      <c r="H25" s="25">
        <v>1242</v>
      </c>
      <c r="I25" s="25">
        <v>50</v>
      </c>
      <c r="J25" s="25">
        <v>3</v>
      </c>
      <c r="K25" s="25">
        <v>47</v>
      </c>
      <c r="L25" s="18" t="str">
        <f t="shared" si="4"/>
        <v>○</v>
      </c>
      <c r="M25" s="18" t="str">
        <f t="shared" si="5"/>
        <v>○</v>
      </c>
      <c r="N25" s="18" t="str">
        <f t="shared" si="6"/>
        <v>○</v>
      </c>
    </row>
    <row r="26" spans="1:14" s="18" customFormat="1" ht="15" customHeight="1">
      <c r="A26" s="23">
        <v>21</v>
      </c>
      <c r="B26" s="24" t="s">
        <v>37</v>
      </c>
      <c r="C26" s="25">
        <v>9890</v>
      </c>
      <c r="D26" s="25">
        <v>1707</v>
      </c>
      <c r="E26" s="25">
        <v>8183</v>
      </c>
      <c r="F26" s="25">
        <v>9677</v>
      </c>
      <c r="G26" s="25">
        <v>1681</v>
      </c>
      <c r="H26" s="25">
        <v>7996</v>
      </c>
      <c r="I26" s="25">
        <v>213</v>
      </c>
      <c r="J26" s="25">
        <v>26</v>
      </c>
      <c r="K26" s="25">
        <v>187</v>
      </c>
      <c r="L26" s="18" t="str">
        <f t="shared" si="4"/>
        <v>○</v>
      </c>
      <c r="M26" s="18" t="str">
        <f t="shared" si="5"/>
        <v>○</v>
      </c>
      <c r="N26" s="18" t="str">
        <f t="shared" si="6"/>
        <v>○</v>
      </c>
    </row>
    <row r="27" spans="1:14" s="18" customFormat="1" ht="15" customHeight="1">
      <c r="A27" s="23">
        <v>22</v>
      </c>
      <c r="B27" s="24" t="s">
        <v>38</v>
      </c>
      <c r="C27" s="25">
        <v>3265</v>
      </c>
      <c r="D27" s="25">
        <v>529</v>
      </c>
      <c r="E27" s="25">
        <v>2736</v>
      </c>
      <c r="F27" s="25">
        <v>3170</v>
      </c>
      <c r="G27" s="25">
        <v>526</v>
      </c>
      <c r="H27" s="25">
        <v>2644</v>
      </c>
      <c r="I27" s="25">
        <v>95</v>
      </c>
      <c r="J27" s="25">
        <v>3</v>
      </c>
      <c r="K27" s="25">
        <v>92</v>
      </c>
      <c r="L27" s="18" t="str">
        <f t="shared" si="4"/>
        <v>○</v>
      </c>
      <c r="M27" s="18" t="str">
        <f t="shared" si="5"/>
        <v>○</v>
      </c>
      <c r="N27" s="18" t="str">
        <f t="shared" si="6"/>
        <v>○</v>
      </c>
    </row>
    <row r="28" spans="1:14" s="18" customFormat="1" ht="15" customHeight="1">
      <c r="A28" s="35">
        <v>23</v>
      </c>
      <c r="B28" s="24" t="s">
        <v>39</v>
      </c>
      <c r="C28" s="25">
        <v>6279</v>
      </c>
      <c r="D28" s="25">
        <v>496</v>
      </c>
      <c r="E28" s="25">
        <v>5783</v>
      </c>
      <c r="F28" s="25">
        <v>5999</v>
      </c>
      <c r="G28" s="25">
        <v>495</v>
      </c>
      <c r="H28" s="25">
        <v>5504</v>
      </c>
      <c r="I28" s="25">
        <v>280</v>
      </c>
      <c r="J28" s="25">
        <v>1</v>
      </c>
      <c r="K28" s="25">
        <v>279</v>
      </c>
      <c r="L28" s="18" t="str">
        <f t="shared" si="4"/>
        <v>○</v>
      </c>
      <c r="M28" s="18" t="str">
        <f t="shared" si="5"/>
        <v>○</v>
      </c>
      <c r="N28" s="18" t="str">
        <f t="shared" si="6"/>
        <v>○</v>
      </c>
    </row>
    <row r="29" spans="1:14" s="18" customFormat="1" ht="15" customHeight="1">
      <c r="A29" s="23">
        <v>24</v>
      </c>
      <c r="B29" s="24" t="s">
        <v>40</v>
      </c>
      <c r="C29" s="25">
        <v>4031</v>
      </c>
      <c r="D29" s="25">
        <v>309</v>
      </c>
      <c r="E29" s="25">
        <v>3722</v>
      </c>
      <c r="F29" s="25">
        <v>3915</v>
      </c>
      <c r="G29" s="25">
        <v>309</v>
      </c>
      <c r="H29" s="25">
        <v>3606</v>
      </c>
      <c r="I29" s="25">
        <v>116</v>
      </c>
      <c r="J29" s="25">
        <v>0</v>
      </c>
      <c r="K29" s="25">
        <v>116</v>
      </c>
      <c r="L29" s="18" t="str">
        <f t="shared" si="4"/>
        <v>○</v>
      </c>
      <c r="M29" s="18" t="str">
        <f t="shared" si="5"/>
        <v>○</v>
      </c>
      <c r="N29" s="18" t="str">
        <f t="shared" si="6"/>
        <v>○</v>
      </c>
    </row>
    <row r="30" spans="1:14" s="18" customFormat="1" ht="15" customHeight="1">
      <c r="A30" s="23">
        <v>25</v>
      </c>
      <c r="B30" s="24" t="s">
        <v>41</v>
      </c>
      <c r="C30" s="25">
        <v>4270</v>
      </c>
      <c r="D30" s="25">
        <v>280</v>
      </c>
      <c r="E30" s="25">
        <v>3990</v>
      </c>
      <c r="F30" s="25">
        <v>4127</v>
      </c>
      <c r="G30" s="25">
        <v>269</v>
      </c>
      <c r="H30" s="25">
        <v>3858</v>
      </c>
      <c r="I30" s="25">
        <v>143</v>
      </c>
      <c r="J30" s="25">
        <v>11</v>
      </c>
      <c r="K30" s="25">
        <v>132</v>
      </c>
      <c r="L30" s="18" t="str">
        <f t="shared" si="4"/>
        <v>○</v>
      </c>
      <c r="M30" s="18" t="str">
        <f t="shared" si="5"/>
        <v>○</v>
      </c>
      <c r="N30" s="18" t="str">
        <f t="shared" si="6"/>
        <v>○</v>
      </c>
    </row>
    <row r="31" spans="1:14" s="18" customFormat="1" ht="15" customHeight="1">
      <c r="A31" s="23">
        <v>26</v>
      </c>
      <c r="B31" s="24" t="s">
        <v>42</v>
      </c>
      <c r="C31" s="25">
        <v>7163</v>
      </c>
      <c r="D31" s="25">
        <v>329</v>
      </c>
      <c r="E31" s="25">
        <v>6834</v>
      </c>
      <c r="F31" s="25">
        <v>6872</v>
      </c>
      <c r="G31" s="25">
        <v>325</v>
      </c>
      <c r="H31" s="25">
        <v>6547</v>
      </c>
      <c r="I31" s="25">
        <v>291</v>
      </c>
      <c r="J31" s="25">
        <v>4</v>
      </c>
      <c r="K31" s="25">
        <v>287</v>
      </c>
      <c r="L31" s="18" t="str">
        <f t="shared" si="4"/>
        <v>○</v>
      </c>
      <c r="M31" s="18" t="str">
        <f t="shared" si="5"/>
        <v>○</v>
      </c>
      <c r="N31" s="18" t="str">
        <f t="shared" si="6"/>
        <v>○</v>
      </c>
    </row>
    <row r="32" spans="1:14" s="18" customFormat="1" ht="15" customHeight="1">
      <c r="A32" s="23">
        <v>27</v>
      </c>
      <c r="B32" s="24" t="s">
        <v>43</v>
      </c>
      <c r="C32" s="25">
        <v>3400</v>
      </c>
      <c r="D32" s="25">
        <v>208</v>
      </c>
      <c r="E32" s="25">
        <v>3192</v>
      </c>
      <c r="F32" s="25">
        <v>3280</v>
      </c>
      <c r="G32" s="25">
        <v>207</v>
      </c>
      <c r="H32" s="25">
        <v>3073</v>
      </c>
      <c r="I32" s="25">
        <v>120</v>
      </c>
      <c r="J32" s="25">
        <v>1</v>
      </c>
      <c r="K32" s="25">
        <v>119</v>
      </c>
      <c r="L32" s="18" t="str">
        <f t="shared" si="4"/>
        <v>○</v>
      </c>
      <c r="M32" s="18" t="str">
        <f t="shared" si="5"/>
        <v>○</v>
      </c>
      <c r="N32" s="18" t="str">
        <f t="shared" si="6"/>
        <v>○</v>
      </c>
    </row>
    <row r="33" spans="1:14" s="18" customFormat="1" ht="15" customHeight="1">
      <c r="A33" s="23">
        <v>28</v>
      </c>
      <c r="B33" s="24" t="s">
        <v>44</v>
      </c>
      <c r="C33" s="25">
        <v>6533</v>
      </c>
      <c r="D33" s="25">
        <v>375</v>
      </c>
      <c r="E33" s="25">
        <v>6158</v>
      </c>
      <c r="F33" s="25">
        <v>6287</v>
      </c>
      <c r="G33" s="25">
        <v>369</v>
      </c>
      <c r="H33" s="25">
        <v>5918</v>
      </c>
      <c r="I33" s="25">
        <v>246</v>
      </c>
      <c r="J33" s="25">
        <v>6</v>
      </c>
      <c r="K33" s="25">
        <v>240</v>
      </c>
      <c r="L33" s="18" t="str">
        <f t="shared" si="4"/>
        <v>○</v>
      </c>
      <c r="M33" s="18" t="str">
        <f t="shared" si="5"/>
        <v>○</v>
      </c>
      <c r="N33" s="18" t="str">
        <f t="shared" si="6"/>
        <v>○</v>
      </c>
    </row>
    <row r="34" spans="1:14" s="18" customFormat="1" ht="15" customHeight="1">
      <c r="A34" s="23">
        <v>29</v>
      </c>
      <c r="B34" s="24" t="s">
        <v>45</v>
      </c>
      <c r="C34" s="25">
        <v>273</v>
      </c>
      <c r="D34" s="25">
        <v>71</v>
      </c>
      <c r="E34" s="25">
        <v>202</v>
      </c>
      <c r="F34" s="25">
        <v>262</v>
      </c>
      <c r="G34" s="25">
        <v>71</v>
      </c>
      <c r="H34" s="25">
        <v>191</v>
      </c>
      <c r="I34" s="25">
        <v>11</v>
      </c>
      <c r="J34" s="25">
        <v>0</v>
      </c>
      <c r="K34" s="25">
        <v>11</v>
      </c>
      <c r="L34" s="18" t="str">
        <f t="shared" si="4"/>
        <v>○</v>
      </c>
      <c r="M34" s="18" t="str">
        <f t="shared" si="5"/>
        <v>○</v>
      </c>
      <c r="N34" s="18" t="str">
        <f t="shared" si="6"/>
        <v>○</v>
      </c>
    </row>
    <row r="35" spans="1:14" s="18" customFormat="1" ht="15" customHeight="1">
      <c r="A35" s="26">
        <v>30</v>
      </c>
      <c r="B35" s="27" t="s">
        <v>46</v>
      </c>
      <c r="C35" s="28">
        <v>314</v>
      </c>
      <c r="D35" s="28">
        <v>82</v>
      </c>
      <c r="E35" s="28">
        <v>232</v>
      </c>
      <c r="F35" s="28">
        <v>300</v>
      </c>
      <c r="G35" s="28">
        <v>82</v>
      </c>
      <c r="H35" s="28">
        <v>218</v>
      </c>
      <c r="I35" s="28">
        <v>14</v>
      </c>
      <c r="J35" s="28">
        <v>0</v>
      </c>
      <c r="K35" s="28">
        <v>14</v>
      </c>
      <c r="L35" s="18" t="str">
        <f t="shared" si="4"/>
        <v>○</v>
      </c>
      <c r="M35" s="18" t="str">
        <f t="shared" si="5"/>
        <v>○</v>
      </c>
      <c r="N35" s="18" t="str">
        <f t="shared" si="6"/>
        <v>○</v>
      </c>
    </row>
    <row r="36" spans="1:14" s="18" customFormat="1" ht="15" customHeight="1">
      <c r="A36" s="26">
        <v>31</v>
      </c>
      <c r="B36" s="27" t="s">
        <v>47</v>
      </c>
      <c r="C36" s="28">
        <v>527</v>
      </c>
      <c r="D36" s="28">
        <v>221</v>
      </c>
      <c r="E36" s="28">
        <v>306</v>
      </c>
      <c r="F36" s="28">
        <v>524</v>
      </c>
      <c r="G36" s="28">
        <v>221</v>
      </c>
      <c r="H36" s="28">
        <v>303</v>
      </c>
      <c r="I36" s="28">
        <v>3</v>
      </c>
      <c r="J36" s="28">
        <v>0</v>
      </c>
      <c r="K36" s="28">
        <v>3</v>
      </c>
      <c r="L36" s="18" t="str">
        <f t="shared" si="4"/>
        <v>○</v>
      </c>
      <c r="M36" s="18" t="str">
        <f t="shared" si="5"/>
        <v>○</v>
      </c>
      <c r="N36" s="18" t="str">
        <f t="shared" si="6"/>
        <v>○</v>
      </c>
    </row>
    <row r="37" spans="1:14" s="18" customFormat="1" ht="15" customHeight="1">
      <c r="A37" s="23">
        <v>32</v>
      </c>
      <c r="B37" s="24" t="s">
        <v>48</v>
      </c>
      <c r="C37" s="25">
        <v>249</v>
      </c>
      <c r="D37" s="25">
        <v>84</v>
      </c>
      <c r="E37" s="25">
        <v>165</v>
      </c>
      <c r="F37" s="25">
        <v>245</v>
      </c>
      <c r="G37" s="25">
        <v>83</v>
      </c>
      <c r="H37" s="25">
        <v>162</v>
      </c>
      <c r="I37" s="25">
        <v>4</v>
      </c>
      <c r="J37" s="25">
        <v>1</v>
      </c>
      <c r="K37" s="25">
        <v>3</v>
      </c>
      <c r="L37" s="18" t="str">
        <f t="shared" si="4"/>
        <v>○</v>
      </c>
      <c r="M37" s="18" t="str">
        <f t="shared" si="5"/>
        <v>○</v>
      </c>
      <c r="N37" s="18" t="str">
        <f t="shared" si="6"/>
        <v>○</v>
      </c>
    </row>
    <row r="38" spans="1:14" s="18" customFormat="1" ht="15" customHeight="1">
      <c r="A38" s="32">
        <v>33</v>
      </c>
      <c r="B38" s="33" t="s">
        <v>49</v>
      </c>
      <c r="C38" s="34">
        <v>334</v>
      </c>
      <c r="D38" s="34">
        <v>87</v>
      </c>
      <c r="E38" s="34">
        <v>247</v>
      </c>
      <c r="F38" s="34">
        <v>308</v>
      </c>
      <c r="G38" s="34">
        <v>87</v>
      </c>
      <c r="H38" s="34">
        <v>221</v>
      </c>
      <c r="I38" s="34">
        <v>26</v>
      </c>
      <c r="J38" s="34">
        <v>0</v>
      </c>
      <c r="K38" s="34">
        <v>26</v>
      </c>
      <c r="L38" s="18" t="str">
        <f t="shared" si="4"/>
        <v>○</v>
      </c>
      <c r="M38" s="18" t="str">
        <f t="shared" si="5"/>
        <v>○</v>
      </c>
      <c r="N38" s="18" t="str">
        <f t="shared" si="6"/>
        <v>○</v>
      </c>
    </row>
    <row r="39" spans="1:14" s="18" customFormat="1" ht="15" customHeight="1">
      <c r="A39" s="23">
        <v>34</v>
      </c>
      <c r="B39" s="24" t="s">
        <v>50</v>
      </c>
      <c r="C39" s="34">
        <v>129</v>
      </c>
      <c r="D39" s="34">
        <v>34</v>
      </c>
      <c r="E39" s="34">
        <v>95</v>
      </c>
      <c r="F39" s="34">
        <v>121</v>
      </c>
      <c r="G39" s="34">
        <v>34</v>
      </c>
      <c r="H39" s="34">
        <v>87</v>
      </c>
      <c r="I39" s="34">
        <v>8</v>
      </c>
      <c r="J39" s="34">
        <v>0</v>
      </c>
      <c r="K39" s="34">
        <v>8</v>
      </c>
      <c r="L39" s="18" t="str">
        <f t="shared" si="4"/>
        <v>○</v>
      </c>
      <c r="M39" s="18" t="str">
        <f t="shared" si="5"/>
        <v>○</v>
      </c>
      <c r="N39" s="18" t="str">
        <f t="shared" si="6"/>
        <v>○</v>
      </c>
    </row>
    <row r="40" spans="1:14" s="18" customFormat="1" ht="15" customHeight="1">
      <c r="A40" s="23">
        <v>35</v>
      </c>
      <c r="B40" s="24" t="s">
        <v>51</v>
      </c>
      <c r="C40" s="34">
        <v>489</v>
      </c>
      <c r="D40" s="34">
        <v>271</v>
      </c>
      <c r="E40" s="34">
        <v>218</v>
      </c>
      <c r="F40" s="25">
        <v>474</v>
      </c>
      <c r="G40" s="25">
        <v>271</v>
      </c>
      <c r="H40" s="25">
        <v>203</v>
      </c>
      <c r="I40" s="34">
        <v>15</v>
      </c>
      <c r="J40" s="34">
        <v>0</v>
      </c>
      <c r="K40" s="34">
        <v>15</v>
      </c>
      <c r="L40" s="18" t="str">
        <f t="shared" si="4"/>
        <v>○</v>
      </c>
      <c r="M40" s="18" t="str">
        <f t="shared" si="5"/>
        <v>○</v>
      </c>
      <c r="N40" s="18" t="str">
        <f t="shared" si="6"/>
        <v>○</v>
      </c>
    </row>
    <row r="41" spans="1:14" s="18" customFormat="1" ht="15" customHeight="1">
      <c r="A41" s="23">
        <v>36</v>
      </c>
      <c r="B41" s="24" t="s">
        <v>52</v>
      </c>
      <c r="C41" s="25">
        <v>669</v>
      </c>
      <c r="D41" s="25">
        <v>223</v>
      </c>
      <c r="E41" s="25">
        <v>446</v>
      </c>
      <c r="F41" s="25">
        <v>642</v>
      </c>
      <c r="G41" s="25">
        <v>219</v>
      </c>
      <c r="H41" s="25">
        <v>423</v>
      </c>
      <c r="I41" s="25">
        <v>27</v>
      </c>
      <c r="J41" s="25">
        <v>4</v>
      </c>
      <c r="K41" s="25">
        <v>23</v>
      </c>
      <c r="L41" s="18" t="str">
        <f t="shared" si="4"/>
        <v>○</v>
      </c>
      <c r="M41" s="18" t="str">
        <f t="shared" si="5"/>
        <v>○</v>
      </c>
      <c r="N41" s="18" t="str">
        <f t="shared" si="6"/>
        <v>○</v>
      </c>
    </row>
    <row r="42" spans="1:14" s="18" customFormat="1" ht="15" customHeight="1">
      <c r="A42" s="23">
        <v>37</v>
      </c>
      <c r="B42" s="24" t="s">
        <v>53</v>
      </c>
      <c r="C42" s="25">
        <v>2688</v>
      </c>
      <c r="D42" s="25">
        <v>1080</v>
      </c>
      <c r="E42" s="25">
        <v>1608</v>
      </c>
      <c r="F42" s="25">
        <v>2610</v>
      </c>
      <c r="G42" s="25">
        <v>1079</v>
      </c>
      <c r="H42" s="25">
        <v>1531</v>
      </c>
      <c r="I42" s="25">
        <v>78</v>
      </c>
      <c r="J42" s="25">
        <v>1</v>
      </c>
      <c r="K42" s="25">
        <v>77</v>
      </c>
      <c r="L42" s="18" t="str">
        <f t="shared" si="4"/>
        <v>○</v>
      </c>
      <c r="M42" s="18" t="str">
        <f t="shared" si="5"/>
        <v>○</v>
      </c>
      <c r="N42" s="18" t="str">
        <f t="shared" si="6"/>
        <v>○</v>
      </c>
    </row>
    <row r="43" spans="1:14" s="18" customFormat="1" ht="15" customHeight="1">
      <c r="A43" s="23">
        <v>38</v>
      </c>
      <c r="B43" s="24" t="s">
        <v>54</v>
      </c>
      <c r="C43" s="25">
        <v>6433</v>
      </c>
      <c r="D43" s="25">
        <v>555</v>
      </c>
      <c r="E43" s="25">
        <v>5878</v>
      </c>
      <c r="F43" s="25">
        <v>6319</v>
      </c>
      <c r="G43" s="25">
        <v>540</v>
      </c>
      <c r="H43" s="25">
        <v>5779</v>
      </c>
      <c r="I43" s="25">
        <v>114</v>
      </c>
      <c r="J43" s="25">
        <v>15</v>
      </c>
      <c r="K43" s="25">
        <v>99</v>
      </c>
      <c r="L43" s="18" t="str">
        <f t="shared" si="4"/>
        <v>○</v>
      </c>
      <c r="M43" s="18" t="str">
        <f t="shared" si="5"/>
        <v>○</v>
      </c>
      <c r="N43" s="18" t="str">
        <f t="shared" si="6"/>
        <v>○</v>
      </c>
    </row>
    <row r="44" spans="1:14" s="18" customFormat="1" ht="15" customHeight="1">
      <c r="A44" s="23">
        <v>39</v>
      </c>
      <c r="B44" s="24" t="s">
        <v>55</v>
      </c>
      <c r="C44" s="25">
        <v>449</v>
      </c>
      <c r="D44" s="25">
        <v>58</v>
      </c>
      <c r="E44" s="25">
        <v>391</v>
      </c>
      <c r="F44" s="25">
        <v>427</v>
      </c>
      <c r="G44" s="25">
        <v>58</v>
      </c>
      <c r="H44" s="25">
        <v>369</v>
      </c>
      <c r="I44" s="25">
        <v>22</v>
      </c>
      <c r="J44" s="25">
        <v>0</v>
      </c>
      <c r="K44" s="25">
        <v>22</v>
      </c>
      <c r="L44" s="18" t="str">
        <f t="shared" si="4"/>
        <v>○</v>
      </c>
      <c r="M44" s="18" t="str">
        <f t="shared" si="5"/>
        <v>○</v>
      </c>
      <c r="N44" s="18" t="str">
        <f t="shared" si="6"/>
        <v>○</v>
      </c>
    </row>
    <row r="45" spans="1:14" s="18" customFormat="1" ht="15" customHeight="1">
      <c r="A45" s="23">
        <v>40</v>
      </c>
      <c r="B45" s="24" t="s">
        <v>56</v>
      </c>
      <c r="C45" s="25">
        <v>1549</v>
      </c>
      <c r="D45" s="25">
        <v>269</v>
      </c>
      <c r="E45" s="25">
        <v>1280</v>
      </c>
      <c r="F45" s="25">
        <v>1439</v>
      </c>
      <c r="G45" s="25">
        <v>240</v>
      </c>
      <c r="H45" s="25">
        <v>1199</v>
      </c>
      <c r="I45" s="25">
        <v>110</v>
      </c>
      <c r="J45" s="25">
        <v>29</v>
      </c>
      <c r="K45" s="25">
        <v>81</v>
      </c>
      <c r="L45" s="18" t="str">
        <f t="shared" si="4"/>
        <v>○</v>
      </c>
      <c r="M45" s="18" t="str">
        <f t="shared" si="5"/>
        <v>○</v>
      </c>
      <c r="N45" s="18" t="str">
        <f t="shared" si="6"/>
        <v>○</v>
      </c>
    </row>
    <row r="46" spans="1:14" s="18" customFormat="1" ht="15" customHeight="1">
      <c r="A46" s="26">
        <v>41</v>
      </c>
      <c r="B46" s="27" t="s">
        <v>57</v>
      </c>
      <c r="C46" s="28">
        <v>617</v>
      </c>
      <c r="D46" s="28">
        <v>98</v>
      </c>
      <c r="E46" s="28">
        <v>519</v>
      </c>
      <c r="F46" s="28">
        <v>586</v>
      </c>
      <c r="G46" s="28">
        <v>97</v>
      </c>
      <c r="H46" s="28">
        <v>489</v>
      </c>
      <c r="I46" s="28">
        <v>31</v>
      </c>
      <c r="J46" s="28">
        <v>1</v>
      </c>
      <c r="K46" s="28">
        <v>30</v>
      </c>
      <c r="L46" s="18" t="str">
        <f t="shared" si="4"/>
        <v>○</v>
      </c>
      <c r="M46" s="18" t="str">
        <f t="shared" si="5"/>
        <v>○</v>
      </c>
      <c r="N46" s="18" t="str">
        <f t="shared" si="6"/>
        <v>○</v>
      </c>
    </row>
    <row r="47" spans="1:14" s="18" customFormat="1" ht="15" customHeight="1">
      <c r="A47" s="29"/>
      <c r="B47" s="30" t="s">
        <v>66</v>
      </c>
      <c r="C47" s="36">
        <f aca="true" t="shared" si="7" ref="C47:K47">SUM(C17:C46)</f>
        <v>82674</v>
      </c>
      <c r="D47" s="36">
        <f t="shared" si="7"/>
        <v>12658</v>
      </c>
      <c r="E47" s="36">
        <f t="shared" si="7"/>
        <v>70016</v>
      </c>
      <c r="F47" s="36">
        <f t="shared" si="7"/>
        <v>79751</v>
      </c>
      <c r="G47" s="36">
        <f t="shared" si="7"/>
        <v>12505</v>
      </c>
      <c r="H47" s="36">
        <f t="shared" si="7"/>
        <v>67246</v>
      </c>
      <c r="I47" s="36">
        <f t="shared" si="7"/>
        <v>2923</v>
      </c>
      <c r="J47" s="36">
        <f t="shared" si="7"/>
        <v>153</v>
      </c>
      <c r="K47" s="36">
        <f t="shared" si="7"/>
        <v>2770</v>
      </c>
      <c r="L47" s="18" t="str">
        <f t="shared" si="4"/>
        <v>○</v>
      </c>
      <c r="M47" s="18" t="str">
        <f t="shared" si="5"/>
        <v>○</v>
      </c>
      <c r="N47" s="18" t="str">
        <f t="shared" si="6"/>
        <v>○</v>
      </c>
    </row>
    <row r="48" spans="1:14" s="18" customFormat="1" ht="15" customHeight="1">
      <c r="A48" s="37"/>
      <c r="B48" s="38" t="s">
        <v>67</v>
      </c>
      <c r="C48" s="39">
        <f aca="true" t="shared" si="8" ref="C48:K48">C16+C47</f>
        <v>311944</v>
      </c>
      <c r="D48" s="39">
        <f t="shared" si="8"/>
        <v>34964</v>
      </c>
      <c r="E48" s="39">
        <f t="shared" si="8"/>
        <v>276980</v>
      </c>
      <c r="F48" s="39">
        <f t="shared" si="8"/>
        <v>300888</v>
      </c>
      <c r="G48" s="39">
        <f t="shared" si="8"/>
        <v>34645</v>
      </c>
      <c r="H48" s="39">
        <f t="shared" si="8"/>
        <v>266243</v>
      </c>
      <c r="I48" s="39">
        <f t="shared" si="8"/>
        <v>11056</v>
      </c>
      <c r="J48" s="39">
        <f t="shared" si="8"/>
        <v>319</v>
      </c>
      <c r="K48" s="39">
        <f t="shared" si="8"/>
        <v>10737</v>
      </c>
      <c r="L48" s="18" t="str">
        <f t="shared" si="4"/>
        <v>○</v>
      </c>
      <c r="M48" s="18" t="str">
        <f t="shared" si="5"/>
        <v>○</v>
      </c>
      <c r="N48" s="18" t="str">
        <f t="shared" si="6"/>
        <v>○</v>
      </c>
    </row>
  </sheetData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51"/>
  <sheetViews>
    <sheetView view="pageBreakPreview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7" t="s">
        <v>103</v>
      </c>
      <c r="B1" s="66"/>
      <c r="C1" s="66"/>
    </row>
    <row r="2" ht="18">
      <c r="A2" s="5"/>
    </row>
    <row r="3" spans="1:11" ht="14.25">
      <c r="A3" s="95" t="s">
        <v>3</v>
      </c>
      <c r="B3" s="59" t="s">
        <v>0</v>
      </c>
      <c r="C3" s="92" t="s">
        <v>4</v>
      </c>
      <c r="D3" s="92"/>
      <c r="E3" s="92" t="s">
        <v>5</v>
      </c>
      <c r="F3" s="92"/>
      <c r="G3" s="92" t="s">
        <v>1</v>
      </c>
      <c r="H3" s="92"/>
      <c r="I3" s="92" t="s">
        <v>100</v>
      </c>
      <c r="J3" s="92"/>
      <c r="K3" s="93" t="s">
        <v>12</v>
      </c>
    </row>
    <row r="4" spans="1:11" ht="14.25">
      <c r="A4" s="96"/>
      <c r="B4" s="60"/>
      <c r="C4" s="61" t="s">
        <v>94</v>
      </c>
      <c r="D4" s="62" t="s">
        <v>92</v>
      </c>
      <c r="E4" s="61" t="s">
        <v>94</v>
      </c>
      <c r="F4" s="62" t="s">
        <v>98</v>
      </c>
      <c r="G4" s="61" t="s">
        <v>94</v>
      </c>
      <c r="H4" s="62" t="s">
        <v>99</v>
      </c>
      <c r="I4" s="61" t="s">
        <v>94</v>
      </c>
      <c r="J4" s="62" t="s">
        <v>101</v>
      </c>
      <c r="K4" s="94"/>
    </row>
    <row r="5" spans="1:11" ht="14.25">
      <c r="A5" s="96"/>
      <c r="B5" s="60"/>
      <c r="C5" s="61"/>
      <c r="D5" s="63" t="s">
        <v>93</v>
      </c>
      <c r="E5" s="61"/>
      <c r="F5" s="63" t="s">
        <v>93</v>
      </c>
      <c r="G5" s="61"/>
      <c r="H5" s="63" t="s">
        <v>93</v>
      </c>
      <c r="I5" s="61"/>
      <c r="J5" s="63" t="s">
        <v>93</v>
      </c>
      <c r="K5" s="61" t="s">
        <v>102</v>
      </c>
    </row>
    <row r="6" spans="1:11" ht="14.25">
      <c r="A6" s="97"/>
      <c r="B6" s="64" t="s">
        <v>2</v>
      </c>
      <c r="C6" s="65" t="s">
        <v>95</v>
      </c>
      <c r="D6" s="65" t="s">
        <v>96</v>
      </c>
      <c r="E6" s="65" t="s">
        <v>97</v>
      </c>
      <c r="F6" s="65" t="s">
        <v>104</v>
      </c>
      <c r="G6" s="65" t="s">
        <v>105</v>
      </c>
      <c r="H6" s="65" t="s">
        <v>106</v>
      </c>
      <c r="I6" s="65" t="s">
        <v>107</v>
      </c>
      <c r="J6" s="65" t="s">
        <v>108</v>
      </c>
      <c r="K6" s="65" t="s">
        <v>109</v>
      </c>
    </row>
    <row r="7" spans="1:11" ht="15" customHeight="1">
      <c r="A7" s="20">
        <v>1</v>
      </c>
      <c r="B7" s="21" t="s">
        <v>17</v>
      </c>
      <c r="C7" s="3">
        <v>7416</v>
      </c>
      <c r="D7" s="3">
        <v>3503</v>
      </c>
      <c r="E7" s="3">
        <v>415517</v>
      </c>
      <c r="F7" s="3">
        <v>258857</v>
      </c>
      <c r="G7" s="3">
        <v>2577135</v>
      </c>
      <c r="H7" s="3">
        <v>2292974</v>
      </c>
      <c r="I7" s="3">
        <v>2576999</v>
      </c>
      <c r="J7" s="3">
        <v>2292974</v>
      </c>
      <c r="K7" s="3">
        <f>ROUND(G7*1000/E7,0)</f>
        <v>6202</v>
      </c>
    </row>
    <row r="8" spans="1:11" ht="15" customHeight="1">
      <c r="A8" s="23">
        <v>2</v>
      </c>
      <c r="B8" s="24" t="s">
        <v>18</v>
      </c>
      <c r="C8" s="4">
        <v>628</v>
      </c>
      <c r="D8" s="4">
        <v>347</v>
      </c>
      <c r="E8" s="4">
        <v>43975</v>
      </c>
      <c r="F8" s="4">
        <v>30139</v>
      </c>
      <c r="G8" s="4">
        <v>558410</v>
      </c>
      <c r="H8" s="4">
        <v>537551</v>
      </c>
      <c r="I8" s="4">
        <v>558410</v>
      </c>
      <c r="J8" s="4">
        <v>537551</v>
      </c>
      <c r="K8" s="4">
        <f aca="true" t="shared" si="0" ref="K8:K50">ROUND(G8*1000/E8,0)</f>
        <v>12698</v>
      </c>
    </row>
    <row r="9" spans="1:11" ht="15" customHeight="1">
      <c r="A9" s="23">
        <v>3</v>
      </c>
      <c r="B9" s="24" t="s">
        <v>19</v>
      </c>
      <c r="C9" s="4">
        <v>1878</v>
      </c>
      <c r="D9" s="4">
        <v>1184</v>
      </c>
      <c r="E9" s="4">
        <v>111918</v>
      </c>
      <c r="F9" s="4">
        <v>81357</v>
      </c>
      <c r="G9" s="4">
        <v>1149511</v>
      </c>
      <c r="H9" s="4">
        <v>1076972</v>
      </c>
      <c r="I9" s="4">
        <v>1148406</v>
      </c>
      <c r="J9" s="4">
        <v>1075936</v>
      </c>
      <c r="K9" s="4">
        <f t="shared" si="0"/>
        <v>10271</v>
      </c>
    </row>
    <row r="10" spans="1:11" ht="15" customHeight="1">
      <c r="A10" s="23">
        <v>4</v>
      </c>
      <c r="B10" s="24" t="s">
        <v>20</v>
      </c>
      <c r="C10" s="4">
        <v>681</v>
      </c>
      <c r="D10" s="4">
        <v>374</v>
      </c>
      <c r="E10" s="4">
        <v>42076</v>
      </c>
      <c r="F10" s="4">
        <v>29734</v>
      </c>
      <c r="G10" s="4">
        <v>655019</v>
      </c>
      <c r="H10" s="4">
        <v>634963</v>
      </c>
      <c r="I10" s="4">
        <v>655019</v>
      </c>
      <c r="J10" s="4">
        <v>634963</v>
      </c>
      <c r="K10" s="4">
        <f t="shared" si="0"/>
        <v>15568</v>
      </c>
    </row>
    <row r="11" spans="1:11" ht="15" customHeight="1">
      <c r="A11" s="23">
        <v>5</v>
      </c>
      <c r="B11" s="24" t="s">
        <v>21</v>
      </c>
      <c r="C11" s="4">
        <v>3866</v>
      </c>
      <c r="D11" s="4">
        <v>1631</v>
      </c>
      <c r="E11" s="4">
        <v>198345</v>
      </c>
      <c r="F11" s="4">
        <v>105246</v>
      </c>
      <c r="G11" s="4">
        <v>1475830</v>
      </c>
      <c r="H11" s="4">
        <v>1310754</v>
      </c>
      <c r="I11" s="4">
        <v>1475830</v>
      </c>
      <c r="J11" s="4">
        <v>1310754</v>
      </c>
      <c r="K11" s="4">
        <f t="shared" si="0"/>
        <v>7441</v>
      </c>
    </row>
    <row r="12" spans="1:11" ht="15" customHeight="1">
      <c r="A12" s="23">
        <v>6</v>
      </c>
      <c r="B12" s="24" t="s">
        <v>22</v>
      </c>
      <c r="C12" s="4">
        <v>1412</v>
      </c>
      <c r="D12" s="4">
        <v>450</v>
      </c>
      <c r="E12" s="4">
        <v>69415</v>
      </c>
      <c r="F12" s="4">
        <v>33918</v>
      </c>
      <c r="G12" s="4">
        <v>513045</v>
      </c>
      <c r="H12" s="4">
        <v>468612</v>
      </c>
      <c r="I12" s="4">
        <v>513045</v>
      </c>
      <c r="J12" s="4">
        <v>468612</v>
      </c>
      <c r="K12" s="4">
        <f t="shared" si="0"/>
        <v>7391</v>
      </c>
    </row>
    <row r="13" spans="1:11" ht="15" customHeight="1">
      <c r="A13" s="23">
        <v>7</v>
      </c>
      <c r="B13" s="24" t="s">
        <v>23</v>
      </c>
      <c r="C13" s="4">
        <v>3774</v>
      </c>
      <c r="D13" s="4">
        <v>1731</v>
      </c>
      <c r="E13" s="4">
        <v>215831</v>
      </c>
      <c r="F13" s="4">
        <v>128509</v>
      </c>
      <c r="G13" s="4">
        <v>1802486</v>
      </c>
      <c r="H13" s="4">
        <v>1659525</v>
      </c>
      <c r="I13" s="4">
        <v>1802486</v>
      </c>
      <c r="J13" s="4">
        <v>1659525</v>
      </c>
      <c r="K13" s="4">
        <f t="shared" si="0"/>
        <v>8351</v>
      </c>
    </row>
    <row r="14" spans="1:11" ht="15" customHeight="1">
      <c r="A14" s="23">
        <v>8</v>
      </c>
      <c r="B14" s="24" t="s">
        <v>24</v>
      </c>
      <c r="C14" s="4">
        <v>745</v>
      </c>
      <c r="D14" s="4">
        <v>393</v>
      </c>
      <c r="E14" s="4">
        <v>46525</v>
      </c>
      <c r="F14" s="4">
        <v>33476</v>
      </c>
      <c r="G14" s="4">
        <v>949172</v>
      </c>
      <c r="H14" s="4">
        <v>927465</v>
      </c>
      <c r="I14" s="4">
        <v>949172</v>
      </c>
      <c r="J14" s="4">
        <v>927465</v>
      </c>
      <c r="K14" s="4">
        <f t="shared" si="0"/>
        <v>20401</v>
      </c>
    </row>
    <row r="15" spans="1:11" ht="15" customHeight="1">
      <c r="A15" s="23">
        <v>9</v>
      </c>
      <c r="B15" s="24" t="s">
        <v>25</v>
      </c>
      <c r="C15" s="4">
        <v>3325</v>
      </c>
      <c r="D15" s="4">
        <v>1013</v>
      </c>
      <c r="E15" s="4">
        <v>179954</v>
      </c>
      <c r="F15" s="4">
        <v>79292</v>
      </c>
      <c r="G15" s="4">
        <v>1292531</v>
      </c>
      <c r="H15" s="4">
        <v>1176755</v>
      </c>
      <c r="I15" s="4">
        <v>1292531</v>
      </c>
      <c r="J15" s="4">
        <v>1176755</v>
      </c>
      <c r="K15" s="4">
        <f t="shared" si="0"/>
        <v>7183</v>
      </c>
    </row>
    <row r="16" spans="1:11" ht="15" customHeight="1">
      <c r="A16" s="23">
        <v>10</v>
      </c>
      <c r="B16" s="24" t="s">
        <v>26</v>
      </c>
      <c r="C16" s="4">
        <v>600</v>
      </c>
      <c r="D16" s="4">
        <v>275</v>
      </c>
      <c r="E16" s="4">
        <v>32320</v>
      </c>
      <c r="F16" s="4">
        <v>19284</v>
      </c>
      <c r="G16" s="4">
        <v>319020</v>
      </c>
      <c r="H16" s="4">
        <v>298422</v>
      </c>
      <c r="I16" s="4">
        <v>319020</v>
      </c>
      <c r="J16" s="4">
        <v>298422</v>
      </c>
      <c r="K16" s="4">
        <f t="shared" si="0"/>
        <v>9871</v>
      </c>
    </row>
    <row r="17" spans="1:11" ht="15" customHeight="1">
      <c r="A17" s="26">
        <v>11</v>
      </c>
      <c r="B17" s="27" t="s">
        <v>27</v>
      </c>
      <c r="C17" s="68">
        <v>1841</v>
      </c>
      <c r="D17" s="68">
        <v>804</v>
      </c>
      <c r="E17" s="68">
        <v>90725</v>
      </c>
      <c r="F17" s="68">
        <v>52662</v>
      </c>
      <c r="G17" s="68">
        <v>917646</v>
      </c>
      <c r="H17" s="68">
        <v>855530</v>
      </c>
      <c r="I17" s="68">
        <v>917646</v>
      </c>
      <c r="J17" s="68">
        <v>855530</v>
      </c>
      <c r="K17" s="68">
        <f t="shared" si="0"/>
        <v>10115</v>
      </c>
    </row>
    <row r="18" spans="1:11" ht="15" customHeight="1">
      <c r="A18" s="29"/>
      <c r="B18" s="30" t="s">
        <v>65</v>
      </c>
      <c r="C18" s="70">
        <f>SUM(C7:C17)</f>
        <v>26166</v>
      </c>
      <c r="D18" s="70">
        <f aca="true" t="shared" si="1" ref="D18:J18">SUM(D7:D17)</f>
        <v>11705</v>
      </c>
      <c r="E18" s="70">
        <f t="shared" si="1"/>
        <v>1446601</v>
      </c>
      <c r="F18" s="70">
        <f t="shared" si="1"/>
        <v>852474</v>
      </c>
      <c r="G18" s="70">
        <f t="shared" si="1"/>
        <v>12209805</v>
      </c>
      <c r="H18" s="70">
        <f t="shared" si="1"/>
        <v>11239523</v>
      </c>
      <c r="I18" s="70">
        <f t="shared" si="1"/>
        <v>12208564</v>
      </c>
      <c r="J18" s="70">
        <f t="shared" si="1"/>
        <v>11238487</v>
      </c>
      <c r="K18" s="70">
        <f t="shared" si="0"/>
        <v>8440</v>
      </c>
    </row>
    <row r="19" spans="1:11" ht="15" customHeight="1">
      <c r="A19" s="32">
        <v>12</v>
      </c>
      <c r="B19" s="33" t="s">
        <v>28</v>
      </c>
      <c r="C19" s="69">
        <v>730</v>
      </c>
      <c r="D19" s="69">
        <v>207</v>
      </c>
      <c r="E19" s="69">
        <v>37149</v>
      </c>
      <c r="F19" s="69">
        <v>13910</v>
      </c>
      <c r="G19" s="69">
        <v>232662</v>
      </c>
      <c r="H19" s="69">
        <v>185721</v>
      </c>
      <c r="I19" s="69">
        <v>232662</v>
      </c>
      <c r="J19" s="69">
        <v>185721</v>
      </c>
      <c r="K19" s="69">
        <f t="shared" si="0"/>
        <v>6263</v>
      </c>
    </row>
    <row r="20" spans="1:11" ht="15" customHeight="1">
      <c r="A20" s="23">
        <v>13</v>
      </c>
      <c r="B20" s="24" t="s">
        <v>29</v>
      </c>
      <c r="C20" s="4">
        <v>837</v>
      </c>
      <c r="D20" s="4">
        <v>290</v>
      </c>
      <c r="E20" s="4">
        <v>41457</v>
      </c>
      <c r="F20" s="4">
        <v>18839</v>
      </c>
      <c r="G20" s="4">
        <v>264672</v>
      </c>
      <c r="H20" s="4">
        <v>221280</v>
      </c>
      <c r="I20" s="4">
        <v>264672</v>
      </c>
      <c r="J20" s="4">
        <v>221280</v>
      </c>
      <c r="K20" s="4">
        <f t="shared" si="0"/>
        <v>6384</v>
      </c>
    </row>
    <row r="21" spans="1:11" ht="15" customHeight="1">
      <c r="A21" s="23">
        <v>14</v>
      </c>
      <c r="B21" s="24" t="s">
        <v>30</v>
      </c>
      <c r="C21" s="4">
        <v>181</v>
      </c>
      <c r="D21" s="4">
        <v>67</v>
      </c>
      <c r="E21" s="4">
        <v>9241</v>
      </c>
      <c r="F21" s="4">
        <v>4064</v>
      </c>
      <c r="G21" s="4">
        <v>79449</v>
      </c>
      <c r="H21" s="4">
        <v>74050</v>
      </c>
      <c r="I21" s="4">
        <v>79449</v>
      </c>
      <c r="J21" s="4">
        <v>74050</v>
      </c>
      <c r="K21" s="4">
        <f t="shared" si="0"/>
        <v>8597</v>
      </c>
    </row>
    <row r="22" spans="1:11" ht="15" customHeight="1">
      <c r="A22" s="23">
        <v>15</v>
      </c>
      <c r="B22" s="24" t="s">
        <v>31</v>
      </c>
      <c r="C22" s="4">
        <v>1957</v>
      </c>
      <c r="D22" s="4">
        <v>763</v>
      </c>
      <c r="E22" s="4">
        <v>103310</v>
      </c>
      <c r="F22" s="4">
        <v>51012</v>
      </c>
      <c r="G22" s="4">
        <v>503205</v>
      </c>
      <c r="H22" s="4">
        <v>409050</v>
      </c>
      <c r="I22" s="4">
        <v>502230</v>
      </c>
      <c r="J22" s="4">
        <v>408075</v>
      </c>
      <c r="K22" s="4">
        <f t="shared" si="0"/>
        <v>4871</v>
      </c>
    </row>
    <row r="23" spans="1:11" ht="15" customHeight="1">
      <c r="A23" s="23">
        <v>16</v>
      </c>
      <c r="B23" s="24" t="s">
        <v>32</v>
      </c>
      <c r="C23" s="4">
        <v>2171</v>
      </c>
      <c r="D23" s="4">
        <v>697</v>
      </c>
      <c r="E23" s="4">
        <v>103539</v>
      </c>
      <c r="F23" s="4">
        <v>43616</v>
      </c>
      <c r="G23" s="4">
        <v>601438</v>
      </c>
      <c r="H23" s="4">
        <v>479350</v>
      </c>
      <c r="I23" s="4">
        <v>601438</v>
      </c>
      <c r="J23" s="4">
        <v>479350</v>
      </c>
      <c r="K23" s="4">
        <f t="shared" si="0"/>
        <v>5809</v>
      </c>
    </row>
    <row r="24" spans="1:11" ht="15" customHeight="1">
      <c r="A24" s="23">
        <v>17</v>
      </c>
      <c r="B24" s="24" t="s">
        <v>33</v>
      </c>
      <c r="C24" s="4">
        <v>596</v>
      </c>
      <c r="D24" s="4">
        <v>369</v>
      </c>
      <c r="E24" s="4">
        <v>39638</v>
      </c>
      <c r="F24" s="4">
        <v>30513</v>
      </c>
      <c r="G24" s="4">
        <v>408212</v>
      </c>
      <c r="H24" s="4">
        <v>387055</v>
      </c>
      <c r="I24" s="4">
        <v>408212</v>
      </c>
      <c r="J24" s="4">
        <v>387055</v>
      </c>
      <c r="K24" s="4">
        <f t="shared" si="0"/>
        <v>10299</v>
      </c>
    </row>
    <row r="25" spans="1:11" ht="15" customHeight="1">
      <c r="A25" s="23">
        <v>18</v>
      </c>
      <c r="B25" s="24" t="s">
        <v>34</v>
      </c>
      <c r="C25" s="4">
        <v>196</v>
      </c>
      <c r="D25" s="4">
        <v>78</v>
      </c>
      <c r="E25" s="4">
        <v>12129</v>
      </c>
      <c r="F25" s="4">
        <v>6431</v>
      </c>
      <c r="G25" s="4">
        <v>128672</v>
      </c>
      <c r="H25" s="4">
        <v>120298</v>
      </c>
      <c r="I25" s="4">
        <v>128672</v>
      </c>
      <c r="J25" s="4">
        <v>120298</v>
      </c>
      <c r="K25" s="4">
        <f t="shared" si="0"/>
        <v>10609</v>
      </c>
    </row>
    <row r="26" spans="1:11" ht="15" customHeight="1">
      <c r="A26" s="23">
        <v>19</v>
      </c>
      <c r="B26" s="24" t="s">
        <v>35</v>
      </c>
      <c r="C26" s="4">
        <v>675</v>
      </c>
      <c r="D26" s="4">
        <v>362</v>
      </c>
      <c r="E26" s="4">
        <v>35029</v>
      </c>
      <c r="F26" s="4">
        <v>22094</v>
      </c>
      <c r="G26" s="4">
        <v>219682</v>
      </c>
      <c r="H26" s="4">
        <v>194648</v>
      </c>
      <c r="I26" s="4">
        <v>219682</v>
      </c>
      <c r="J26" s="4">
        <v>194648</v>
      </c>
      <c r="K26" s="4">
        <f t="shared" si="0"/>
        <v>6271</v>
      </c>
    </row>
    <row r="27" spans="1:11" ht="15" customHeight="1">
      <c r="A27" s="23">
        <v>20</v>
      </c>
      <c r="B27" s="24" t="s">
        <v>36</v>
      </c>
      <c r="C27" s="4">
        <v>245</v>
      </c>
      <c r="D27" s="4">
        <v>66</v>
      </c>
      <c r="E27" s="4">
        <v>10846</v>
      </c>
      <c r="F27" s="4">
        <v>3341</v>
      </c>
      <c r="G27" s="4">
        <v>26526</v>
      </c>
      <c r="H27" s="4">
        <v>20388</v>
      </c>
      <c r="I27" s="4">
        <v>26526</v>
      </c>
      <c r="J27" s="4">
        <v>20388</v>
      </c>
      <c r="K27" s="4">
        <f t="shared" si="0"/>
        <v>2446</v>
      </c>
    </row>
    <row r="28" spans="1:11" ht="15" customHeight="1">
      <c r="A28" s="23">
        <v>21</v>
      </c>
      <c r="B28" s="24" t="s">
        <v>37</v>
      </c>
      <c r="C28" s="4">
        <v>1203</v>
      </c>
      <c r="D28" s="4">
        <v>422</v>
      </c>
      <c r="E28" s="4">
        <v>72245</v>
      </c>
      <c r="F28" s="4">
        <v>37121</v>
      </c>
      <c r="G28" s="4">
        <v>705338</v>
      </c>
      <c r="H28" s="4">
        <v>661895</v>
      </c>
      <c r="I28" s="4">
        <v>705338</v>
      </c>
      <c r="J28" s="4">
        <v>661895</v>
      </c>
      <c r="K28" s="4">
        <f t="shared" si="0"/>
        <v>9763</v>
      </c>
    </row>
    <row r="29" spans="1:11" ht="15" customHeight="1">
      <c r="A29" s="23">
        <v>22</v>
      </c>
      <c r="B29" s="24" t="s">
        <v>38</v>
      </c>
      <c r="C29" s="4">
        <v>796</v>
      </c>
      <c r="D29" s="4">
        <v>363</v>
      </c>
      <c r="E29" s="4">
        <v>39292</v>
      </c>
      <c r="F29" s="4">
        <v>21505</v>
      </c>
      <c r="G29" s="4">
        <v>248811</v>
      </c>
      <c r="H29" s="4">
        <v>217702</v>
      </c>
      <c r="I29" s="4">
        <v>248811</v>
      </c>
      <c r="J29" s="4">
        <v>217702</v>
      </c>
      <c r="K29" s="4">
        <f t="shared" si="0"/>
        <v>6332</v>
      </c>
    </row>
    <row r="30" spans="1:11" ht="15" customHeight="1">
      <c r="A30" s="35">
        <v>23</v>
      </c>
      <c r="B30" s="24" t="s">
        <v>39</v>
      </c>
      <c r="C30" s="4">
        <v>629</v>
      </c>
      <c r="D30" s="4">
        <v>257</v>
      </c>
      <c r="E30" s="4">
        <v>34756</v>
      </c>
      <c r="F30" s="4">
        <v>19738</v>
      </c>
      <c r="G30" s="4">
        <v>405758</v>
      </c>
      <c r="H30" s="4">
        <v>385484</v>
      </c>
      <c r="I30" s="4">
        <v>405758</v>
      </c>
      <c r="J30" s="4">
        <v>385484</v>
      </c>
      <c r="K30" s="4">
        <f t="shared" si="0"/>
        <v>11674</v>
      </c>
    </row>
    <row r="31" spans="1:11" ht="15" customHeight="1">
      <c r="A31" s="23">
        <v>24</v>
      </c>
      <c r="B31" s="24" t="s">
        <v>40</v>
      </c>
      <c r="C31" s="4">
        <v>538</v>
      </c>
      <c r="D31" s="4">
        <v>279</v>
      </c>
      <c r="E31" s="4">
        <v>31932</v>
      </c>
      <c r="F31" s="4">
        <v>19650</v>
      </c>
      <c r="G31" s="4">
        <v>200308</v>
      </c>
      <c r="H31" s="4">
        <v>177311</v>
      </c>
      <c r="I31" s="4">
        <v>200308</v>
      </c>
      <c r="J31" s="4">
        <v>177311</v>
      </c>
      <c r="K31" s="4">
        <f t="shared" si="0"/>
        <v>6273</v>
      </c>
    </row>
    <row r="32" spans="1:11" ht="15" customHeight="1">
      <c r="A32" s="23">
        <v>25</v>
      </c>
      <c r="B32" s="24" t="s">
        <v>41</v>
      </c>
      <c r="C32" s="4">
        <v>418</v>
      </c>
      <c r="D32" s="4">
        <v>211</v>
      </c>
      <c r="E32" s="4">
        <v>25418</v>
      </c>
      <c r="F32" s="4">
        <v>17583</v>
      </c>
      <c r="G32" s="4">
        <v>430682</v>
      </c>
      <c r="H32" s="4">
        <v>415989</v>
      </c>
      <c r="I32" s="4">
        <v>430682</v>
      </c>
      <c r="J32" s="4">
        <v>415989</v>
      </c>
      <c r="K32" s="4">
        <f t="shared" si="0"/>
        <v>16944</v>
      </c>
    </row>
    <row r="33" spans="1:11" ht="15" customHeight="1">
      <c r="A33" s="23">
        <v>26</v>
      </c>
      <c r="B33" s="24" t="s">
        <v>42</v>
      </c>
      <c r="C33" s="4">
        <v>402</v>
      </c>
      <c r="D33" s="4">
        <v>241</v>
      </c>
      <c r="E33" s="4">
        <v>25016</v>
      </c>
      <c r="F33" s="4">
        <v>19399</v>
      </c>
      <c r="G33" s="4">
        <v>381018</v>
      </c>
      <c r="H33" s="4">
        <v>370423</v>
      </c>
      <c r="I33" s="4">
        <v>381018</v>
      </c>
      <c r="J33" s="4">
        <v>370423</v>
      </c>
      <c r="K33" s="4">
        <f t="shared" si="0"/>
        <v>15231</v>
      </c>
    </row>
    <row r="34" spans="1:11" ht="15" customHeight="1">
      <c r="A34" s="23">
        <v>27</v>
      </c>
      <c r="B34" s="24" t="s">
        <v>43</v>
      </c>
      <c r="C34" s="4">
        <v>263</v>
      </c>
      <c r="D34" s="4">
        <v>153</v>
      </c>
      <c r="E34" s="4">
        <v>30780</v>
      </c>
      <c r="F34" s="4">
        <v>25333</v>
      </c>
      <c r="G34" s="4">
        <v>325949</v>
      </c>
      <c r="H34" s="4">
        <v>318598</v>
      </c>
      <c r="I34" s="4">
        <v>325949</v>
      </c>
      <c r="J34" s="4">
        <v>318598</v>
      </c>
      <c r="K34" s="4">
        <f t="shared" si="0"/>
        <v>10590</v>
      </c>
    </row>
    <row r="35" spans="1:11" ht="15" customHeight="1">
      <c r="A35" s="23">
        <v>28</v>
      </c>
      <c r="B35" s="24" t="s">
        <v>44</v>
      </c>
      <c r="C35" s="4">
        <v>354</v>
      </c>
      <c r="D35" s="4">
        <v>194</v>
      </c>
      <c r="E35" s="4">
        <v>24218</v>
      </c>
      <c r="F35" s="4">
        <v>18237</v>
      </c>
      <c r="G35" s="4">
        <v>346189</v>
      </c>
      <c r="H35" s="4">
        <v>335686</v>
      </c>
      <c r="I35" s="4">
        <v>346189</v>
      </c>
      <c r="J35" s="4">
        <v>335686</v>
      </c>
      <c r="K35" s="4">
        <f t="shared" si="0"/>
        <v>14295</v>
      </c>
    </row>
    <row r="36" spans="1:11" ht="15" customHeight="1">
      <c r="A36" s="23">
        <v>29</v>
      </c>
      <c r="B36" s="24" t="s">
        <v>45</v>
      </c>
      <c r="C36" s="4">
        <v>20</v>
      </c>
      <c r="D36" s="4">
        <v>11</v>
      </c>
      <c r="E36" s="4">
        <v>1577</v>
      </c>
      <c r="F36" s="4">
        <v>1233</v>
      </c>
      <c r="G36" s="4">
        <v>24321</v>
      </c>
      <c r="H36" s="4">
        <v>23965</v>
      </c>
      <c r="I36" s="4">
        <v>24321</v>
      </c>
      <c r="J36" s="4">
        <v>23965</v>
      </c>
      <c r="K36" s="4">
        <f t="shared" si="0"/>
        <v>15422</v>
      </c>
    </row>
    <row r="37" spans="1:11" ht="15" customHeight="1">
      <c r="A37" s="26">
        <v>30</v>
      </c>
      <c r="B37" s="27" t="s">
        <v>46</v>
      </c>
      <c r="C37" s="4">
        <v>69</v>
      </c>
      <c r="D37" s="4">
        <v>18</v>
      </c>
      <c r="E37" s="4">
        <v>4722</v>
      </c>
      <c r="F37" s="4">
        <v>2438</v>
      </c>
      <c r="G37" s="4">
        <v>94615</v>
      </c>
      <c r="H37" s="4">
        <v>88540</v>
      </c>
      <c r="I37" s="4">
        <v>94615</v>
      </c>
      <c r="J37" s="4">
        <v>88540</v>
      </c>
      <c r="K37" s="4">
        <f t="shared" si="0"/>
        <v>20037</v>
      </c>
    </row>
    <row r="38" spans="1:11" ht="15" customHeight="1">
      <c r="A38" s="26">
        <v>31</v>
      </c>
      <c r="B38" s="27" t="s">
        <v>47</v>
      </c>
      <c r="C38" s="4">
        <v>64</v>
      </c>
      <c r="D38" s="4">
        <v>1</v>
      </c>
      <c r="E38" s="4">
        <v>2247</v>
      </c>
      <c r="F38" s="4">
        <v>154</v>
      </c>
      <c r="G38" s="4">
        <v>3835</v>
      </c>
      <c r="H38" s="4">
        <v>2936</v>
      </c>
      <c r="I38" s="4">
        <v>3835</v>
      </c>
      <c r="J38" s="4">
        <v>2936</v>
      </c>
      <c r="K38" s="4">
        <f t="shared" si="0"/>
        <v>1707</v>
      </c>
    </row>
    <row r="39" spans="1:11" ht="15" customHeight="1">
      <c r="A39" s="23">
        <v>32</v>
      </c>
      <c r="B39" s="24" t="s">
        <v>48</v>
      </c>
      <c r="C39" s="4">
        <v>90</v>
      </c>
      <c r="D39" s="4">
        <v>11</v>
      </c>
      <c r="E39" s="4">
        <v>4311</v>
      </c>
      <c r="F39" s="4">
        <v>680</v>
      </c>
      <c r="G39" s="4">
        <v>17334</v>
      </c>
      <c r="H39" s="4">
        <v>9790</v>
      </c>
      <c r="I39" s="4">
        <v>17334</v>
      </c>
      <c r="J39" s="4">
        <v>9790</v>
      </c>
      <c r="K39" s="4">
        <f t="shared" si="0"/>
        <v>4021</v>
      </c>
    </row>
    <row r="40" spans="1:11" ht="15" customHeight="1">
      <c r="A40" s="32">
        <v>33</v>
      </c>
      <c r="B40" s="33" t="s">
        <v>49</v>
      </c>
      <c r="C40" s="4">
        <v>419</v>
      </c>
      <c r="D40" s="4">
        <v>285</v>
      </c>
      <c r="E40" s="4">
        <v>25844</v>
      </c>
      <c r="F40" s="4">
        <v>20096</v>
      </c>
      <c r="G40" s="4">
        <v>47380</v>
      </c>
      <c r="H40" s="4">
        <v>41947</v>
      </c>
      <c r="I40" s="4">
        <v>47380</v>
      </c>
      <c r="J40" s="4">
        <v>41947</v>
      </c>
      <c r="K40" s="4">
        <f t="shared" si="0"/>
        <v>1833</v>
      </c>
    </row>
    <row r="41" spans="1:11" ht="15" customHeight="1">
      <c r="A41" s="23">
        <v>34</v>
      </c>
      <c r="B41" s="24" t="s">
        <v>50</v>
      </c>
      <c r="C41" s="4">
        <v>190</v>
      </c>
      <c r="D41" s="4">
        <v>140</v>
      </c>
      <c r="E41" s="4">
        <v>12064</v>
      </c>
      <c r="F41" s="4">
        <v>9408</v>
      </c>
      <c r="G41" s="4">
        <v>26356</v>
      </c>
      <c r="H41" s="4">
        <v>24106</v>
      </c>
      <c r="I41" s="4">
        <v>25979</v>
      </c>
      <c r="J41" s="4">
        <v>23729</v>
      </c>
      <c r="K41" s="4">
        <f t="shared" si="0"/>
        <v>2185</v>
      </c>
    </row>
    <row r="42" spans="1:11" ht="15" customHeight="1">
      <c r="A42" s="23">
        <v>35</v>
      </c>
      <c r="B42" s="24" t="s">
        <v>51</v>
      </c>
      <c r="C42" s="4">
        <v>310</v>
      </c>
      <c r="D42" s="4">
        <v>48</v>
      </c>
      <c r="E42" s="4">
        <v>17844</v>
      </c>
      <c r="F42" s="4">
        <v>3470</v>
      </c>
      <c r="G42" s="4">
        <v>54020</v>
      </c>
      <c r="H42" s="4">
        <v>30182</v>
      </c>
      <c r="I42" s="4">
        <v>54020</v>
      </c>
      <c r="J42" s="4">
        <v>30182</v>
      </c>
      <c r="K42" s="4">
        <f t="shared" si="0"/>
        <v>3027</v>
      </c>
    </row>
    <row r="43" spans="1:11" ht="15" customHeight="1">
      <c r="A43" s="23">
        <v>36</v>
      </c>
      <c r="B43" s="24" t="s">
        <v>52</v>
      </c>
      <c r="C43" s="4">
        <v>319</v>
      </c>
      <c r="D43" s="4">
        <v>100</v>
      </c>
      <c r="E43" s="4">
        <v>18737</v>
      </c>
      <c r="F43" s="4">
        <v>7070</v>
      </c>
      <c r="G43" s="4">
        <v>67676</v>
      </c>
      <c r="H43" s="4">
        <v>45667</v>
      </c>
      <c r="I43" s="4">
        <v>67676</v>
      </c>
      <c r="J43" s="4">
        <v>45667</v>
      </c>
      <c r="K43" s="4">
        <f t="shared" si="0"/>
        <v>3612</v>
      </c>
    </row>
    <row r="44" spans="1:11" ht="15" customHeight="1">
      <c r="A44" s="23">
        <v>37</v>
      </c>
      <c r="B44" s="24" t="s">
        <v>53</v>
      </c>
      <c r="C44" s="4">
        <v>949</v>
      </c>
      <c r="D44" s="4">
        <v>126</v>
      </c>
      <c r="E44" s="4">
        <v>54527</v>
      </c>
      <c r="F44" s="4">
        <v>8502</v>
      </c>
      <c r="G44" s="4">
        <v>94502</v>
      </c>
      <c r="H44" s="4">
        <v>60562</v>
      </c>
      <c r="I44" s="4">
        <v>94502</v>
      </c>
      <c r="J44" s="4">
        <v>60562</v>
      </c>
      <c r="K44" s="4">
        <f t="shared" si="0"/>
        <v>1733</v>
      </c>
    </row>
    <row r="45" spans="1:11" ht="15" customHeight="1">
      <c r="A45" s="23">
        <v>38</v>
      </c>
      <c r="B45" s="24" t="s">
        <v>54</v>
      </c>
      <c r="C45" s="4">
        <v>738</v>
      </c>
      <c r="D45" s="4">
        <v>292</v>
      </c>
      <c r="E45" s="4">
        <v>53141</v>
      </c>
      <c r="F45" s="4">
        <v>35338</v>
      </c>
      <c r="G45" s="4">
        <v>365614</v>
      </c>
      <c r="H45" s="4">
        <v>337653</v>
      </c>
      <c r="I45" s="4">
        <v>365614</v>
      </c>
      <c r="J45" s="4">
        <v>337653</v>
      </c>
      <c r="K45" s="4">
        <f t="shared" si="0"/>
        <v>6880</v>
      </c>
    </row>
    <row r="46" spans="1:11" ht="15" customHeight="1">
      <c r="A46" s="23">
        <v>39</v>
      </c>
      <c r="B46" s="24" t="s">
        <v>55</v>
      </c>
      <c r="C46" s="4">
        <v>29</v>
      </c>
      <c r="D46" s="4">
        <v>12</v>
      </c>
      <c r="E46" s="4">
        <v>1399</v>
      </c>
      <c r="F46" s="4">
        <v>758</v>
      </c>
      <c r="G46" s="4">
        <v>9863</v>
      </c>
      <c r="H46" s="4">
        <v>8890</v>
      </c>
      <c r="I46" s="4">
        <v>9863</v>
      </c>
      <c r="J46" s="4">
        <v>8890</v>
      </c>
      <c r="K46" s="4">
        <f t="shared" si="0"/>
        <v>7050</v>
      </c>
    </row>
    <row r="47" spans="1:11" ht="15" customHeight="1">
      <c r="A47" s="23">
        <v>40</v>
      </c>
      <c r="B47" s="24" t="s">
        <v>56</v>
      </c>
      <c r="C47" s="4">
        <v>518</v>
      </c>
      <c r="D47" s="4">
        <v>340</v>
      </c>
      <c r="E47" s="4">
        <v>31073</v>
      </c>
      <c r="F47" s="4">
        <v>22053</v>
      </c>
      <c r="G47" s="4">
        <v>300071</v>
      </c>
      <c r="H47" s="4">
        <v>280635</v>
      </c>
      <c r="I47" s="4">
        <v>300071</v>
      </c>
      <c r="J47" s="4">
        <v>280635</v>
      </c>
      <c r="K47" s="4">
        <f t="shared" si="0"/>
        <v>9657</v>
      </c>
    </row>
    <row r="48" spans="1:11" ht="15" customHeight="1">
      <c r="A48" s="26">
        <v>41</v>
      </c>
      <c r="B48" s="27" t="s">
        <v>57</v>
      </c>
      <c r="C48" s="68">
        <v>144</v>
      </c>
      <c r="D48" s="68">
        <v>95</v>
      </c>
      <c r="E48" s="68">
        <v>10241</v>
      </c>
      <c r="F48" s="68">
        <v>7621</v>
      </c>
      <c r="G48" s="68">
        <v>31640</v>
      </c>
      <c r="H48" s="68">
        <v>26218</v>
      </c>
      <c r="I48" s="68">
        <v>31640</v>
      </c>
      <c r="J48" s="68">
        <v>26218</v>
      </c>
      <c r="K48" s="68">
        <f t="shared" si="0"/>
        <v>3090</v>
      </c>
    </row>
    <row r="49" spans="1:11" s="6" customFormat="1" ht="15" customHeight="1">
      <c r="A49" s="29"/>
      <c r="B49" s="30" t="s">
        <v>66</v>
      </c>
      <c r="C49" s="70">
        <f>SUM(C19:C48)</f>
        <v>16050</v>
      </c>
      <c r="D49" s="70">
        <f aca="true" t="shared" si="2" ref="D49:J49">SUM(D19:D48)</f>
        <v>6498</v>
      </c>
      <c r="E49" s="70">
        <f t="shared" si="2"/>
        <v>913722</v>
      </c>
      <c r="F49" s="70">
        <f t="shared" si="2"/>
        <v>491207</v>
      </c>
      <c r="G49" s="70">
        <f t="shared" si="2"/>
        <v>6645798</v>
      </c>
      <c r="H49" s="70">
        <f t="shared" si="2"/>
        <v>5956019</v>
      </c>
      <c r="I49" s="70">
        <f t="shared" si="2"/>
        <v>6644446</v>
      </c>
      <c r="J49" s="70">
        <f t="shared" si="2"/>
        <v>5954667</v>
      </c>
      <c r="K49" s="70">
        <f t="shared" si="0"/>
        <v>7273</v>
      </c>
    </row>
    <row r="50" spans="1:11" s="6" customFormat="1" ht="15" customHeight="1">
      <c r="A50" s="37"/>
      <c r="B50" s="38" t="s">
        <v>67</v>
      </c>
      <c r="C50" s="71">
        <f>C18+C49</f>
        <v>42216</v>
      </c>
      <c r="D50" s="71">
        <f aca="true" t="shared" si="3" ref="D50:J50">D18+D49</f>
        <v>18203</v>
      </c>
      <c r="E50" s="71">
        <f t="shared" si="3"/>
        <v>2360323</v>
      </c>
      <c r="F50" s="71">
        <f t="shared" si="3"/>
        <v>1343681</v>
      </c>
      <c r="G50" s="71">
        <f t="shared" si="3"/>
        <v>18855603</v>
      </c>
      <c r="H50" s="71">
        <f t="shared" si="3"/>
        <v>17195542</v>
      </c>
      <c r="I50" s="71">
        <f t="shared" si="3"/>
        <v>18853010</v>
      </c>
      <c r="J50" s="71">
        <f t="shared" si="3"/>
        <v>17193154</v>
      </c>
      <c r="K50" s="71">
        <f t="shared" si="0"/>
        <v>7989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51"/>
  <sheetViews>
    <sheetView view="pageBreakPreview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7" t="s">
        <v>115</v>
      </c>
      <c r="B1" s="66"/>
      <c r="C1" s="66"/>
    </row>
    <row r="2" ht="18">
      <c r="A2" s="5"/>
    </row>
    <row r="3" spans="1:11" ht="14.25">
      <c r="A3" s="95" t="s">
        <v>6</v>
      </c>
      <c r="B3" s="59" t="s">
        <v>7</v>
      </c>
      <c r="C3" s="92" t="s">
        <v>8</v>
      </c>
      <c r="D3" s="92"/>
      <c r="E3" s="92" t="s">
        <v>9</v>
      </c>
      <c r="F3" s="92"/>
      <c r="G3" s="92" t="s">
        <v>10</v>
      </c>
      <c r="H3" s="92"/>
      <c r="I3" s="92" t="s">
        <v>100</v>
      </c>
      <c r="J3" s="92"/>
      <c r="K3" s="93" t="s">
        <v>12</v>
      </c>
    </row>
    <row r="4" spans="1:11" ht="14.25">
      <c r="A4" s="96"/>
      <c r="B4" s="60"/>
      <c r="C4" s="61" t="s">
        <v>94</v>
      </c>
      <c r="D4" s="62" t="s">
        <v>110</v>
      </c>
      <c r="E4" s="61" t="s">
        <v>94</v>
      </c>
      <c r="F4" s="62" t="s">
        <v>111</v>
      </c>
      <c r="G4" s="61" t="s">
        <v>94</v>
      </c>
      <c r="H4" s="62" t="s">
        <v>112</v>
      </c>
      <c r="I4" s="61" t="s">
        <v>94</v>
      </c>
      <c r="J4" s="62" t="s">
        <v>113</v>
      </c>
      <c r="K4" s="94"/>
    </row>
    <row r="5" spans="1:11" ht="14.25">
      <c r="A5" s="96"/>
      <c r="B5" s="60"/>
      <c r="C5" s="61"/>
      <c r="D5" s="63" t="s">
        <v>93</v>
      </c>
      <c r="E5" s="61"/>
      <c r="F5" s="63" t="s">
        <v>93</v>
      </c>
      <c r="G5" s="61"/>
      <c r="H5" s="63" t="s">
        <v>93</v>
      </c>
      <c r="I5" s="61"/>
      <c r="J5" s="63" t="s">
        <v>93</v>
      </c>
      <c r="K5" s="61" t="s">
        <v>114</v>
      </c>
    </row>
    <row r="6" spans="1:11" ht="14.25">
      <c r="A6" s="97"/>
      <c r="B6" s="64" t="s">
        <v>11</v>
      </c>
      <c r="C6" s="65" t="s">
        <v>95</v>
      </c>
      <c r="D6" s="65" t="s">
        <v>96</v>
      </c>
      <c r="E6" s="65" t="s">
        <v>116</v>
      </c>
      <c r="F6" s="65" t="s">
        <v>117</v>
      </c>
      <c r="G6" s="65" t="s">
        <v>105</v>
      </c>
      <c r="H6" s="65" t="s">
        <v>106</v>
      </c>
      <c r="I6" s="65" t="s">
        <v>107</v>
      </c>
      <c r="J6" s="65" t="s">
        <v>108</v>
      </c>
      <c r="K6" s="65" t="s">
        <v>109</v>
      </c>
    </row>
    <row r="7" spans="1:11" ht="15" customHeight="1">
      <c r="A7" s="20">
        <v>1</v>
      </c>
      <c r="B7" s="21" t="s">
        <v>17</v>
      </c>
      <c r="C7" s="3">
        <v>47549</v>
      </c>
      <c r="D7" s="3">
        <v>47155</v>
      </c>
      <c r="E7" s="3">
        <v>13258326</v>
      </c>
      <c r="F7" s="3">
        <v>13244661</v>
      </c>
      <c r="G7" s="3">
        <v>731770496</v>
      </c>
      <c r="H7" s="3">
        <v>731714886</v>
      </c>
      <c r="I7" s="3">
        <v>729901717</v>
      </c>
      <c r="J7" s="3">
        <v>729846107</v>
      </c>
      <c r="K7" s="3">
        <f aca="true" t="shared" si="0" ref="K7:K50">ROUND(G7*1000/E7,0)</f>
        <v>55193</v>
      </c>
    </row>
    <row r="8" spans="1:11" ht="15" customHeight="1">
      <c r="A8" s="23">
        <v>2</v>
      </c>
      <c r="B8" s="24" t="s">
        <v>18</v>
      </c>
      <c r="C8" s="4">
        <v>23062</v>
      </c>
      <c r="D8" s="4">
        <v>22323</v>
      </c>
      <c r="E8" s="4">
        <v>3608203</v>
      </c>
      <c r="F8" s="4">
        <v>3576174</v>
      </c>
      <c r="G8" s="4">
        <v>169914381</v>
      </c>
      <c r="H8" s="4">
        <v>169834259</v>
      </c>
      <c r="I8" s="4">
        <v>169866411</v>
      </c>
      <c r="J8" s="4">
        <v>169786289</v>
      </c>
      <c r="K8" s="4">
        <f t="shared" si="0"/>
        <v>47091</v>
      </c>
    </row>
    <row r="9" spans="1:11" ht="15" customHeight="1">
      <c r="A9" s="23">
        <v>3</v>
      </c>
      <c r="B9" s="24" t="s">
        <v>19</v>
      </c>
      <c r="C9" s="4">
        <v>11592</v>
      </c>
      <c r="D9" s="4">
        <v>11469</v>
      </c>
      <c r="E9" s="4">
        <v>1992685</v>
      </c>
      <c r="F9" s="4">
        <v>1988572</v>
      </c>
      <c r="G9" s="4">
        <v>105027341</v>
      </c>
      <c r="H9" s="4">
        <v>105015013</v>
      </c>
      <c r="I9" s="4">
        <v>104950954</v>
      </c>
      <c r="J9" s="4">
        <v>104938626</v>
      </c>
      <c r="K9" s="4">
        <f t="shared" si="0"/>
        <v>52706</v>
      </c>
    </row>
    <row r="10" spans="1:11" ht="15" customHeight="1">
      <c r="A10" s="23">
        <v>4</v>
      </c>
      <c r="B10" s="24" t="s">
        <v>20</v>
      </c>
      <c r="C10" s="4">
        <v>24554</v>
      </c>
      <c r="D10" s="4">
        <v>23952</v>
      </c>
      <c r="E10" s="4">
        <v>4539606</v>
      </c>
      <c r="F10" s="4">
        <v>4515935</v>
      </c>
      <c r="G10" s="4">
        <v>220154864</v>
      </c>
      <c r="H10" s="4">
        <v>220092474</v>
      </c>
      <c r="I10" s="4">
        <v>219985912</v>
      </c>
      <c r="J10" s="4">
        <v>219923522</v>
      </c>
      <c r="K10" s="4">
        <f t="shared" si="0"/>
        <v>48496</v>
      </c>
    </row>
    <row r="11" spans="1:11" ht="15" customHeight="1">
      <c r="A11" s="23">
        <v>5</v>
      </c>
      <c r="B11" s="24" t="s">
        <v>21</v>
      </c>
      <c r="C11" s="4">
        <v>14887</v>
      </c>
      <c r="D11" s="4">
        <v>14701</v>
      </c>
      <c r="E11" s="4">
        <v>2401208</v>
      </c>
      <c r="F11" s="4">
        <v>2394533</v>
      </c>
      <c r="G11" s="4">
        <v>126345899</v>
      </c>
      <c r="H11" s="4">
        <v>126325204</v>
      </c>
      <c r="I11" s="4">
        <v>126307129</v>
      </c>
      <c r="J11" s="4">
        <v>126286434</v>
      </c>
      <c r="K11" s="4">
        <f t="shared" si="0"/>
        <v>52618</v>
      </c>
    </row>
    <row r="12" spans="1:11" ht="15" customHeight="1">
      <c r="A12" s="23">
        <v>6</v>
      </c>
      <c r="B12" s="24" t="s">
        <v>22</v>
      </c>
      <c r="C12" s="4">
        <v>14543</v>
      </c>
      <c r="D12" s="4">
        <v>12609</v>
      </c>
      <c r="E12" s="4">
        <v>2169333</v>
      </c>
      <c r="F12" s="4">
        <v>2095777</v>
      </c>
      <c r="G12" s="4">
        <v>101991462</v>
      </c>
      <c r="H12" s="4">
        <v>101861941</v>
      </c>
      <c r="I12" s="4">
        <v>101950325</v>
      </c>
      <c r="J12" s="4">
        <v>101820804</v>
      </c>
      <c r="K12" s="4">
        <f t="shared" si="0"/>
        <v>47015</v>
      </c>
    </row>
    <row r="13" spans="1:11" ht="15" customHeight="1">
      <c r="A13" s="23">
        <v>7</v>
      </c>
      <c r="B13" s="24" t="s">
        <v>23</v>
      </c>
      <c r="C13" s="4">
        <v>31835</v>
      </c>
      <c r="D13" s="4">
        <v>30757</v>
      </c>
      <c r="E13" s="4">
        <v>5374264</v>
      </c>
      <c r="F13" s="4">
        <v>5331273</v>
      </c>
      <c r="G13" s="4">
        <v>241857944</v>
      </c>
      <c r="H13" s="4">
        <v>241730481</v>
      </c>
      <c r="I13" s="4">
        <v>241696286</v>
      </c>
      <c r="J13" s="4">
        <v>241568823</v>
      </c>
      <c r="K13" s="4">
        <f t="shared" si="0"/>
        <v>45003</v>
      </c>
    </row>
    <row r="14" spans="1:11" ht="15" customHeight="1">
      <c r="A14" s="23">
        <v>8</v>
      </c>
      <c r="B14" s="24" t="s">
        <v>24</v>
      </c>
      <c r="C14" s="4">
        <v>10841</v>
      </c>
      <c r="D14" s="4">
        <v>10498</v>
      </c>
      <c r="E14" s="4">
        <v>1865697</v>
      </c>
      <c r="F14" s="4">
        <v>1853708</v>
      </c>
      <c r="G14" s="4">
        <v>94333476</v>
      </c>
      <c r="H14" s="4">
        <v>94307549</v>
      </c>
      <c r="I14" s="4">
        <v>94280384</v>
      </c>
      <c r="J14" s="4">
        <v>94254457</v>
      </c>
      <c r="K14" s="4">
        <f t="shared" si="0"/>
        <v>50562</v>
      </c>
    </row>
    <row r="15" spans="1:11" ht="15" customHeight="1">
      <c r="A15" s="23">
        <v>9</v>
      </c>
      <c r="B15" s="24" t="s">
        <v>25</v>
      </c>
      <c r="C15" s="4">
        <v>29150</v>
      </c>
      <c r="D15" s="4">
        <v>26959</v>
      </c>
      <c r="E15" s="4">
        <v>4378274</v>
      </c>
      <c r="F15" s="4">
        <v>4276265</v>
      </c>
      <c r="G15" s="4">
        <v>186927368</v>
      </c>
      <c r="H15" s="4">
        <v>186696233</v>
      </c>
      <c r="I15" s="4">
        <v>186808875</v>
      </c>
      <c r="J15" s="4">
        <v>186577740</v>
      </c>
      <c r="K15" s="4">
        <f t="shared" si="0"/>
        <v>42694</v>
      </c>
    </row>
    <row r="16" spans="1:11" ht="15" customHeight="1">
      <c r="A16" s="23">
        <v>10</v>
      </c>
      <c r="B16" s="24" t="s">
        <v>26</v>
      </c>
      <c r="C16" s="4">
        <v>18390</v>
      </c>
      <c r="D16" s="4">
        <v>16876</v>
      </c>
      <c r="E16" s="4">
        <v>2516768</v>
      </c>
      <c r="F16" s="4">
        <v>2442589</v>
      </c>
      <c r="G16" s="4">
        <v>101240291</v>
      </c>
      <c r="H16" s="4">
        <v>100926880</v>
      </c>
      <c r="I16" s="4">
        <v>100926116</v>
      </c>
      <c r="J16" s="4">
        <v>100736044</v>
      </c>
      <c r="K16" s="4">
        <f t="shared" si="0"/>
        <v>40226</v>
      </c>
    </row>
    <row r="17" spans="1:11" ht="15" customHeight="1">
      <c r="A17" s="26">
        <v>11</v>
      </c>
      <c r="B17" s="27" t="s">
        <v>27</v>
      </c>
      <c r="C17" s="68">
        <v>13721</v>
      </c>
      <c r="D17" s="68">
        <v>13134</v>
      </c>
      <c r="E17" s="68">
        <v>1341115</v>
      </c>
      <c r="F17" s="68">
        <v>1319694</v>
      </c>
      <c r="G17" s="68">
        <v>56005947</v>
      </c>
      <c r="H17" s="68">
        <v>55949240</v>
      </c>
      <c r="I17" s="68">
        <v>55985058</v>
      </c>
      <c r="J17" s="68">
        <v>55928351</v>
      </c>
      <c r="K17" s="68">
        <f t="shared" si="0"/>
        <v>41761</v>
      </c>
    </row>
    <row r="18" spans="1:11" ht="15" customHeight="1">
      <c r="A18" s="29"/>
      <c r="B18" s="30" t="s">
        <v>65</v>
      </c>
      <c r="C18" s="70">
        <f>SUM(C7:C17)</f>
        <v>240124</v>
      </c>
      <c r="D18" s="70">
        <f aca="true" t="shared" si="1" ref="D18:J18">SUM(D7:D17)</f>
        <v>230433</v>
      </c>
      <c r="E18" s="70">
        <f t="shared" si="1"/>
        <v>43445479</v>
      </c>
      <c r="F18" s="70">
        <f t="shared" si="1"/>
        <v>43039181</v>
      </c>
      <c r="G18" s="70">
        <f t="shared" si="1"/>
        <v>2135569469</v>
      </c>
      <c r="H18" s="70">
        <f t="shared" si="1"/>
        <v>2134454160</v>
      </c>
      <c r="I18" s="70">
        <f t="shared" si="1"/>
        <v>2132659167</v>
      </c>
      <c r="J18" s="70">
        <f t="shared" si="1"/>
        <v>2131667197</v>
      </c>
      <c r="K18" s="70">
        <f t="shared" si="0"/>
        <v>49155</v>
      </c>
    </row>
    <row r="19" spans="1:11" ht="15" customHeight="1">
      <c r="A19" s="32">
        <v>12</v>
      </c>
      <c r="B19" s="33" t="s">
        <v>28</v>
      </c>
      <c r="C19" s="69">
        <v>1915</v>
      </c>
      <c r="D19" s="69">
        <v>1889</v>
      </c>
      <c r="E19" s="69">
        <v>205925</v>
      </c>
      <c r="F19" s="69">
        <v>204808</v>
      </c>
      <c r="G19" s="69">
        <v>7923160</v>
      </c>
      <c r="H19" s="69">
        <v>7919598</v>
      </c>
      <c r="I19" s="69">
        <v>7923160</v>
      </c>
      <c r="J19" s="69">
        <v>7919598</v>
      </c>
      <c r="K19" s="69">
        <f t="shared" si="0"/>
        <v>38476</v>
      </c>
    </row>
    <row r="20" spans="1:11" ht="15" customHeight="1">
      <c r="A20" s="23">
        <v>13</v>
      </c>
      <c r="B20" s="24" t="s">
        <v>29</v>
      </c>
      <c r="C20" s="4">
        <v>1182</v>
      </c>
      <c r="D20" s="4">
        <v>1151</v>
      </c>
      <c r="E20" s="4">
        <v>121726</v>
      </c>
      <c r="F20" s="4">
        <v>120773</v>
      </c>
      <c r="G20" s="4">
        <v>4611242</v>
      </c>
      <c r="H20" s="4">
        <v>4608290</v>
      </c>
      <c r="I20" s="4">
        <v>4608626</v>
      </c>
      <c r="J20" s="4">
        <v>4605674</v>
      </c>
      <c r="K20" s="4">
        <f t="shared" si="0"/>
        <v>37882</v>
      </c>
    </row>
    <row r="21" spans="1:11" ht="15" customHeight="1">
      <c r="A21" s="23">
        <v>14</v>
      </c>
      <c r="B21" s="24" t="s">
        <v>30</v>
      </c>
      <c r="C21" s="4">
        <v>596</v>
      </c>
      <c r="D21" s="4">
        <v>506</v>
      </c>
      <c r="E21" s="4">
        <v>54067</v>
      </c>
      <c r="F21" s="4">
        <v>49665</v>
      </c>
      <c r="G21" s="4">
        <v>1955425</v>
      </c>
      <c r="H21" s="4">
        <v>1948455</v>
      </c>
      <c r="I21" s="4">
        <v>1943370</v>
      </c>
      <c r="J21" s="4">
        <v>1936400</v>
      </c>
      <c r="K21" s="4">
        <f t="shared" si="0"/>
        <v>36167</v>
      </c>
    </row>
    <row r="22" spans="1:11" ht="15" customHeight="1">
      <c r="A22" s="23">
        <v>15</v>
      </c>
      <c r="B22" s="24" t="s">
        <v>31</v>
      </c>
      <c r="C22" s="4">
        <v>2568</v>
      </c>
      <c r="D22" s="4">
        <v>2525</v>
      </c>
      <c r="E22" s="4">
        <v>302234</v>
      </c>
      <c r="F22" s="4">
        <v>300626</v>
      </c>
      <c r="G22" s="4">
        <v>11872741</v>
      </c>
      <c r="H22" s="4">
        <v>11868825</v>
      </c>
      <c r="I22" s="4">
        <v>11861615</v>
      </c>
      <c r="J22" s="4">
        <v>11857699</v>
      </c>
      <c r="K22" s="4">
        <f t="shared" si="0"/>
        <v>39283</v>
      </c>
    </row>
    <row r="23" spans="1:11" ht="15" customHeight="1">
      <c r="A23" s="23">
        <v>16</v>
      </c>
      <c r="B23" s="24" t="s">
        <v>32</v>
      </c>
      <c r="C23" s="4">
        <v>4486</v>
      </c>
      <c r="D23" s="4">
        <v>4375</v>
      </c>
      <c r="E23" s="4">
        <v>527515</v>
      </c>
      <c r="F23" s="4">
        <v>523047</v>
      </c>
      <c r="G23" s="4">
        <v>21112881</v>
      </c>
      <c r="H23" s="4">
        <v>21100572</v>
      </c>
      <c r="I23" s="4">
        <v>21101347</v>
      </c>
      <c r="J23" s="4">
        <v>21089038</v>
      </c>
      <c r="K23" s="4">
        <f t="shared" si="0"/>
        <v>40023</v>
      </c>
    </row>
    <row r="24" spans="1:11" ht="15" customHeight="1">
      <c r="A24" s="23">
        <v>17</v>
      </c>
      <c r="B24" s="24" t="s">
        <v>33</v>
      </c>
      <c r="C24" s="4">
        <v>4156</v>
      </c>
      <c r="D24" s="4">
        <v>4077</v>
      </c>
      <c r="E24" s="4">
        <v>755473</v>
      </c>
      <c r="F24" s="4">
        <v>752896</v>
      </c>
      <c r="G24" s="4">
        <v>44624313</v>
      </c>
      <c r="H24" s="4">
        <v>44615253</v>
      </c>
      <c r="I24" s="4">
        <v>44614289</v>
      </c>
      <c r="J24" s="4">
        <v>44605229</v>
      </c>
      <c r="K24" s="4">
        <f t="shared" si="0"/>
        <v>59068</v>
      </c>
    </row>
    <row r="25" spans="1:11" ht="15" customHeight="1">
      <c r="A25" s="23">
        <v>18</v>
      </c>
      <c r="B25" s="24" t="s">
        <v>34</v>
      </c>
      <c r="C25" s="4">
        <v>1707</v>
      </c>
      <c r="D25" s="4">
        <v>1648</v>
      </c>
      <c r="E25" s="4">
        <v>205994</v>
      </c>
      <c r="F25" s="4">
        <v>203915</v>
      </c>
      <c r="G25" s="4">
        <v>8749087</v>
      </c>
      <c r="H25" s="4">
        <v>8741857</v>
      </c>
      <c r="I25" s="4">
        <v>8736404</v>
      </c>
      <c r="J25" s="4">
        <v>8729174</v>
      </c>
      <c r="K25" s="4">
        <f t="shared" si="0"/>
        <v>42473</v>
      </c>
    </row>
    <row r="26" spans="1:11" ht="15" customHeight="1">
      <c r="A26" s="23">
        <v>19</v>
      </c>
      <c r="B26" s="24" t="s">
        <v>35</v>
      </c>
      <c r="C26" s="4">
        <v>3544</v>
      </c>
      <c r="D26" s="4">
        <v>3420</v>
      </c>
      <c r="E26" s="4">
        <v>492377</v>
      </c>
      <c r="F26" s="4">
        <v>487923</v>
      </c>
      <c r="G26" s="4">
        <v>20906555</v>
      </c>
      <c r="H26" s="4">
        <v>20891381</v>
      </c>
      <c r="I26" s="4">
        <v>20890062</v>
      </c>
      <c r="J26" s="4">
        <v>20874888</v>
      </c>
      <c r="K26" s="4">
        <f t="shared" si="0"/>
        <v>42460</v>
      </c>
    </row>
    <row r="27" spans="1:11" ht="15" customHeight="1">
      <c r="A27" s="23">
        <v>20</v>
      </c>
      <c r="B27" s="24" t="s">
        <v>36</v>
      </c>
      <c r="C27" s="4">
        <v>2607</v>
      </c>
      <c r="D27" s="4">
        <v>2159</v>
      </c>
      <c r="E27" s="4">
        <v>211450</v>
      </c>
      <c r="F27" s="4">
        <v>196759</v>
      </c>
      <c r="G27" s="4">
        <v>6405252</v>
      </c>
      <c r="H27" s="4">
        <v>6380557</v>
      </c>
      <c r="I27" s="4">
        <v>6394372</v>
      </c>
      <c r="J27" s="4">
        <v>6369677</v>
      </c>
      <c r="K27" s="4">
        <f t="shared" si="0"/>
        <v>30292</v>
      </c>
    </row>
    <row r="28" spans="1:11" ht="15" customHeight="1">
      <c r="A28" s="23">
        <v>21</v>
      </c>
      <c r="B28" s="24" t="s">
        <v>37</v>
      </c>
      <c r="C28" s="4">
        <v>10481</v>
      </c>
      <c r="D28" s="4">
        <v>9471</v>
      </c>
      <c r="E28" s="4">
        <v>1547573</v>
      </c>
      <c r="F28" s="4">
        <v>1485467</v>
      </c>
      <c r="G28" s="4">
        <v>72966355</v>
      </c>
      <c r="H28" s="4">
        <v>72842220</v>
      </c>
      <c r="I28" s="4">
        <v>72958462</v>
      </c>
      <c r="J28" s="4">
        <v>72834327</v>
      </c>
      <c r="K28" s="4">
        <f t="shared" si="0"/>
        <v>47149</v>
      </c>
    </row>
    <row r="29" spans="1:11" ht="15" customHeight="1">
      <c r="A29" s="23">
        <v>22</v>
      </c>
      <c r="B29" s="24" t="s">
        <v>38</v>
      </c>
      <c r="C29" s="4">
        <v>3512</v>
      </c>
      <c r="D29" s="4">
        <v>3336</v>
      </c>
      <c r="E29" s="4">
        <v>507654</v>
      </c>
      <c r="F29" s="4">
        <v>501718</v>
      </c>
      <c r="G29" s="4">
        <v>20953831</v>
      </c>
      <c r="H29" s="4">
        <v>20935411</v>
      </c>
      <c r="I29" s="4">
        <v>20928031</v>
      </c>
      <c r="J29" s="4">
        <v>20909611</v>
      </c>
      <c r="K29" s="4">
        <f t="shared" si="0"/>
        <v>41276</v>
      </c>
    </row>
    <row r="30" spans="1:11" ht="15" customHeight="1">
      <c r="A30" s="35">
        <v>23</v>
      </c>
      <c r="B30" s="24" t="s">
        <v>39</v>
      </c>
      <c r="C30" s="4">
        <v>7374</v>
      </c>
      <c r="D30" s="4">
        <v>7173</v>
      </c>
      <c r="E30" s="4">
        <v>1333688</v>
      </c>
      <c r="F30" s="4">
        <v>1325058</v>
      </c>
      <c r="G30" s="4">
        <v>67637880</v>
      </c>
      <c r="H30" s="4">
        <v>67616760</v>
      </c>
      <c r="I30" s="4">
        <v>67633224</v>
      </c>
      <c r="J30" s="4">
        <v>67612104</v>
      </c>
      <c r="K30" s="4">
        <f t="shared" si="0"/>
        <v>50715</v>
      </c>
    </row>
    <row r="31" spans="1:11" ht="15" customHeight="1">
      <c r="A31" s="23">
        <v>24</v>
      </c>
      <c r="B31" s="24" t="s">
        <v>40</v>
      </c>
      <c r="C31" s="4">
        <v>4792</v>
      </c>
      <c r="D31" s="4">
        <v>4721</v>
      </c>
      <c r="E31" s="4">
        <v>670045</v>
      </c>
      <c r="F31" s="4">
        <v>667786</v>
      </c>
      <c r="G31" s="4">
        <v>28691714</v>
      </c>
      <c r="H31" s="4">
        <v>28683450</v>
      </c>
      <c r="I31" s="4">
        <v>28678085</v>
      </c>
      <c r="J31" s="4">
        <v>28669821</v>
      </c>
      <c r="K31" s="4">
        <f t="shared" si="0"/>
        <v>42821</v>
      </c>
    </row>
    <row r="32" spans="1:11" ht="15" customHeight="1">
      <c r="A32" s="23">
        <v>25</v>
      </c>
      <c r="B32" s="24" t="s">
        <v>41</v>
      </c>
      <c r="C32" s="4">
        <v>4511</v>
      </c>
      <c r="D32" s="4">
        <v>4435</v>
      </c>
      <c r="E32" s="4">
        <v>654252</v>
      </c>
      <c r="F32" s="4">
        <v>651619</v>
      </c>
      <c r="G32" s="4">
        <v>30644297</v>
      </c>
      <c r="H32" s="4">
        <v>30635766</v>
      </c>
      <c r="I32" s="4">
        <v>30625940</v>
      </c>
      <c r="J32" s="4">
        <v>30617409</v>
      </c>
      <c r="K32" s="4">
        <f t="shared" si="0"/>
        <v>46839</v>
      </c>
    </row>
    <row r="33" spans="1:11" ht="15" customHeight="1">
      <c r="A33" s="23">
        <v>26</v>
      </c>
      <c r="B33" s="24" t="s">
        <v>42</v>
      </c>
      <c r="C33" s="4">
        <v>9397</v>
      </c>
      <c r="D33" s="4">
        <v>9192</v>
      </c>
      <c r="E33" s="4">
        <v>1371261</v>
      </c>
      <c r="F33" s="4">
        <v>1364678</v>
      </c>
      <c r="G33" s="4">
        <v>58141826</v>
      </c>
      <c r="H33" s="4">
        <v>58120873</v>
      </c>
      <c r="I33" s="4">
        <v>58117392</v>
      </c>
      <c r="J33" s="4">
        <v>58096920</v>
      </c>
      <c r="K33" s="4">
        <f t="shared" si="0"/>
        <v>42400</v>
      </c>
    </row>
    <row r="34" spans="1:11" ht="15" customHeight="1">
      <c r="A34" s="23">
        <v>27</v>
      </c>
      <c r="B34" s="24" t="s">
        <v>43</v>
      </c>
      <c r="C34" s="4">
        <v>3936</v>
      </c>
      <c r="D34" s="4">
        <v>3813</v>
      </c>
      <c r="E34" s="4">
        <v>571054</v>
      </c>
      <c r="F34" s="4">
        <v>566682</v>
      </c>
      <c r="G34" s="4">
        <v>26111339</v>
      </c>
      <c r="H34" s="4">
        <v>26098359</v>
      </c>
      <c r="I34" s="4">
        <v>26100872</v>
      </c>
      <c r="J34" s="4">
        <v>26087892</v>
      </c>
      <c r="K34" s="4">
        <f t="shared" si="0"/>
        <v>45725</v>
      </c>
    </row>
    <row r="35" spans="1:11" ht="15" customHeight="1">
      <c r="A35" s="23">
        <v>28</v>
      </c>
      <c r="B35" s="24" t="s">
        <v>44</v>
      </c>
      <c r="C35" s="4">
        <v>6581</v>
      </c>
      <c r="D35" s="4">
        <v>6331</v>
      </c>
      <c r="E35" s="4">
        <v>1311345</v>
      </c>
      <c r="F35" s="4">
        <v>1302920</v>
      </c>
      <c r="G35" s="4">
        <v>62138121</v>
      </c>
      <c r="H35" s="4">
        <v>62111977</v>
      </c>
      <c r="I35" s="4">
        <v>62118767</v>
      </c>
      <c r="J35" s="4">
        <v>62092623</v>
      </c>
      <c r="K35" s="4">
        <f t="shared" si="0"/>
        <v>47385</v>
      </c>
    </row>
    <row r="36" spans="1:11" ht="15" customHeight="1">
      <c r="A36" s="23">
        <v>29</v>
      </c>
      <c r="B36" s="24" t="s">
        <v>45</v>
      </c>
      <c r="C36" s="4">
        <v>364</v>
      </c>
      <c r="D36" s="4">
        <v>301</v>
      </c>
      <c r="E36" s="4">
        <v>29573</v>
      </c>
      <c r="F36" s="4">
        <v>26970</v>
      </c>
      <c r="G36" s="4">
        <v>1088920</v>
      </c>
      <c r="H36" s="4">
        <v>1080505</v>
      </c>
      <c r="I36" s="4">
        <v>1088408</v>
      </c>
      <c r="J36" s="4">
        <v>1079993</v>
      </c>
      <c r="K36" s="4">
        <f t="shared" si="0"/>
        <v>36821</v>
      </c>
    </row>
    <row r="37" spans="1:11" ht="15" customHeight="1">
      <c r="A37" s="26">
        <v>30</v>
      </c>
      <c r="B37" s="27" t="s">
        <v>46</v>
      </c>
      <c r="C37" s="4">
        <v>323</v>
      </c>
      <c r="D37" s="4">
        <v>292</v>
      </c>
      <c r="E37" s="4">
        <v>37291</v>
      </c>
      <c r="F37" s="4">
        <v>35894</v>
      </c>
      <c r="G37" s="4">
        <v>1870063</v>
      </c>
      <c r="H37" s="4">
        <v>1865751</v>
      </c>
      <c r="I37" s="4">
        <v>1852137</v>
      </c>
      <c r="J37" s="4">
        <v>1847825</v>
      </c>
      <c r="K37" s="4">
        <f t="shared" si="0"/>
        <v>50148</v>
      </c>
    </row>
    <row r="38" spans="1:11" ht="15" customHeight="1">
      <c r="A38" s="26">
        <v>31</v>
      </c>
      <c r="B38" s="27" t="s">
        <v>47</v>
      </c>
      <c r="C38" s="4">
        <v>465</v>
      </c>
      <c r="D38" s="4">
        <v>311</v>
      </c>
      <c r="E38" s="4">
        <v>29639</v>
      </c>
      <c r="F38" s="4">
        <v>23684</v>
      </c>
      <c r="G38" s="4">
        <v>1136739</v>
      </c>
      <c r="H38" s="4">
        <v>1123215</v>
      </c>
      <c r="I38" s="4">
        <v>1122742</v>
      </c>
      <c r="J38" s="4">
        <v>1109218</v>
      </c>
      <c r="K38" s="4">
        <f t="shared" si="0"/>
        <v>38353</v>
      </c>
    </row>
    <row r="39" spans="1:11" ht="15" customHeight="1">
      <c r="A39" s="23">
        <v>32</v>
      </c>
      <c r="B39" s="24" t="s">
        <v>48</v>
      </c>
      <c r="C39" s="4">
        <v>165</v>
      </c>
      <c r="D39" s="4">
        <v>162</v>
      </c>
      <c r="E39" s="4">
        <v>11077</v>
      </c>
      <c r="F39" s="4">
        <v>11007</v>
      </c>
      <c r="G39" s="4">
        <v>354875</v>
      </c>
      <c r="H39" s="4">
        <v>354720</v>
      </c>
      <c r="I39" s="4">
        <v>353780</v>
      </c>
      <c r="J39" s="4">
        <v>353625</v>
      </c>
      <c r="K39" s="4">
        <f t="shared" si="0"/>
        <v>32037</v>
      </c>
    </row>
    <row r="40" spans="1:11" ht="15" customHeight="1">
      <c r="A40" s="32">
        <v>33</v>
      </c>
      <c r="B40" s="33" t="s">
        <v>49</v>
      </c>
      <c r="C40" s="4">
        <v>411</v>
      </c>
      <c r="D40" s="4">
        <v>404</v>
      </c>
      <c r="E40" s="4">
        <v>47943</v>
      </c>
      <c r="F40" s="4">
        <v>47599</v>
      </c>
      <c r="G40" s="4">
        <v>1150526</v>
      </c>
      <c r="H40" s="4">
        <v>1149702</v>
      </c>
      <c r="I40" s="4">
        <v>1139811</v>
      </c>
      <c r="J40" s="4">
        <v>1138987</v>
      </c>
      <c r="K40" s="4">
        <f t="shared" si="0"/>
        <v>23998</v>
      </c>
    </row>
    <row r="41" spans="1:11" ht="15" customHeight="1">
      <c r="A41" s="23">
        <v>34</v>
      </c>
      <c r="B41" s="24" t="s">
        <v>50</v>
      </c>
      <c r="C41" s="4">
        <v>159</v>
      </c>
      <c r="D41" s="4">
        <v>157</v>
      </c>
      <c r="E41" s="4">
        <v>18095</v>
      </c>
      <c r="F41" s="4">
        <v>17990</v>
      </c>
      <c r="G41" s="4">
        <v>377905</v>
      </c>
      <c r="H41" s="4">
        <v>377853</v>
      </c>
      <c r="I41" s="4">
        <v>373999</v>
      </c>
      <c r="J41" s="4">
        <v>373947</v>
      </c>
      <c r="K41" s="4">
        <f t="shared" si="0"/>
        <v>20884</v>
      </c>
    </row>
    <row r="42" spans="1:11" ht="15" customHeight="1">
      <c r="A42" s="23">
        <v>35</v>
      </c>
      <c r="B42" s="24" t="s">
        <v>51</v>
      </c>
      <c r="C42" s="4">
        <v>245</v>
      </c>
      <c r="D42" s="4">
        <v>233</v>
      </c>
      <c r="E42" s="4">
        <v>28187</v>
      </c>
      <c r="F42" s="4">
        <v>27513</v>
      </c>
      <c r="G42" s="4">
        <v>1014407</v>
      </c>
      <c r="H42" s="4">
        <v>1012970</v>
      </c>
      <c r="I42" s="4">
        <v>1012319</v>
      </c>
      <c r="J42" s="4">
        <v>1010882</v>
      </c>
      <c r="K42" s="4">
        <f t="shared" si="0"/>
        <v>35988</v>
      </c>
    </row>
    <row r="43" spans="1:11" ht="15" customHeight="1">
      <c r="A43" s="23">
        <v>36</v>
      </c>
      <c r="B43" s="24" t="s">
        <v>52</v>
      </c>
      <c r="C43" s="4">
        <v>535</v>
      </c>
      <c r="D43" s="4">
        <v>529</v>
      </c>
      <c r="E43" s="4">
        <v>58778</v>
      </c>
      <c r="F43" s="4">
        <v>58536</v>
      </c>
      <c r="G43" s="4">
        <v>2050971</v>
      </c>
      <c r="H43" s="4">
        <v>2050208</v>
      </c>
      <c r="I43" s="4">
        <v>2046729</v>
      </c>
      <c r="J43" s="4">
        <v>2045966</v>
      </c>
      <c r="K43" s="4">
        <f t="shared" si="0"/>
        <v>34894</v>
      </c>
    </row>
    <row r="44" spans="1:11" ht="15" customHeight="1">
      <c r="A44" s="23">
        <v>37</v>
      </c>
      <c r="B44" s="24" t="s">
        <v>53</v>
      </c>
      <c r="C44" s="4">
        <v>2607</v>
      </c>
      <c r="D44" s="4">
        <v>2289</v>
      </c>
      <c r="E44" s="4">
        <v>325332</v>
      </c>
      <c r="F44" s="4">
        <v>308672</v>
      </c>
      <c r="G44" s="4">
        <v>13400315</v>
      </c>
      <c r="H44" s="4">
        <v>13370783</v>
      </c>
      <c r="I44" s="4">
        <v>13400315</v>
      </c>
      <c r="J44" s="4">
        <v>13370783</v>
      </c>
      <c r="K44" s="4">
        <f t="shared" si="0"/>
        <v>41190</v>
      </c>
    </row>
    <row r="45" spans="1:11" ht="15" customHeight="1">
      <c r="A45" s="23">
        <v>38</v>
      </c>
      <c r="B45" s="24" t="s">
        <v>54</v>
      </c>
      <c r="C45" s="4">
        <v>6598</v>
      </c>
      <c r="D45" s="4">
        <v>6457</v>
      </c>
      <c r="E45" s="4">
        <v>860979</v>
      </c>
      <c r="F45" s="4">
        <v>856352</v>
      </c>
      <c r="G45" s="4">
        <v>39761408</v>
      </c>
      <c r="H45" s="4">
        <v>39744547</v>
      </c>
      <c r="I45" s="4">
        <v>39743924</v>
      </c>
      <c r="J45" s="4">
        <v>39727063</v>
      </c>
      <c r="K45" s="4">
        <f t="shared" si="0"/>
        <v>46182</v>
      </c>
    </row>
    <row r="46" spans="1:11" ht="15" customHeight="1">
      <c r="A46" s="23">
        <v>39</v>
      </c>
      <c r="B46" s="24" t="s">
        <v>55</v>
      </c>
      <c r="C46" s="4">
        <v>586</v>
      </c>
      <c r="D46" s="4">
        <v>544</v>
      </c>
      <c r="E46" s="4">
        <v>47106</v>
      </c>
      <c r="F46" s="4">
        <v>45598</v>
      </c>
      <c r="G46" s="4">
        <v>1685916</v>
      </c>
      <c r="H46" s="4">
        <v>1679775</v>
      </c>
      <c r="I46" s="4">
        <v>1678189</v>
      </c>
      <c r="J46" s="4">
        <v>1672048</v>
      </c>
      <c r="K46" s="4">
        <f t="shared" si="0"/>
        <v>35790</v>
      </c>
    </row>
    <row r="47" spans="1:11" ht="15" customHeight="1">
      <c r="A47" s="23">
        <v>40</v>
      </c>
      <c r="B47" s="24" t="s">
        <v>56</v>
      </c>
      <c r="C47" s="4">
        <v>2285</v>
      </c>
      <c r="D47" s="4">
        <v>2251</v>
      </c>
      <c r="E47" s="4">
        <v>226072</v>
      </c>
      <c r="F47" s="4">
        <v>225220</v>
      </c>
      <c r="G47" s="4">
        <v>11091222</v>
      </c>
      <c r="H47" s="4">
        <v>11088197</v>
      </c>
      <c r="I47" s="4">
        <v>11091222</v>
      </c>
      <c r="J47" s="4">
        <v>11088197</v>
      </c>
      <c r="K47" s="4">
        <f t="shared" si="0"/>
        <v>49061</v>
      </c>
    </row>
    <row r="48" spans="1:11" ht="15" customHeight="1">
      <c r="A48" s="26">
        <v>41</v>
      </c>
      <c r="B48" s="27" t="s">
        <v>57</v>
      </c>
      <c r="C48" s="68">
        <v>539</v>
      </c>
      <c r="D48" s="68">
        <v>497</v>
      </c>
      <c r="E48" s="68">
        <v>85443</v>
      </c>
      <c r="F48" s="68">
        <v>83223</v>
      </c>
      <c r="G48" s="68">
        <v>2862829</v>
      </c>
      <c r="H48" s="68">
        <v>2858705</v>
      </c>
      <c r="I48" s="68">
        <v>2854570</v>
      </c>
      <c r="J48" s="68">
        <v>2850446</v>
      </c>
      <c r="K48" s="68">
        <f t="shared" si="0"/>
        <v>33506</v>
      </c>
    </row>
    <row r="49" spans="1:11" s="6" customFormat="1" ht="15" customHeight="1">
      <c r="A49" s="29"/>
      <c r="B49" s="30" t="s">
        <v>66</v>
      </c>
      <c r="C49" s="70">
        <f aca="true" t="shared" si="2" ref="C49:J49">SUM(C19:C48)</f>
        <v>88627</v>
      </c>
      <c r="D49" s="70">
        <f t="shared" si="2"/>
        <v>84649</v>
      </c>
      <c r="E49" s="70">
        <f t="shared" si="2"/>
        <v>12649148</v>
      </c>
      <c r="F49" s="70">
        <f t="shared" si="2"/>
        <v>12474598</v>
      </c>
      <c r="G49" s="70">
        <f t="shared" si="2"/>
        <v>573292115</v>
      </c>
      <c r="H49" s="70">
        <f t="shared" si="2"/>
        <v>572876535</v>
      </c>
      <c r="I49" s="70">
        <f t="shared" si="2"/>
        <v>572992163</v>
      </c>
      <c r="J49" s="70">
        <f t="shared" si="2"/>
        <v>572577064</v>
      </c>
      <c r="K49" s="70">
        <f t="shared" si="0"/>
        <v>45323</v>
      </c>
    </row>
    <row r="50" spans="1:11" s="6" customFormat="1" ht="15" customHeight="1">
      <c r="A50" s="37"/>
      <c r="B50" s="38" t="s">
        <v>67</v>
      </c>
      <c r="C50" s="71">
        <f>C18+C49</f>
        <v>328751</v>
      </c>
      <c r="D50" s="71">
        <f aca="true" t="shared" si="3" ref="D50:J50">D18+D49</f>
        <v>315082</v>
      </c>
      <c r="E50" s="71">
        <f t="shared" si="3"/>
        <v>56094627</v>
      </c>
      <c r="F50" s="71">
        <f t="shared" si="3"/>
        <v>55513779</v>
      </c>
      <c r="G50" s="71">
        <f t="shared" si="3"/>
        <v>2708861584</v>
      </c>
      <c r="H50" s="71">
        <f t="shared" si="3"/>
        <v>2707330695</v>
      </c>
      <c r="I50" s="71">
        <f t="shared" si="3"/>
        <v>2705651330</v>
      </c>
      <c r="J50" s="71">
        <f t="shared" si="3"/>
        <v>2704244261</v>
      </c>
      <c r="K50" s="71">
        <f t="shared" si="0"/>
        <v>48291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2009-02-24T05:46:30Z</cp:lastPrinted>
  <dcterms:created xsi:type="dcterms:W3CDTF">2003-03-09T23:52:37Z</dcterms:created>
  <dcterms:modified xsi:type="dcterms:W3CDTF">2011-01-24T08:10:45Z</dcterms:modified>
  <cp:category/>
  <cp:version/>
  <cp:contentType/>
  <cp:contentStatus/>
</cp:coreProperties>
</file>