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65" windowHeight="8460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</sheets>
  <definedNames>
    <definedName name="_xlnm.Print_Area" localSheetId="0">'総括表（市町村計）'!$A$1:$H$25</definedName>
    <definedName name="_xlnm.Print_Area" localSheetId="1">'内訳（納税義務者）'!$A$1:$K$48</definedName>
    <definedName name="_xlnm.Print_Area" localSheetId="3">'内訳（非木造）'!$A$1:$K$50</definedName>
    <definedName name="_xlnm.Print_Area" localSheetId="2">'内訳（木造）'!$A$1:$K$50</definedName>
  </definedNames>
  <calcPr fullCalcOnLoad="1"/>
</workbook>
</file>

<file path=xl/sharedStrings.xml><?xml version="1.0" encoding="utf-8"?>
<sst xmlns="http://schemas.openxmlformats.org/spreadsheetml/2006/main" count="246" uniqueCount="119">
  <si>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</si>
  <si>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</si>
  <si>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</si>
  <si>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</si>
  <si>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</si>
  <si>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</si>
  <si>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</si>
  <si>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</si>
  <si>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</si>
  <si>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</si>
  <si>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</si>
  <si>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</si>
  <si>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</si>
  <si>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</si>
  <si>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</si>
  <si>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</si>
  <si>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</si>
  <si>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</si>
  <si>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</si>
  <si>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</si>
  <si>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</si>
  <si>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</si>
  <si>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</si>
  <si>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</si>
  <si>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</si>
  <si>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</si>
  <si>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</si>
  <si>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</si>
  <si>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</si>
  <si>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</si>
  <si>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</si>
  <si>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</si>
  <si>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</si>
  <si>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</si>
  <si>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</si>
  <si>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</si>
  <si>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</si>
  <si>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</si>
  <si>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</si>
  <si>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</si>
  <si>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</si>
  <si>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</si>
  <si>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</si>
  <si>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</si>
  <si>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</si>
  <si>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</si>
  <si>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</si>
  <si>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</si>
  <si>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</si>
  <si>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</si>
  <si>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</si>
  <si>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</si>
  <si>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</si>
  <si>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</si>
  <si>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</si>
  <si>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</si>
  <si>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</si>
  <si>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</si>
  <si>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</si>
  <si>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</si>
  <si>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</si>
  <si>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</si>
  <si>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</si>
  <si>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</si>
  <si>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</si>
  <si>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</si>
  <si>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</si>
  <si>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</si>
  <si>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</si>
  <si>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</si>
  <si>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</si>
  <si>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</si>
  <si>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</si>
  <si>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</si>
  <si>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</si>
  <si>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</si>
  <si>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</si>
  <si>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</si>
  <si>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</si>
  <si>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</si>
  <si>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</si>
  <si>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</si>
  <si>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</si>
  <si>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決定価格</t>
  </si>
  <si>
    <t>（ハ）（千円）</t>
  </si>
  <si>
    <t>課税標準額</t>
  </si>
  <si>
    <t>（ニ）（千円）</t>
  </si>
  <si>
    <t>単位当たり価格</t>
  </si>
  <si>
    <t>（ハ）／（ロ）　（円）</t>
  </si>
  <si>
    <t>法定免税点
未満のもの</t>
  </si>
  <si>
    <t>法定免税点
以上のもの</t>
  </si>
  <si>
    <t>総　　　数
（イ）（人）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</si>
  <si>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</si>
  <si>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</si>
  <si>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</si>
  <si>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</si>
  <si>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</si>
  <si>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</si>
  <si>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</si>
  <si>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</si>
  <si>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</si>
  <si>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</si>
  <si>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</si>
  <si>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</si>
  <si>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</si>
  <si>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</si>
  <si>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</si>
  <si>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</si>
  <si>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</si>
  <si>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</si>
  <si>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</si>
  <si>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</si>
  <si>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</si>
  <si>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</si>
  <si>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</si>
  <si>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</si>
  <si>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</si>
  <si>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</si>
  <si>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平成23年度家屋に関する概要調書報告書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</si>
</sst>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</numFmts>
  <fonts count="1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2" borderId="0" xfId="0" applyFont="1" applyFill="1" applyAlignment="1">
      <alignment/>
    </xf>
    <xf numFmtId="38" fontId="3" fillId="0" borderId="0" xfId="16" applyFont="1" applyAlignment="1">
      <alignment horizontal="center" vertical="distributed"/>
    </xf>
    <xf numFmtId="38" fontId="10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distributed"/>
    </xf>
    <xf numFmtId="38" fontId="3" fillId="3" borderId="3" xfId="16" applyFont="1" applyFill="1" applyBorder="1" applyAlignment="1">
      <alignment horizontal="center" vertical="distributed" wrapText="1"/>
    </xf>
    <xf numFmtId="38" fontId="3" fillId="0" borderId="3" xfId="16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" borderId="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distributed" vertical="center"/>
    </xf>
    <xf numFmtId="38" fontId="5" fillId="2" borderId="3" xfId="16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distributed" vertical="center"/>
    </xf>
    <xf numFmtId="38" fontId="5" fillId="3" borderId="11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distributed" vertical="distributed"/>
    </xf>
    <xf numFmtId="38" fontId="3" fillId="0" borderId="0" xfId="16" applyFont="1" applyBorder="1" applyAlignment="1">
      <alignment horizontal="right" vertical="distributed"/>
    </xf>
    <xf numFmtId="0" fontId="5" fillId="0" borderId="0" xfId="20">
      <alignment vertical="center"/>
      <protection/>
    </xf>
    <xf numFmtId="177" fontId="5" fillId="0" borderId="3" xfId="20" applyNumberFormat="1" applyBorder="1">
      <alignment vertical="center"/>
      <protection/>
    </xf>
    <xf numFmtId="177" fontId="5" fillId="0" borderId="0" xfId="20" applyNumberFormat="1" applyBorder="1">
      <alignment vertical="center"/>
      <protection/>
    </xf>
    <xf numFmtId="177" fontId="5" fillId="0" borderId="0" xfId="20" applyNumberFormat="1">
      <alignment vertical="center"/>
      <protection/>
    </xf>
    <xf numFmtId="177" fontId="5" fillId="0" borderId="0" xfId="20" applyNumberFormat="1" applyFont="1">
      <alignment vertical="center"/>
      <protection/>
    </xf>
    <xf numFmtId="0" fontId="5" fillId="3" borderId="12" xfId="20" applyFill="1" applyBorder="1" applyAlignment="1">
      <alignment horizontal="center" vertical="center" shrinkToFit="1"/>
      <protection/>
    </xf>
    <xf numFmtId="0" fontId="5" fillId="2" borderId="3" xfId="20" applyFill="1" applyBorder="1" applyAlignment="1">
      <alignment horizontal="distributed" vertical="center" wrapText="1"/>
      <protection/>
    </xf>
    <xf numFmtId="0" fontId="5" fillId="3" borderId="11" xfId="20" applyFont="1" applyFill="1" applyBorder="1" applyAlignment="1">
      <alignment horizontal="center" vertical="center"/>
      <protection/>
    </xf>
    <xf numFmtId="0" fontId="5" fillId="3" borderId="12" xfId="20" applyFont="1" applyFill="1" applyBorder="1" applyAlignment="1">
      <alignment horizontal="center" vertical="center" shrinkToFit="1"/>
      <protection/>
    </xf>
    <xf numFmtId="38" fontId="9" fillId="0" borderId="0" xfId="16" applyFont="1" applyAlignment="1">
      <alignment vertical="center"/>
    </xf>
    <xf numFmtId="177" fontId="5" fillId="0" borderId="13" xfId="20" applyNumberFormat="1" applyBorder="1">
      <alignment vertical="center"/>
      <protection/>
    </xf>
    <xf numFmtId="0" fontId="5" fillId="0" borderId="13" xfId="20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177" fontId="5" fillId="3" borderId="3" xfId="20" applyNumberFormat="1" applyFont="1" applyFill="1" applyBorder="1" applyAlignment="1">
      <alignment horizontal="center" vertical="center"/>
      <protection/>
    </xf>
    <xf numFmtId="177" fontId="5" fillId="4" borderId="3" xfId="20" applyNumberFormat="1" applyFill="1" applyBorder="1">
      <alignment vertical="center"/>
      <protection/>
    </xf>
    <xf numFmtId="0" fontId="5" fillId="2" borderId="3" xfId="20" applyFont="1" applyFill="1" applyBorder="1" applyAlignment="1">
      <alignment horizontal="distributed" vertical="center" wrapText="1"/>
      <protection/>
    </xf>
    <xf numFmtId="0" fontId="3" fillId="3" borderId="12" xfId="0" applyFont="1" applyFill="1" applyBorder="1" applyAlignment="1">
      <alignment horizontal="right"/>
    </xf>
    <xf numFmtId="0" fontId="3" fillId="3" borderId="14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/>
    </xf>
    <xf numFmtId="0" fontId="3" fillId="3" borderId="14" xfId="0" applyFont="1" applyFill="1" applyBorder="1" applyAlignment="1">
      <alignment horizontal="distributed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4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2" borderId="3" xfId="0" applyNumberFormat="1" applyFont="1" applyFill="1" applyBorder="1" applyAlignment="1">
      <alignment/>
    </xf>
    <xf numFmtId="38" fontId="4" fillId="3" borderId="11" xfId="0" applyNumberFormat="1" applyFont="1" applyFill="1" applyBorder="1" applyAlignment="1">
      <alignment/>
    </xf>
    <xf numFmtId="180" fontId="5" fillId="0" borderId="3" xfId="20" applyNumberFormat="1" applyBorder="1">
      <alignment vertical="center"/>
      <protection/>
    </xf>
    <xf numFmtId="38" fontId="11" fillId="0" borderId="0" xfId="16" applyFont="1" applyAlignment="1" quotePrefix="1">
      <alignment horizontal="center" vertical="center"/>
    </xf>
    <xf numFmtId="38" fontId="11" fillId="0" borderId="0" xfId="16" applyFont="1" applyAlignment="1">
      <alignment horizontal="center" vertical="center"/>
    </xf>
    <xf numFmtId="177" fontId="5" fillId="2" borderId="3" xfId="20" applyNumberFormat="1" applyFont="1" applyFill="1" applyBorder="1" applyAlignment="1">
      <alignment horizontal="distributed" vertical="center"/>
      <protection/>
    </xf>
    <xf numFmtId="38" fontId="3" fillId="3" borderId="15" xfId="16" applyFont="1" applyFill="1" applyBorder="1" applyAlignment="1">
      <alignment horizontal="center" vertical="distributed"/>
    </xf>
    <xf numFmtId="38" fontId="3" fillId="3" borderId="16" xfId="16" applyFont="1" applyFill="1" applyBorder="1" applyAlignment="1">
      <alignment horizontal="center" vertical="distributed"/>
    </xf>
    <xf numFmtId="38" fontId="5" fillId="2" borderId="5" xfId="16" applyFont="1" applyFill="1" applyBorder="1" applyAlignment="1">
      <alignment horizontal="distributed" vertical="distributed"/>
    </xf>
    <xf numFmtId="38" fontId="5" fillId="2" borderId="6" xfId="16" applyFont="1" applyFill="1" applyBorder="1" applyAlignment="1">
      <alignment horizontal="distributed" vertical="distributed"/>
    </xf>
    <xf numFmtId="0" fontId="5" fillId="2" borderId="5" xfId="20" applyFill="1" applyBorder="1" applyAlignment="1">
      <alignment horizontal="distributed" vertical="center"/>
      <protection/>
    </xf>
    <xf numFmtId="0" fontId="5" fillId="2" borderId="6" xfId="20" applyFill="1" applyBorder="1" applyAlignment="1">
      <alignment horizontal="distributed" vertical="center"/>
      <protection/>
    </xf>
    <xf numFmtId="0" fontId="5" fillId="3" borderId="17" xfId="20" applyFill="1" applyBorder="1" applyAlignment="1">
      <alignment horizontal="center" vertical="center"/>
      <protection/>
    </xf>
    <xf numFmtId="0" fontId="5" fillId="3" borderId="18" xfId="20" applyFill="1" applyBorder="1" applyAlignment="1">
      <alignment horizontal="center" vertical="center"/>
      <protection/>
    </xf>
    <xf numFmtId="0" fontId="5" fillId="3" borderId="9" xfId="20" applyFill="1" applyBorder="1" applyAlignment="1">
      <alignment horizontal="center" vertical="center"/>
      <protection/>
    </xf>
    <xf numFmtId="0" fontId="5" fillId="3" borderId="10" xfId="20" applyFill="1" applyBorder="1" applyAlignment="1">
      <alignment horizontal="center" vertical="center"/>
      <protection/>
    </xf>
    <xf numFmtId="0" fontId="5" fillId="2" borderId="3" xfId="20" applyFill="1" applyBorder="1" applyAlignment="1">
      <alignment vertical="center" textRotation="255"/>
      <protection/>
    </xf>
    <xf numFmtId="177" fontId="5" fillId="3" borderId="5" xfId="20" applyNumberFormat="1" applyFill="1" applyBorder="1" applyAlignment="1">
      <alignment horizontal="center" vertical="center"/>
      <protection/>
    </xf>
    <xf numFmtId="177" fontId="5" fillId="3" borderId="6" xfId="20" applyNumberFormat="1" applyFill="1" applyBorder="1" applyAlignment="1">
      <alignment horizontal="center" vertical="center"/>
      <protection/>
    </xf>
    <xf numFmtId="0" fontId="5" fillId="3" borderId="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textRotation="255"/>
    </xf>
    <xf numFmtId="0" fontId="3" fillId="3" borderId="14" xfId="0" applyFont="1" applyFill="1" applyBorder="1" applyAlignment="1">
      <alignment vertical="center" textRotation="255"/>
    </xf>
    <xf numFmtId="0" fontId="3" fillId="3" borderId="11" xfId="0" applyFont="1" applyFill="1" applyBorder="1" applyAlignment="1">
      <alignment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showGridLines="0" tabSelected="1" zoomScale="75" zoomScaleNormal="75" zoomScaleSheetLayoutView="100" workbookViewId="0" topLeftCell="A1">
      <selection activeCell="J5" sqref="J5"/>
    </sheetView>
  </sheetViews>
  <sheetFormatPr defaultColWidth="8.796875" defaultRowHeight="15"/>
  <cols>
    <col min="1" max="1" width="3.5" style="7" customWidth="1"/>
    <col min="2" max="2" width="17.59765625" style="7" customWidth="1"/>
    <col min="3" max="14" width="15.59765625" style="7" customWidth="1"/>
    <col min="15" max="16384" width="9" style="7" customWidth="1"/>
  </cols>
  <sheetData>
    <row r="1" spans="1:14" ht="23.25" customHeight="1">
      <c r="A1" s="73" t="s">
        <v>118</v>
      </c>
      <c r="B1" s="74"/>
      <c r="C1" s="74"/>
      <c r="D1" s="74"/>
      <c r="E1" s="74"/>
      <c r="F1" s="74"/>
      <c r="G1" s="74"/>
      <c r="H1" s="74"/>
      <c r="I1" s="51"/>
      <c r="J1" s="51"/>
      <c r="K1" s="51"/>
      <c r="L1" s="51"/>
      <c r="M1" s="51"/>
      <c r="N1" s="51"/>
    </row>
    <row r="2" spans="1:14" ht="15" customHeight="1">
      <c r="A2" s="54"/>
      <c r="B2" s="54"/>
      <c r="C2" s="54"/>
      <c r="D2" s="54"/>
      <c r="E2" s="54"/>
      <c r="F2" s="54"/>
      <c r="G2" s="54"/>
      <c r="H2" s="54"/>
      <c r="I2" s="51"/>
      <c r="J2" s="51"/>
      <c r="K2" s="51"/>
      <c r="L2" s="51"/>
      <c r="M2" s="51"/>
      <c r="N2" s="51"/>
    </row>
    <row r="3" spans="1:3" ht="27" customHeight="1">
      <c r="A3" s="55" t="s">
        <v>58</v>
      </c>
      <c r="B3" s="8"/>
      <c r="C3" s="9"/>
    </row>
    <row r="4" spans="1:3" ht="15" customHeight="1">
      <c r="A4" s="8"/>
      <c r="B4" s="8"/>
      <c r="C4" s="9"/>
    </row>
    <row r="5" spans="1:5" ht="49.5" customHeight="1">
      <c r="A5" s="76"/>
      <c r="B5" s="77"/>
      <c r="C5" s="10" t="s">
        <v>91</v>
      </c>
      <c r="D5" s="10" t="s">
        <v>14</v>
      </c>
      <c r="E5" s="10" t="s">
        <v>15</v>
      </c>
    </row>
    <row r="6" spans="1:5" ht="30" customHeight="1">
      <c r="A6" s="78" t="s">
        <v>16</v>
      </c>
      <c r="B6" s="79"/>
      <c r="C6" s="11">
        <f>'内訳（納税義務者）'!C48</f>
        <v>314504</v>
      </c>
      <c r="D6" s="11">
        <f>'内訳（納税義務者）'!D48</f>
        <v>34349</v>
      </c>
      <c r="E6" s="11">
        <f>'内訳（納税義務者）'!E48</f>
        <v>280155</v>
      </c>
    </row>
    <row r="7" spans="1:6" ht="30" customHeight="1">
      <c r="A7" s="40"/>
      <c r="B7" s="40"/>
      <c r="C7" s="40"/>
      <c r="D7" s="41"/>
      <c r="E7" s="41"/>
      <c r="F7" s="41"/>
    </row>
    <row r="8" spans="1:7" s="42" customFormat="1" ht="24.75" customHeight="1">
      <c r="A8" s="82" t="s">
        <v>68</v>
      </c>
      <c r="B8" s="83"/>
      <c r="C8" s="47" t="s">
        <v>69</v>
      </c>
      <c r="D8" s="47" t="s">
        <v>70</v>
      </c>
      <c r="E8" s="50" t="s">
        <v>83</v>
      </c>
      <c r="F8" s="50" t="s">
        <v>85</v>
      </c>
      <c r="G8" s="50" t="s">
        <v>87</v>
      </c>
    </row>
    <row r="9" spans="1:7" s="42" customFormat="1" ht="24.75" customHeight="1">
      <c r="A9" s="84"/>
      <c r="B9" s="85"/>
      <c r="C9" s="49" t="s">
        <v>81</v>
      </c>
      <c r="D9" s="49" t="s">
        <v>82</v>
      </c>
      <c r="E9" s="49" t="s">
        <v>84</v>
      </c>
      <c r="F9" s="49" t="s">
        <v>86</v>
      </c>
      <c r="G9" s="49" t="s">
        <v>88</v>
      </c>
    </row>
    <row r="10" spans="1:7" s="42" customFormat="1" ht="30" customHeight="1">
      <c r="A10" s="86" t="s">
        <v>71</v>
      </c>
      <c r="B10" s="48" t="s">
        <v>72</v>
      </c>
      <c r="C10" s="43">
        <f>'内訳（木造）'!C50</f>
        <v>41834</v>
      </c>
      <c r="D10" s="43">
        <f>'内訳（木造）'!E50</f>
        <v>2355929</v>
      </c>
      <c r="E10" s="43">
        <f>'内訳（木造）'!G50</f>
        <v>20418939</v>
      </c>
      <c r="F10" s="43">
        <f>'内訳（木造）'!I50</f>
        <v>20417319</v>
      </c>
      <c r="G10" s="43">
        <f>ROUND(E10*1000/D10,0)</f>
        <v>8667</v>
      </c>
    </row>
    <row r="11" spans="1:7" s="42" customFormat="1" ht="30" customHeight="1">
      <c r="A11" s="86"/>
      <c r="B11" s="58" t="s">
        <v>89</v>
      </c>
      <c r="C11" s="43">
        <f>C10-C12</f>
        <v>23647</v>
      </c>
      <c r="D11" s="43">
        <f>D10-D12</f>
        <v>1000158</v>
      </c>
      <c r="E11" s="43">
        <f>E10-E12</f>
        <v>1633868</v>
      </c>
      <c r="F11" s="43">
        <f>F10-F12</f>
        <v>1633662</v>
      </c>
      <c r="G11" s="43">
        <f aca="true" t="shared" si="0" ref="G11:G18">ROUND(E11*1000/D11,0)</f>
        <v>1634</v>
      </c>
    </row>
    <row r="12" spans="1:7" s="42" customFormat="1" ht="30" customHeight="1">
      <c r="A12" s="86"/>
      <c r="B12" s="58" t="s">
        <v>90</v>
      </c>
      <c r="C12" s="43">
        <f>'内訳（木造）'!D50</f>
        <v>18187</v>
      </c>
      <c r="D12" s="43">
        <f>'内訳（木造）'!F50</f>
        <v>1355771</v>
      </c>
      <c r="E12" s="43">
        <f>'内訳（木造）'!H50</f>
        <v>18785071</v>
      </c>
      <c r="F12" s="43">
        <f>'内訳（木造）'!J50</f>
        <v>18783657</v>
      </c>
      <c r="G12" s="43">
        <f t="shared" si="0"/>
        <v>13856</v>
      </c>
    </row>
    <row r="13" spans="1:7" s="42" customFormat="1" ht="30" customHeight="1">
      <c r="A13" s="86" t="s">
        <v>73</v>
      </c>
      <c r="B13" s="48" t="s">
        <v>72</v>
      </c>
      <c r="C13" s="43">
        <f>'内訳（非木造）'!C50</f>
        <v>327903</v>
      </c>
      <c r="D13" s="43">
        <f>'内訳（非木造）'!E50</f>
        <v>56662792</v>
      </c>
      <c r="E13" s="43">
        <f>'内訳（非木造）'!G50</f>
        <v>2786098331</v>
      </c>
      <c r="F13" s="43">
        <f>'内訳（非木造）'!I50</f>
        <v>2782982515</v>
      </c>
      <c r="G13" s="43">
        <f t="shared" si="0"/>
        <v>49170</v>
      </c>
    </row>
    <row r="14" spans="1:7" s="42" customFormat="1" ht="30" customHeight="1">
      <c r="A14" s="86"/>
      <c r="B14" s="58" t="s">
        <v>89</v>
      </c>
      <c r="C14" s="43">
        <f>C13-C15</f>
        <v>11361</v>
      </c>
      <c r="D14" s="43">
        <f>D13-D15</f>
        <v>682537</v>
      </c>
      <c r="E14" s="43">
        <f>E13-E15</f>
        <v>1402083</v>
      </c>
      <c r="F14" s="43">
        <f>F13-F15</f>
        <v>1398483</v>
      </c>
      <c r="G14" s="43">
        <f t="shared" si="0"/>
        <v>2054</v>
      </c>
    </row>
    <row r="15" spans="1:7" s="42" customFormat="1" ht="30" customHeight="1">
      <c r="A15" s="86"/>
      <c r="B15" s="58" t="s">
        <v>90</v>
      </c>
      <c r="C15" s="43">
        <f>'内訳（非木造）'!D50</f>
        <v>316542</v>
      </c>
      <c r="D15" s="43">
        <f>'内訳（非木造）'!F50</f>
        <v>55980255</v>
      </c>
      <c r="E15" s="43">
        <f>'内訳（非木造）'!H50</f>
        <v>2784696248</v>
      </c>
      <c r="F15" s="43">
        <f>'内訳（非木造）'!J50</f>
        <v>2781584032</v>
      </c>
      <c r="G15" s="43">
        <f t="shared" si="0"/>
        <v>49744</v>
      </c>
    </row>
    <row r="16" spans="1:7" s="42" customFormat="1" ht="30" customHeight="1">
      <c r="A16" s="86" t="s">
        <v>74</v>
      </c>
      <c r="B16" s="48" t="s">
        <v>72</v>
      </c>
      <c r="C16" s="43">
        <f>C10+C13</f>
        <v>369737</v>
      </c>
      <c r="D16" s="43">
        <f>D10+D13</f>
        <v>59018721</v>
      </c>
      <c r="E16" s="43">
        <f>E10+E13</f>
        <v>2806517270</v>
      </c>
      <c r="F16" s="43">
        <f>F10+F13</f>
        <v>2803399834</v>
      </c>
      <c r="G16" s="43">
        <f t="shared" si="0"/>
        <v>47553</v>
      </c>
    </row>
    <row r="17" spans="1:7" s="42" customFormat="1" ht="30" customHeight="1">
      <c r="A17" s="86"/>
      <c r="B17" s="58" t="s">
        <v>89</v>
      </c>
      <c r="C17" s="43">
        <f aca="true" t="shared" si="1" ref="C17:F18">C11+C14</f>
        <v>35008</v>
      </c>
      <c r="D17" s="43">
        <f t="shared" si="1"/>
        <v>1682695</v>
      </c>
      <c r="E17" s="43">
        <f t="shared" si="1"/>
        <v>3035951</v>
      </c>
      <c r="F17" s="43">
        <f t="shared" si="1"/>
        <v>3032145</v>
      </c>
      <c r="G17" s="43">
        <f t="shared" si="0"/>
        <v>1804</v>
      </c>
    </row>
    <row r="18" spans="1:7" s="42" customFormat="1" ht="30" customHeight="1">
      <c r="A18" s="86"/>
      <c r="B18" s="58" t="s">
        <v>90</v>
      </c>
      <c r="C18" s="43">
        <f t="shared" si="1"/>
        <v>334729</v>
      </c>
      <c r="D18" s="43">
        <f t="shared" si="1"/>
        <v>57336026</v>
      </c>
      <c r="E18" s="43">
        <f t="shared" si="1"/>
        <v>2803481319</v>
      </c>
      <c r="F18" s="43">
        <f t="shared" si="1"/>
        <v>2800367689</v>
      </c>
      <c r="G18" s="43">
        <f t="shared" si="0"/>
        <v>48896</v>
      </c>
    </row>
    <row r="19" spans="1:7" s="42" customFormat="1" ht="30" customHeight="1">
      <c r="A19" s="80" t="s">
        <v>75</v>
      </c>
      <c r="B19" s="81"/>
      <c r="C19" s="43">
        <v>5105</v>
      </c>
      <c r="D19" s="43">
        <v>3312236</v>
      </c>
      <c r="E19" s="57"/>
      <c r="F19" s="57"/>
      <c r="G19" s="57"/>
    </row>
    <row r="20" spans="1:8" s="42" customFormat="1" ht="19.5" customHeight="1">
      <c r="A20" s="53"/>
      <c r="B20" s="53"/>
      <c r="C20" s="52"/>
      <c r="D20" s="52"/>
      <c r="E20" s="52"/>
      <c r="F20" s="44"/>
      <c r="G20" s="44"/>
      <c r="H20" s="44"/>
    </row>
    <row r="21" spans="1:7" s="42" customFormat="1" ht="19.5" customHeight="1">
      <c r="A21" s="46" t="s">
        <v>76</v>
      </c>
      <c r="C21" s="45"/>
      <c r="D21" s="45"/>
      <c r="E21" s="45"/>
      <c r="F21" s="45"/>
      <c r="G21" s="45"/>
    </row>
    <row r="22" spans="1:7" s="42" customFormat="1" ht="30" customHeight="1">
      <c r="A22" s="87"/>
      <c r="B22" s="88"/>
      <c r="C22" s="56" t="s">
        <v>77</v>
      </c>
      <c r="D22" s="56" t="s">
        <v>78</v>
      </c>
      <c r="E22" s="56" t="s">
        <v>79</v>
      </c>
      <c r="F22" s="45"/>
      <c r="G22" s="45"/>
    </row>
    <row r="23" spans="1:7" s="42" customFormat="1" ht="30" customHeight="1">
      <c r="A23" s="75" t="s">
        <v>71</v>
      </c>
      <c r="B23" s="75"/>
      <c r="C23" s="72">
        <f>C10/C16*100</f>
        <v>11.314528976001862</v>
      </c>
      <c r="D23" s="72">
        <f>D10/D16*100</f>
        <v>3.991833370973932</v>
      </c>
      <c r="E23" s="72">
        <f>E10/E16*100</f>
        <v>0.7275543684789084</v>
      </c>
      <c r="F23" s="45"/>
      <c r="G23" s="45"/>
    </row>
    <row r="24" spans="1:7" s="42" customFormat="1" ht="30" customHeight="1">
      <c r="A24" s="75" t="s">
        <v>73</v>
      </c>
      <c r="B24" s="75"/>
      <c r="C24" s="72">
        <f>C13/C16*100</f>
        <v>88.68547102399815</v>
      </c>
      <c r="D24" s="72">
        <f>D13/D16*100</f>
        <v>96.00816662902606</v>
      </c>
      <c r="E24" s="72">
        <f>E13/E16*100</f>
        <v>99.2724456315211</v>
      </c>
      <c r="F24" s="45"/>
      <c r="G24" s="45"/>
    </row>
    <row r="25" spans="1:7" s="42" customFormat="1" ht="30" customHeight="1">
      <c r="A25" s="75" t="s">
        <v>80</v>
      </c>
      <c r="B25" s="75"/>
      <c r="C25" s="72">
        <f>C16/C16*100</f>
        <v>100</v>
      </c>
      <c r="D25" s="72">
        <f>D16/D16*100</f>
        <v>100</v>
      </c>
      <c r="E25" s="72">
        <f>E16/E16*100</f>
        <v>100</v>
      </c>
      <c r="F25" s="45"/>
      <c r="G25" s="45"/>
    </row>
    <row r="26" s="42" customFormat="1" ht="30" customHeight="1"/>
    <row r="27" s="42" customFormat="1" ht="30" customHeight="1"/>
    <row r="28" s="42" customFormat="1" ht="30" customHeight="1"/>
    <row r="29" s="42" customFormat="1" ht="30" customHeight="1"/>
    <row r="30" s="42" customFormat="1" ht="30" customHeight="1"/>
    <row r="32" ht="14.25" hidden="1"/>
    <row r="33" spans="4:13" ht="14.25" hidden="1">
      <c r="D33" s="12" t="e">
        <f>#REF!+#REF!+#REF!+#REF!+#REF!+#REF!+#REF!+#REF!+#REF!+#REF!+#REF!+#REF!+#REF!+#REF!</f>
        <v>#REF!</v>
      </c>
      <c r="E33" s="12" t="e">
        <f>#REF!+#REF!+#REF!+#REF!+#REF!+#REF!+#REF!+#REF!+#REF!+#REF!+#REF!+#REF!+#REF!+#REF!</f>
        <v>#REF!</v>
      </c>
      <c r="F33" s="12" t="e">
        <f>A29+A30+#REF!+#REF!+#REF!+#REF!+#REF!+#REF!+#REF!+#REF!+#REF!+#REF!+#REF!+#REF!</f>
        <v>#REF!</v>
      </c>
      <c r="G33" s="12" t="e">
        <f>B29+B30+#REF!+#REF!+#REF!+#REF!+#REF!+#REF!+#REF!+#REF!+#REF!+#REF!+#REF!+#REF!</f>
        <v>#REF!</v>
      </c>
      <c r="H33" s="12" t="e">
        <f>E29+E30+#REF!+#REF!+#REF!+#REF!+#REF!+#REF!+#REF!+#REF!+#REF!+#REF!+#REF!+#REF!</f>
        <v>#REF!</v>
      </c>
      <c r="I33" s="12" t="e">
        <f>F29+F30+#REF!+#REF!+#REF!+#REF!+#REF!+#REF!+#REF!+#REF!+#REF!+#REF!+#REF!+#REF!</f>
        <v>#REF!</v>
      </c>
      <c r="J33" s="12" t="e">
        <f>G29+G30+#REF!+#REF!+#REF!+#REF!+#REF!+#REF!+#REF!+#REF!+#REF!+#REF!+#REF!+#REF!</f>
        <v>#REF!</v>
      </c>
      <c r="K33" s="12" t="e">
        <f>#REF!+#REF!+#REF!+#REF!+#REF!+#REF!+#REF!+#REF!+#REF!+#REF!+#REF!+#REF!+#REF!+#REF!</f>
        <v>#REF!</v>
      </c>
      <c r="L33" s="12" t="e">
        <f>#REF!+#REF!+#REF!+#REF!+#REF!+#REF!+#REF!+#REF!+#REF!+#REF!+#REF!+#REF!+#REF!+#REF!</f>
        <v>#REF!</v>
      </c>
      <c r="M33" s="12" t="e">
        <f>H29+H30+#REF!+#REF!+#REF!+#REF!+#REF!+#REF!+#REF!+#REF!+#REF!+#REF!+#REF!+#REF!</f>
        <v>#REF!</v>
      </c>
    </row>
    <row r="34" ht="14.25" hidden="1"/>
    <row r="36" spans="4:14" ht="14.2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4:14" ht="14.2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4:14" ht="14.2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mergeCells count="12">
    <mergeCell ref="A25:B25"/>
    <mergeCell ref="A19:B19"/>
    <mergeCell ref="A8:B9"/>
    <mergeCell ref="A10:A12"/>
    <mergeCell ref="A13:A15"/>
    <mergeCell ref="A16:A18"/>
    <mergeCell ref="A22:B22"/>
    <mergeCell ref="A23:B23"/>
    <mergeCell ref="A1:H1"/>
    <mergeCell ref="A24:B24"/>
    <mergeCell ref="A5:B5"/>
    <mergeCell ref="A6:B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zoomScaleSheetLayoutView="100" workbookViewId="0" topLeftCell="A1">
      <selection activeCell="K39" sqref="K39"/>
    </sheetView>
  </sheetViews>
  <sheetFormatPr defaultColWidth="8.796875" defaultRowHeight="15"/>
  <cols>
    <col min="1" max="1" width="3.5" style="16" customWidth="1"/>
    <col min="2" max="2" width="14.69921875" style="16" customWidth="1"/>
    <col min="3" max="11" width="14.59765625" style="16" customWidth="1"/>
    <col min="12" max="16384" width="9" style="16" customWidth="1"/>
  </cols>
  <sheetData>
    <row r="1" ht="18.75">
      <c r="A1" s="15" t="s">
        <v>59</v>
      </c>
    </row>
    <row r="2" s="17" customFormat="1" ht="17.25"/>
    <row r="3" spans="1:11" s="18" customFormat="1" ht="17.25" customHeight="1">
      <c r="A3" s="92" t="s">
        <v>60</v>
      </c>
      <c r="B3" s="90" t="s">
        <v>61</v>
      </c>
      <c r="C3" s="89" t="s">
        <v>62</v>
      </c>
      <c r="D3" s="89"/>
      <c r="E3" s="89"/>
      <c r="F3" s="89" t="s">
        <v>63</v>
      </c>
      <c r="G3" s="89"/>
      <c r="H3" s="89"/>
      <c r="I3" s="89" t="s">
        <v>64</v>
      </c>
      <c r="J3" s="89"/>
      <c r="K3" s="89"/>
    </row>
    <row r="4" spans="1:11" s="18" customFormat="1" ht="54" customHeight="1">
      <c r="A4" s="92"/>
      <c r="B4" s="91"/>
      <c r="C4" s="19" t="s">
        <v>13</v>
      </c>
      <c r="D4" s="19" t="s">
        <v>14</v>
      </c>
      <c r="E4" s="19" t="s">
        <v>15</v>
      </c>
      <c r="F4" s="19" t="s">
        <v>13</v>
      </c>
      <c r="G4" s="19" t="s">
        <v>14</v>
      </c>
      <c r="H4" s="19" t="s">
        <v>15</v>
      </c>
      <c r="I4" s="19" t="s">
        <v>13</v>
      </c>
      <c r="J4" s="19" t="s">
        <v>14</v>
      </c>
      <c r="K4" s="19" t="s">
        <v>15</v>
      </c>
    </row>
    <row r="5" spans="1:11" s="18" customFormat="1" ht="15" customHeight="1">
      <c r="A5" s="20">
        <v>1</v>
      </c>
      <c r="B5" s="21" t="s">
        <v>17</v>
      </c>
      <c r="C5" s="22">
        <v>61370</v>
      </c>
      <c r="D5" s="22">
        <v>4098</v>
      </c>
      <c r="E5" s="22">
        <v>57272</v>
      </c>
      <c r="F5" s="22">
        <v>58834</v>
      </c>
      <c r="G5" s="22">
        <v>4083</v>
      </c>
      <c r="H5" s="22">
        <v>54751</v>
      </c>
      <c r="I5" s="22">
        <v>2536</v>
      </c>
      <c r="J5" s="22">
        <v>15</v>
      </c>
      <c r="K5" s="22">
        <v>2521</v>
      </c>
    </row>
    <row r="6" spans="1:11" s="18" customFormat="1" ht="15" customHeight="1">
      <c r="A6" s="23">
        <v>2</v>
      </c>
      <c r="B6" s="24" t="s">
        <v>18</v>
      </c>
      <c r="C6" s="25">
        <v>18013</v>
      </c>
      <c r="D6" s="25">
        <v>839</v>
      </c>
      <c r="E6" s="25">
        <v>17174</v>
      </c>
      <c r="F6" s="25">
        <v>17391</v>
      </c>
      <c r="G6" s="25">
        <v>828</v>
      </c>
      <c r="H6" s="25">
        <v>16563</v>
      </c>
      <c r="I6" s="25">
        <v>622</v>
      </c>
      <c r="J6" s="25">
        <v>11</v>
      </c>
      <c r="K6" s="25">
        <v>611</v>
      </c>
    </row>
    <row r="7" spans="1:11" s="18" customFormat="1" ht="15" customHeight="1">
      <c r="A7" s="23">
        <v>3</v>
      </c>
      <c r="B7" s="24" t="s">
        <v>19</v>
      </c>
      <c r="C7" s="25">
        <v>10445</v>
      </c>
      <c r="D7" s="25">
        <v>767</v>
      </c>
      <c r="E7" s="25">
        <v>9678</v>
      </c>
      <c r="F7" s="25">
        <v>9929</v>
      </c>
      <c r="G7" s="25">
        <v>764</v>
      </c>
      <c r="H7" s="25">
        <v>9165</v>
      </c>
      <c r="I7" s="25">
        <v>516</v>
      </c>
      <c r="J7" s="25">
        <v>3</v>
      </c>
      <c r="K7" s="25">
        <v>513</v>
      </c>
    </row>
    <row r="8" spans="1:11" s="18" customFormat="1" ht="15" customHeight="1">
      <c r="A8" s="23">
        <v>4</v>
      </c>
      <c r="B8" s="24" t="s">
        <v>20</v>
      </c>
      <c r="C8" s="25">
        <v>19877</v>
      </c>
      <c r="D8" s="25">
        <v>758</v>
      </c>
      <c r="E8" s="25">
        <v>19119</v>
      </c>
      <c r="F8" s="25">
        <v>19012</v>
      </c>
      <c r="G8" s="25">
        <v>756</v>
      </c>
      <c r="H8" s="25">
        <v>18256</v>
      </c>
      <c r="I8" s="25">
        <v>865</v>
      </c>
      <c r="J8" s="25">
        <v>2</v>
      </c>
      <c r="K8" s="25">
        <v>863</v>
      </c>
    </row>
    <row r="9" spans="1:11" s="18" customFormat="1" ht="15" customHeight="1">
      <c r="A9" s="23">
        <v>5</v>
      </c>
      <c r="B9" s="24" t="s">
        <v>21</v>
      </c>
      <c r="C9" s="25">
        <v>13667</v>
      </c>
      <c r="D9" s="25">
        <v>2263</v>
      </c>
      <c r="E9" s="25">
        <v>11404</v>
      </c>
      <c r="F9" s="25">
        <v>13056</v>
      </c>
      <c r="G9" s="25">
        <v>2248</v>
      </c>
      <c r="H9" s="25">
        <v>10808</v>
      </c>
      <c r="I9" s="25">
        <v>611</v>
      </c>
      <c r="J9" s="25">
        <v>15</v>
      </c>
      <c r="K9" s="25">
        <v>596</v>
      </c>
    </row>
    <row r="10" spans="1:11" s="18" customFormat="1" ht="15" customHeight="1">
      <c r="A10" s="23">
        <v>6</v>
      </c>
      <c r="B10" s="24" t="s">
        <v>22</v>
      </c>
      <c r="C10" s="25">
        <v>12726</v>
      </c>
      <c r="D10" s="25">
        <v>2274</v>
      </c>
      <c r="E10" s="25">
        <v>10452</v>
      </c>
      <c r="F10" s="25">
        <v>12212</v>
      </c>
      <c r="G10" s="25">
        <v>2230</v>
      </c>
      <c r="H10" s="25">
        <v>9982</v>
      </c>
      <c r="I10" s="25">
        <v>514</v>
      </c>
      <c r="J10" s="25">
        <v>44</v>
      </c>
      <c r="K10" s="25">
        <v>470</v>
      </c>
    </row>
    <row r="11" spans="1:11" s="18" customFormat="1" ht="15" customHeight="1">
      <c r="A11" s="23">
        <v>7</v>
      </c>
      <c r="B11" s="24" t="s">
        <v>23</v>
      </c>
      <c r="C11" s="25">
        <v>28724</v>
      </c>
      <c r="D11" s="25">
        <v>2872</v>
      </c>
      <c r="E11" s="25">
        <v>25852</v>
      </c>
      <c r="F11" s="25">
        <v>27824</v>
      </c>
      <c r="G11" s="25">
        <v>2862</v>
      </c>
      <c r="H11" s="25">
        <v>24962</v>
      </c>
      <c r="I11" s="25">
        <v>900</v>
      </c>
      <c r="J11" s="25">
        <v>10</v>
      </c>
      <c r="K11" s="25">
        <v>890</v>
      </c>
    </row>
    <row r="12" spans="1:11" s="18" customFormat="1" ht="15" customHeight="1">
      <c r="A12" s="23">
        <v>8</v>
      </c>
      <c r="B12" s="24" t="s">
        <v>24</v>
      </c>
      <c r="C12" s="25">
        <v>10967</v>
      </c>
      <c r="D12" s="25">
        <v>532</v>
      </c>
      <c r="E12" s="25">
        <v>10435</v>
      </c>
      <c r="F12" s="25">
        <v>10620</v>
      </c>
      <c r="G12" s="25">
        <v>521</v>
      </c>
      <c r="H12" s="25">
        <v>10099</v>
      </c>
      <c r="I12" s="25">
        <v>347</v>
      </c>
      <c r="J12" s="25">
        <v>11</v>
      </c>
      <c r="K12" s="25">
        <v>336</v>
      </c>
    </row>
    <row r="13" spans="1:11" s="18" customFormat="1" ht="15" customHeight="1">
      <c r="A13" s="23">
        <v>9</v>
      </c>
      <c r="B13" s="24" t="s">
        <v>25</v>
      </c>
      <c r="C13" s="25">
        <v>28313</v>
      </c>
      <c r="D13" s="25">
        <v>4239</v>
      </c>
      <c r="E13" s="25">
        <v>24074</v>
      </c>
      <c r="F13" s="25">
        <v>27704</v>
      </c>
      <c r="G13" s="25">
        <v>4228</v>
      </c>
      <c r="H13" s="25">
        <v>23476</v>
      </c>
      <c r="I13" s="25">
        <v>609</v>
      </c>
      <c r="J13" s="25">
        <v>11</v>
      </c>
      <c r="K13" s="25">
        <v>598</v>
      </c>
    </row>
    <row r="14" spans="1:11" s="18" customFormat="1" ht="15" customHeight="1">
      <c r="A14" s="23">
        <v>10</v>
      </c>
      <c r="B14" s="24" t="s">
        <v>26</v>
      </c>
      <c r="C14" s="25">
        <v>15401</v>
      </c>
      <c r="D14" s="25">
        <v>1966</v>
      </c>
      <c r="E14" s="25">
        <v>13435</v>
      </c>
      <c r="F14" s="25">
        <v>14899</v>
      </c>
      <c r="G14" s="25">
        <v>1963</v>
      </c>
      <c r="H14" s="25">
        <v>12936</v>
      </c>
      <c r="I14" s="25">
        <v>502</v>
      </c>
      <c r="J14" s="25">
        <v>3</v>
      </c>
      <c r="K14" s="25">
        <v>499</v>
      </c>
    </row>
    <row r="15" spans="1:11" s="18" customFormat="1" ht="15" customHeight="1">
      <c r="A15" s="26">
        <v>11</v>
      </c>
      <c r="B15" s="27" t="s">
        <v>27</v>
      </c>
      <c r="C15" s="28">
        <v>11364</v>
      </c>
      <c r="D15" s="28">
        <v>1287</v>
      </c>
      <c r="E15" s="28">
        <v>10077</v>
      </c>
      <c r="F15" s="28">
        <v>11144</v>
      </c>
      <c r="G15" s="28">
        <v>1281</v>
      </c>
      <c r="H15" s="28">
        <v>9863</v>
      </c>
      <c r="I15" s="28">
        <v>220</v>
      </c>
      <c r="J15" s="28">
        <v>6</v>
      </c>
      <c r="K15" s="28">
        <v>214</v>
      </c>
    </row>
    <row r="16" spans="1:11" s="18" customFormat="1" ht="15" customHeight="1">
      <c r="A16" s="29"/>
      <c r="B16" s="30" t="s">
        <v>65</v>
      </c>
      <c r="C16" s="31">
        <f>SUM(C5:C15)</f>
        <v>230867</v>
      </c>
      <c r="D16" s="31">
        <f aca="true" t="shared" si="0" ref="D16:K16">SUM(D5:D15)</f>
        <v>21895</v>
      </c>
      <c r="E16" s="31">
        <f t="shared" si="0"/>
        <v>208972</v>
      </c>
      <c r="F16" s="31">
        <f t="shared" si="0"/>
        <v>222625</v>
      </c>
      <c r="G16" s="31">
        <f t="shared" si="0"/>
        <v>21764</v>
      </c>
      <c r="H16" s="31">
        <f t="shared" si="0"/>
        <v>200861</v>
      </c>
      <c r="I16" s="31">
        <f t="shared" si="0"/>
        <v>8242</v>
      </c>
      <c r="J16" s="31">
        <f t="shared" si="0"/>
        <v>131</v>
      </c>
      <c r="K16" s="31">
        <f t="shared" si="0"/>
        <v>8111</v>
      </c>
    </row>
    <row r="17" spans="1:11" s="18" customFormat="1" ht="15" customHeight="1">
      <c r="A17" s="32">
        <v>12</v>
      </c>
      <c r="B17" s="33" t="s">
        <v>28</v>
      </c>
      <c r="C17" s="34">
        <v>2097</v>
      </c>
      <c r="D17" s="34">
        <v>541</v>
      </c>
      <c r="E17" s="34">
        <v>1556</v>
      </c>
      <c r="F17" s="34">
        <v>2021</v>
      </c>
      <c r="G17" s="34">
        <v>539</v>
      </c>
      <c r="H17" s="34">
        <v>1482</v>
      </c>
      <c r="I17" s="34">
        <v>76</v>
      </c>
      <c r="J17" s="34">
        <v>2</v>
      </c>
      <c r="K17" s="34">
        <v>74</v>
      </c>
    </row>
    <row r="18" spans="1:11" s="18" customFormat="1" ht="15" customHeight="1">
      <c r="A18" s="23">
        <v>13</v>
      </c>
      <c r="B18" s="24" t="s">
        <v>29</v>
      </c>
      <c r="C18" s="25">
        <v>1668</v>
      </c>
      <c r="D18" s="25">
        <v>534</v>
      </c>
      <c r="E18" s="25">
        <v>1134</v>
      </c>
      <c r="F18" s="25">
        <v>1625</v>
      </c>
      <c r="G18" s="25">
        <v>532</v>
      </c>
      <c r="H18" s="25">
        <v>1093</v>
      </c>
      <c r="I18" s="25">
        <v>43</v>
      </c>
      <c r="J18" s="25">
        <v>2</v>
      </c>
      <c r="K18" s="25">
        <v>41</v>
      </c>
    </row>
    <row r="19" spans="1:11" s="18" customFormat="1" ht="15" customHeight="1">
      <c r="A19" s="23">
        <v>14</v>
      </c>
      <c r="B19" s="24" t="s">
        <v>30</v>
      </c>
      <c r="C19" s="25">
        <v>675</v>
      </c>
      <c r="D19" s="25">
        <v>199</v>
      </c>
      <c r="E19" s="25">
        <v>476</v>
      </c>
      <c r="F19" s="25">
        <v>652</v>
      </c>
      <c r="G19" s="25">
        <v>199</v>
      </c>
      <c r="H19" s="25">
        <v>453</v>
      </c>
      <c r="I19" s="25">
        <v>23</v>
      </c>
      <c r="J19" s="25">
        <v>0</v>
      </c>
      <c r="K19" s="25">
        <v>23</v>
      </c>
    </row>
    <row r="20" spans="1:11" s="18" customFormat="1" ht="15" customHeight="1">
      <c r="A20" s="23">
        <v>15</v>
      </c>
      <c r="B20" s="24" t="s">
        <v>31</v>
      </c>
      <c r="C20" s="25">
        <v>3605</v>
      </c>
      <c r="D20" s="25">
        <v>1172</v>
      </c>
      <c r="E20" s="25">
        <v>2433</v>
      </c>
      <c r="F20" s="25">
        <v>3503</v>
      </c>
      <c r="G20" s="25">
        <v>1155</v>
      </c>
      <c r="H20" s="25">
        <v>2348</v>
      </c>
      <c r="I20" s="25">
        <v>102</v>
      </c>
      <c r="J20" s="25">
        <v>17</v>
      </c>
      <c r="K20" s="25">
        <v>85</v>
      </c>
    </row>
    <row r="21" spans="1:11" s="18" customFormat="1" ht="15" customHeight="1">
      <c r="A21" s="23">
        <v>16</v>
      </c>
      <c r="B21" s="24" t="s">
        <v>32</v>
      </c>
      <c r="C21" s="25">
        <v>5215</v>
      </c>
      <c r="D21" s="25">
        <v>1494</v>
      </c>
      <c r="E21" s="25">
        <v>3721</v>
      </c>
      <c r="F21" s="25">
        <v>5035</v>
      </c>
      <c r="G21" s="25">
        <v>1489</v>
      </c>
      <c r="H21" s="25">
        <v>3546</v>
      </c>
      <c r="I21" s="25">
        <v>180</v>
      </c>
      <c r="J21" s="25">
        <v>5</v>
      </c>
      <c r="K21" s="25">
        <v>175</v>
      </c>
    </row>
    <row r="22" spans="1:11" s="18" customFormat="1" ht="15" customHeight="1">
      <c r="A22" s="23">
        <v>17</v>
      </c>
      <c r="B22" s="24" t="s">
        <v>33</v>
      </c>
      <c r="C22" s="25">
        <v>3728</v>
      </c>
      <c r="D22" s="25">
        <v>301</v>
      </c>
      <c r="E22" s="25">
        <v>3427</v>
      </c>
      <c r="F22" s="25">
        <v>3383</v>
      </c>
      <c r="G22" s="25">
        <v>297</v>
      </c>
      <c r="H22" s="25">
        <v>3086</v>
      </c>
      <c r="I22" s="25">
        <v>345</v>
      </c>
      <c r="J22" s="25">
        <v>4</v>
      </c>
      <c r="K22" s="25">
        <v>341</v>
      </c>
    </row>
    <row r="23" spans="1:11" s="18" customFormat="1" ht="15" customHeight="1">
      <c r="A23" s="23">
        <v>18</v>
      </c>
      <c r="B23" s="24" t="s">
        <v>34</v>
      </c>
      <c r="C23" s="25">
        <v>1559</v>
      </c>
      <c r="D23" s="25">
        <v>186</v>
      </c>
      <c r="E23" s="25">
        <v>1373</v>
      </c>
      <c r="F23" s="25">
        <v>1503</v>
      </c>
      <c r="G23" s="25">
        <v>181</v>
      </c>
      <c r="H23" s="25">
        <v>1322</v>
      </c>
      <c r="I23" s="25">
        <v>56</v>
      </c>
      <c r="J23" s="25">
        <v>5</v>
      </c>
      <c r="K23" s="25">
        <v>51</v>
      </c>
    </row>
    <row r="24" spans="1:11" s="18" customFormat="1" ht="15" customHeight="1">
      <c r="A24" s="23">
        <v>19</v>
      </c>
      <c r="B24" s="24" t="s">
        <v>35</v>
      </c>
      <c r="C24" s="25">
        <v>3106</v>
      </c>
      <c r="D24" s="25">
        <v>392</v>
      </c>
      <c r="E24" s="25">
        <v>2714</v>
      </c>
      <c r="F24" s="25">
        <v>3027</v>
      </c>
      <c r="G24" s="25">
        <v>390</v>
      </c>
      <c r="H24" s="25">
        <v>2637</v>
      </c>
      <c r="I24" s="25">
        <v>79</v>
      </c>
      <c r="J24" s="25">
        <v>2</v>
      </c>
      <c r="K24" s="25">
        <v>77</v>
      </c>
    </row>
    <row r="25" spans="1:11" s="18" customFormat="1" ht="15" customHeight="1">
      <c r="A25" s="23">
        <v>20</v>
      </c>
      <c r="B25" s="24" t="s">
        <v>36</v>
      </c>
      <c r="C25" s="25">
        <v>1711</v>
      </c>
      <c r="D25" s="25">
        <v>414</v>
      </c>
      <c r="E25" s="25">
        <v>1297</v>
      </c>
      <c r="F25" s="25">
        <v>1662</v>
      </c>
      <c r="G25" s="25">
        <v>412</v>
      </c>
      <c r="H25" s="25">
        <v>1250</v>
      </c>
      <c r="I25" s="25">
        <v>49</v>
      </c>
      <c r="J25" s="25">
        <v>2</v>
      </c>
      <c r="K25" s="25">
        <v>47</v>
      </c>
    </row>
    <row r="26" spans="1:11" s="18" customFormat="1" ht="15" customHeight="1">
      <c r="A26" s="23">
        <v>21</v>
      </c>
      <c r="B26" s="24" t="s">
        <v>37</v>
      </c>
      <c r="C26" s="25">
        <v>9954</v>
      </c>
      <c r="D26" s="25">
        <v>1676</v>
      </c>
      <c r="E26" s="25">
        <v>8278</v>
      </c>
      <c r="F26" s="25">
        <v>9736</v>
      </c>
      <c r="G26" s="25">
        <v>1647</v>
      </c>
      <c r="H26" s="25">
        <v>8089</v>
      </c>
      <c r="I26" s="25">
        <v>218</v>
      </c>
      <c r="J26" s="25">
        <v>29</v>
      </c>
      <c r="K26" s="25">
        <v>189</v>
      </c>
    </row>
    <row r="27" spans="1:11" s="18" customFormat="1" ht="15" customHeight="1">
      <c r="A27" s="23">
        <v>22</v>
      </c>
      <c r="B27" s="24" t="s">
        <v>38</v>
      </c>
      <c r="C27" s="25">
        <v>3235</v>
      </c>
      <c r="D27" s="25">
        <v>506</v>
      </c>
      <c r="E27" s="25">
        <v>2729</v>
      </c>
      <c r="F27" s="25">
        <v>3136</v>
      </c>
      <c r="G27" s="25">
        <v>503</v>
      </c>
      <c r="H27" s="25">
        <v>2633</v>
      </c>
      <c r="I27" s="25">
        <v>99</v>
      </c>
      <c r="J27" s="25">
        <v>3</v>
      </c>
      <c r="K27" s="25">
        <v>96</v>
      </c>
    </row>
    <row r="28" spans="1:11" s="18" customFormat="1" ht="15" customHeight="1">
      <c r="A28" s="35">
        <v>23</v>
      </c>
      <c r="B28" s="24" t="s">
        <v>39</v>
      </c>
      <c r="C28" s="25">
        <v>6586</v>
      </c>
      <c r="D28" s="25">
        <v>486</v>
      </c>
      <c r="E28" s="25">
        <v>6100</v>
      </c>
      <c r="F28" s="25">
        <v>6289</v>
      </c>
      <c r="G28" s="25">
        <v>485</v>
      </c>
      <c r="H28" s="25">
        <v>5804</v>
      </c>
      <c r="I28" s="25">
        <v>297</v>
      </c>
      <c r="J28" s="25">
        <v>1</v>
      </c>
      <c r="K28" s="25">
        <v>296</v>
      </c>
    </row>
    <row r="29" spans="1:11" s="18" customFormat="1" ht="15" customHeight="1">
      <c r="A29" s="23">
        <v>24</v>
      </c>
      <c r="B29" s="24" t="s">
        <v>40</v>
      </c>
      <c r="C29" s="25">
        <v>4049</v>
      </c>
      <c r="D29" s="25">
        <v>306</v>
      </c>
      <c r="E29" s="25">
        <v>3743</v>
      </c>
      <c r="F29" s="25">
        <v>3932</v>
      </c>
      <c r="G29" s="25">
        <v>306</v>
      </c>
      <c r="H29" s="25">
        <v>3626</v>
      </c>
      <c r="I29" s="25">
        <v>117</v>
      </c>
      <c r="J29" s="25">
        <v>0</v>
      </c>
      <c r="K29" s="25">
        <v>117</v>
      </c>
    </row>
    <row r="30" spans="1:11" s="18" customFormat="1" ht="15" customHeight="1">
      <c r="A30" s="23">
        <v>25</v>
      </c>
      <c r="B30" s="24" t="s">
        <v>41</v>
      </c>
      <c r="C30" s="25">
        <v>4346</v>
      </c>
      <c r="D30" s="25">
        <v>278</v>
      </c>
      <c r="E30" s="25">
        <v>4068</v>
      </c>
      <c r="F30" s="25">
        <v>4198</v>
      </c>
      <c r="G30" s="25">
        <v>268</v>
      </c>
      <c r="H30" s="25">
        <v>3930</v>
      </c>
      <c r="I30" s="25">
        <v>148</v>
      </c>
      <c r="J30" s="25">
        <v>10</v>
      </c>
      <c r="K30" s="25">
        <v>138</v>
      </c>
    </row>
    <row r="31" spans="1:11" s="18" customFormat="1" ht="15" customHeight="1">
      <c r="A31" s="23">
        <v>26</v>
      </c>
      <c r="B31" s="24" t="s">
        <v>42</v>
      </c>
      <c r="C31" s="25">
        <v>7207</v>
      </c>
      <c r="D31" s="25">
        <v>317</v>
      </c>
      <c r="E31" s="25">
        <v>6890</v>
      </c>
      <c r="F31" s="25">
        <v>6921</v>
      </c>
      <c r="G31" s="25">
        <v>314</v>
      </c>
      <c r="H31" s="25">
        <v>6607</v>
      </c>
      <c r="I31" s="25">
        <v>286</v>
      </c>
      <c r="J31" s="25">
        <v>3</v>
      </c>
      <c r="K31" s="25">
        <v>283</v>
      </c>
    </row>
    <row r="32" spans="1:11" s="18" customFormat="1" ht="15" customHeight="1">
      <c r="A32" s="23">
        <v>27</v>
      </c>
      <c r="B32" s="24" t="s">
        <v>43</v>
      </c>
      <c r="C32" s="25">
        <v>3589</v>
      </c>
      <c r="D32" s="25">
        <v>204</v>
      </c>
      <c r="E32" s="25">
        <v>3385</v>
      </c>
      <c r="F32" s="25">
        <v>3458</v>
      </c>
      <c r="G32" s="25">
        <v>203</v>
      </c>
      <c r="H32" s="25">
        <v>3255</v>
      </c>
      <c r="I32" s="25">
        <v>131</v>
      </c>
      <c r="J32" s="25">
        <v>1</v>
      </c>
      <c r="K32" s="25">
        <v>130</v>
      </c>
    </row>
    <row r="33" spans="1:11" s="18" customFormat="1" ht="15" customHeight="1">
      <c r="A33" s="23">
        <v>28</v>
      </c>
      <c r="B33" s="24" t="s">
        <v>44</v>
      </c>
      <c r="C33" s="25">
        <v>6499</v>
      </c>
      <c r="D33" s="25">
        <v>325</v>
      </c>
      <c r="E33" s="25">
        <v>6174</v>
      </c>
      <c r="F33" s="25">
        <v>6251</v>
      </c>
      <c r="G33" s="25">
        <v>320</v>
      </c>
      <c r="H33" s="25">
        <v>5931</v>
      </c>
      <c r="I33" s="25">
        <v>248</v>
      </c>
      <c r="J33" s="25">
        <v>5</v>
      </c>
      <c r="K33" s="25">
        <v>243</v>
      </c>
    </row>
    <row r="34" spans="1:11" s="18" customFormat="1" ht="15" customHeight="1">
      <c r="A34" s="23">
        <v>29</v>
      </c>
      <c r="B34" s="24" t="s">
        <v>45</v>
      </c>
      <c r="C34" s="25">
        <v>274</v>
      </c>
      <c r="D34" s="25">
        <v>71</v>
      </c>
      <c r="E34" s="25">
        <v>203</v>
      </c>
      <c r="F34" s="25">
        <v>262</v>
      </c>
      <c r="G34" s="25">
        <v>71</v>
      </c>
      <c r="H34" s="25">
        <v>191</v>
      </c>
      <c r="I34" s="25">
        <v>12</v>
      </c>
      <c r="J34" s="25">
        <v>0</v>
      </c>
      <c r="K34" s="25">
        <v>12</v>
      </c>
    </row>
    <row r="35" spans="1:11" s="18" customFormat="1" ht="15" customHeight="1">
      <c r="A35" s="26">
        <v>30</v>
      </c>
      <c r="B35" s="27" t="s">
        <v>46</v>
      </c>
      <c r="C35" s="28">
        <v>315</v>
      </c>
      <c r="D35" s="28">
        <v>80</v>
      </c>
      <c r="E35" s="28">
        <v>235</v>
      </c>
      <c r="F35" s="28">
        <v>301</v>
      </c>
      <c r="G35" s="28">
        <v>80</v>
      </c>
      <c r="H35" s="28">
        <v>221</v>
      </c>
      <c r="I35" s="28">
        <v>14</v>
      </c>
      <c r="J35" s="28">
        <v>0</v>
      </c>
      <c r="K35" s="28">
        <v>14</v>
      </c>
    </row>
    <row r="36" spans="1:11" s="18" customFormat="1" ht="15" customHeight="1">
      <c r="A36" s="26">
        <v>31</v>
      </c>
      <c r="B36" s="27" t="s">
        <v>47</v>
      </c>
      <c r="C36" s="28">
        <v>529</v>
      </c>
      <c r="D36" s="28">
        <v>221</v>
      </c>
      <c r="E36" s="28">
        <v>308</v>
      </c>
      <c r="F36" s="28">
        <v>526</v>
      </c>
      <c r="G36" s="28">
        <v>221</v>
      </c>
      <c r="H36" s="28">
        <v>305</v>
      </c>
      <c r="I36" s="28">
        <v>3</v>
      </c>
      <c r="J36" s="28">
        <v>0</v>
      </c>
      <c r="K36" s="28">
        <v>3</v>
      </c>
    </row>
    <row r="37" spans="1:11" s="18" customFormat="1" ht="15" customHeight="1">
      <c r="A37" s="23">
        <v>32</v>
      </c>
      <c r="B37" s="24" t="s">
        <v>48</v>
      </c>
      <c r="C37" s="25">
        <v>249</v>
      </c>
      <c r="D37" s="25">
        <v>84</v>
      </c>
      <c r="E37" s="25">
        <v>165</v>
      </c>
      <c r="F37" s="25">
        <v>245</v>
      </c>
      <c r="G37" s="25">
        <v>83</v>
      </c>
      <c r="H37" s="25">
        <v>162</v>
      </c>
      <c r="I37" s="25">
        <v>4</v>
      </c>
      <c r="J37" s="25">
        <v>1</v>
      </c>
      <c r="K37" s="25">
        <v>3</v>
      </c>
    </row>
    <row r="38" spans="1:11" s="18" customFormat="1" ht="15" customHeight="1">
      <c r="A38" s="32">
        <v>33</v>
      </c>
      <c r="B38" s="33" t="s">
        <v>49</v>
      </c>
      <c r="C38" s="34">
        <v>331</v>
      </c>
      <c r="D38" s="34">
        <v>87</v>
      </c>
      <c r="E38" s="34">
        <v>244</v>
      </c>
      <c r="F38" s="34">
        <v>307</v>
      </c>
      <c r="G38" s="34">
        <v>87</v>
      </c>
      <c r="H38" s="34">
        <v>220</v>
      </c>
      <c r="I38" s="34">
        <v>24</v>
      </c>
      <c r="J38" s="34">
        <v>0</v>
      </c>
      <c r="K38" s="34">
        <v>24</v>
      </c>
    </row>
    <row r="39" spans="1:11" s="18" customFormat="1" ht="15" customHeight="1">
      <c r="A39" s="23">
        <v>34</v>
      </c>
      <c r="B39" s="24" t="s">
        <v>50</v>
      </c>
      <c r="C39" s="34">
        <v>129</v>
      </c>
      <c r="D39" s="34">
        <v>34</v>
      </c>
      <c r="E39" s="34">
        <v>95</v>
      </c>
      <c r="F39" s="34">
        <v>121</v>
      </c>
      <c r="G39" s="34">
        <v>34</v>
      </c>
      <c r="H39" s="34">
        <v>87</v>
      </c>
      <c r="I39" s="34">
        <v>8</v>
      </c>
      <c r="J39" s="34">
        <v>0</v>
      </c>
      <c r="K39" s="34">
        <v>8</v>
      </c>
    </row>
    <row r="40" spans="1:11" s="18" customFormat="1" ht="15" customHeight="1">
      <c r="A40" s="23">
        <v>35</v>
      </c>
      <c r="B40" s="24" t="s">
        <v>51</v>
      </c>
      <c r="C40" s="34">
        <v>488</v>
      </c>
      <c r="D40" s="34">
        <v>271</v>
      </c>
      <c r="E40" s="34">
        <v>217</v>
      </c>
      <c r="F40" s="25">
        <v>473</v>
      </c>
      <c r="G40" s="25">
        <v>271</v>
      </c>
      <c r="H40" s="25">
        <v>202</v>
      </c>
      <c r="I40" s="34">
        <v>15</v>
      </c>
      <c r="J40" s="34">
        <v>0</v>
      </c>
      <c r="K40" s="34">
        <v>15</v>
      </c>
    </row>
    <row r="41" spans="1:11" s="18" customFormat="1" ht="15" customHeight="1">
      <c r="A41" s="23">
        <v>36</v>
      </c>
      <c r="B41" s="24" t="s">
        <v>52</v>
      </c>
      <c r="C41" s="25">
        <v>668</v>
      </c>
      <c r="D41" s="25">
        <v>221</v>
      </c>
      <c r="E41" s="25">
        <v>447</v>
      </c>
      <c r="F41" s="25">
        <v>640</v>
      </c>
      <c r="G41" s="25">
        <v>217</v>
      </c>
      <c r="H41" s="25">
        <v>423</v>
      </c>
      <c r="I41" s="25">
        <v>28</v>
      </c>
      <c r="J41" s="25">
        <v>4</v>
      </c>
      <c r="K41" s="25">
        <v>24</v>
      </c>
    </row>
    <row r="42" spans="1:11" s="18" customFormat="1" ht="15" customHeight="1">
      <c r="A42" s="23">
        <v>37</v>
      </c>
      <c r="B42" s="24" t="s">
        <v>53</v>
      </c>
      <c r="C42" s="25">
        <v>2704</v>
      </c>
      <c r="D42" s="25">
        <v>1080</v>
      </c>
      <c r="E42" s="25">
        <v>1624</v>
      </c>
      <c r="F42" s="25">
        <v>2626</v>
      </c>
      <c r="G42" s="25">
        <v>1079</v>
      </c>
      <c r="H42" s="25">
        <v>1547</v>
      </c>
      <c r="I42" s="25">
        <v>78</v>
      </c>
      <c r="J42" s="25">
        <v>1</v>
      </c>
      <c r="K42" s="25">
        <v>77</v>
      </c>
    </row>
    <row r="43" spans="1:11" s="18" customFormat="1" ht="15" customHeight="1">
      <c r="A43" s="23">
        <v>38</v>
      </c>
      <c r="B43" s="24" t="s">
        <v>54</v>
      </c>
      <c r="C43" s="25">
        <v>6497</v>
      </c>
      <c r="D43" s="25">
        <v>545</v>
      </c>
      <c r="E43" s="25">
        <v>5952</v>
      </c>
      <c r="F43" s="25">
        <v>6380</v>
      </c>
      <c r="G43" s="25">
        <v>530</v>
      </c>
      <c r="H43" s="25">
        <v>5850</v>
      </c>
      <c r="I43" s="25">
        <v>117</v>
      </c>
      <c r="J43" s="25">
        <v>15</v>
      </c>
      <c r="K43" s="25">
        <v>102</v>
      </c>
    </row>
    <row r="44" spans="1:11" s="18" customFormat="1" ht="15" customHeight="1">
      <c r="A44" s="23">
        <v>39</v>
      </c>
      <c r="B44" s="24" t="s">
        <v>55</v>
      </c>
      <c r="C44" s="25">
        <v>449</v>
      </c>
      <c r="D44" s="25">
        <v>57</v>
      </c>
      <c r="E44" s="25">
        <v>392</v>
      </c>
      <c r="F44" s="25">
        <v>426</v>
      </c>
      <c r="G44" s="25">
        <v>57</v>
      </c>
      <c r="H44" s="25">
        <v>369</v>
      </c>
      <c r="I44" s="25">
        <v>23</v>
      </c>
      <c r="J44" s="25">
        <v>0</v>
      </c>
      <c r="K44" s="25">
        <v>23</v>
      </c>
    </row>
    <row r="45" spans="1:11" s="18" customFormat="1" ht="15" customHeight="1">
      <c r="A45" s="23">
        <v>40</v>
      </c>
      <c r="B45" s="24" t="s">
        <v>56</v>
      </c>
      <c r="C45" s="25">
        <v>1559</v>
      </c>
      <c r="D45" s="25">
        <v>270</v>
      </c>
      <c r="E45" s="25">
        <v>1289</v>
      </c>
      <c r="F45" s="25">
        <v>1447</v>
      </c>
      <c r="G45" s="25">
        <v>239</v>
      </c>
      <c r="H45" s="25">
        <v>1208</v>
      </c>
      <c r="I45" s="25">
        <v>112</v>
      </c>
      <c r="J45" s="25">
        <v>31</v>
      </c>
      <c r="K45" s="25">
        <v>81</v>
      </c>
    </row>
    <row r="46" spans="1:11" s="18" customFormat="1" ht="15" customHeight="1">
      <c r="A46" s="26">
        <v>41</v>
      </c>
      <c r="B46" s="27" t="s">
        <v>57</v>
      </c>
      <c r="C46" s="28">
        <v>616</v>
      </c>
      <c r="D46" s="28">
        <v>102</v>
      </c>
      <c r="E46" s="28">
        <v>514</v>
      </c>
      <c r="F46" s="28">
        <v>584</v>
      </c>
      <c r="G46" s="28">
        <v>100</v>
      </c>
      <c r="H46" s="28">
        <v>484</v>
      </c>
      <c r="I46" s="28">
        <v>32</v>
      </c>
      <c r="J46" s="28">
        <v>2</v>
      </c>
      <c r="K46" s="28">
        <v>30</v>
      </c>
    </row>
    <row r="47" spans="1:11" s="18" customFormat="1" ht="15" customHeight="1">
      <c r="A47" s="29"/>
      <c r="B47" s="30" t="s">
        <v>66</v>
      </c>
      <c r="C47" s="36">
        <f aca="true" t="shared" si="1" ref="C47:K47">SUM(C17:C46)</f>
        <v>83637</v>
      </c>
      <c r="D47" s="36">
        <f t="shared" si="1"/>
        <v>12454</v>
      </c>
      <c r="E47" s="36">
        <f t="shared" si="1"/>
        <v>71183</v>
      </c>
      <c r="F47" s="36">
        <f t="shared" si="1"/>
        <v>80670</v>
      </c>
      <c r="G47" s="36">
        <f t="shared" si="1"/>
        <v>12309</v>
      </c>
      <c r="H47" s="36">
        <f t="shared" si="1"/>
        <v>68361</v>
      </c>
      <c r="I47" s="36">
        <f t="shared" si="1"/>
        <v>2967</v>
      </c>
      <c r="J47" s="36">
        <f t="shared" si="1"/>
        <v>145</v>
      </c>
      <c r="K47" s="36">
        <f t="shared" si="1"/>
        <v>2822</v>
      </c>
    </row>
    <row r="48" spans="1:11" s="18" customFormat="1" ht="15" customHeight="1">
      <c r="A48" s="37"/>
      <c r="B48" s="38" t="s">
        <v>67</v>
      </c>
      <c r="C48" s="39">
        <f aca="true" t="shared" si="2" ref="C48:K48">C16+C47</f>
        <v>314504</v>
      </c>
      <c r="D48" s="39">
        <f t="shared" si="2"/>
        <v>34349</v>
      </c>
      <c r="E48" s="39">
        <f t="shared" si="2"/>
        <v>280155</v>
      </c>
      <c r="F48" s="39">
        <f t="shared" si="2"/>
        <v>303295</v>
      </c>
      <c r="G48" s="39">
        <f t="shared" si="2"/>
        <v>34073</v>
      </c>
      <c r="H48" s="39">
        <f t="shared" si="2"/>
        <v>269222</v>
      </c>
      <c r="I48" s="39">
        <f t="shared" si="2"/>
        <v>11209</v>
      </c>
      <c r="J48" s="39">
        <f t="shared" si="2"/>
        <v>276</v>
      </c>
      <c r="K48" s="39">
        <f t="shared" si="2"/>
        <v>10933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B37" sqref="B37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7" t="s">
        <v>103</v>
      </c>
      <c r="B1" s="66"/>
      <c r="C1" s="66"/>
    </row>
    <row r="2" ht="18">
      <c r="A2" s="5"/>
    </row>
    <row r="3" spans="1:11" ht="14.25">
      <c r="A3" s="96" t="s">
        <v>3</v>
      </c>
      <c r="B3" s="59" t="s">
        <v>0</v>
      </c>
      <c r="C3" s="93" t="s">
        <v>4</v>
      </c>
      <c r="D3" s="93"/>
      <c r="E3" s="93" t="s">
        <v>5</v>
      </c>
      <c r="F3" s="93"/>
      <c r="G3" s="93" t="s">
        <v>1</v>
      </c>
      <c r="H3" s="93"/>
      <c r="I3" s="93" t="s">
        <v>100</v>
      </c>
      <c r="J3" s="93"/>
      <c r="K3" s="94" t="s">
        <v>12</v>
      </c>
    </row>
    <row r="4" spans="1:11" ht="14.25">
      <c r="A4" s="97"/>
      <c r="B4" s="60"/>
      <c r="C4" s="61" t="s">
        <v>94</v>
      </c>
      <c r="D4" s="62" t="s">
        <v>92</v>
      </c>
      <c r="E4" s="61" t="s">
        <v>94</v>
      </c>
      <c r="F4" s="62" t="s">
        <v>98</v>
      </c>
      <c r="G4" s="61" t="s">
        <v>94</v>
      </c>
      <c r="H4" s="62" t="s">
        <v>99</v>
      </c>
      <c r="I4" s="61" t="s">
        <v>94</v>
      </c>
      <c r="J4" s="62" t="s">
        <v>101</v>
      </c>
      <c r="K4" s="95"/>
    </row>
    <row r="5" spans="1:11" ht="14.25">
      <c r="A5" s="97"/>
      <c r="B5" s="60"/>
      <c r="C5" s="61"/>
      <c r="D5" s="63" t="s">
        <v>93</v>
      </c>
      <c r="E5" s="61"/>
      <c r="F5" s="63" t="s">
        <v>93</v>
      </c>
      <c r="G5" s="61"/>
      <c r="H5" s="63" t="s">
        <v>93</v>
      </c>
      <c r="I5" s="61"/>
      <c r="J5" s="63" t="s">
        <v>93</v>
      </c>
      <c r="K5" s="61" t="s">
        <v>102</v>
      </c>
    </row>
    <row r="6" spans="1:11" ht="14.25">
      <c r="A6" s="98"/>
      <c r="B6" s="64" t="s">
        <v>2</v>
      </c>
      <c r="C6" s="65" t="s">
        <v>95</v>
      </c>
      <c r="D6" s="65" t="s">
        <v>96</v>
      </c>
      <c r="E6" s="65" t="s">
        <v>97</v>
      </c>
      <c r="F6" s="65" t="s">
        <v>104</v>
      </c>
      <c r="G6" s="65" t="s">
        <v>105</v>
      </c>
      <c r="H6" s="65" t="s">
        <v>106</v>
      </c>
      <c r="I6" s="65" t="s">
        <v>107</v>
      </c>
      <c r="J6" s="65" t="s">
        <v>108</v>
      </c>
      <c r="K6" s="65" t="s">
        <v>109</v>
      </c>
    </row>
    <row r="7" spans="1:11" ht="15" customHeight="1">
      <c r="A7" s="20">
        <v>1</v>
      </c>
      <c r="B7" s="21" t="s">
        <v>17</v>
      </c>
      <c r="C7" s="3">
        <v>7302</v>
      </c>
      <c r="D7" s="3">
        <v>3456</v>
      </c>
      <c r="E7" s="3">
        <v>409204</v>
      </c>
      <c r="F7" s="3">
        <v>255579</v>
      </c>
      <c r="G7" s="3">
        <v>2679973</v>
      </c>
      <c r="H7" s="3">
        <v>2401043</v>
      </c>
      <c r="I7" s="3">
        <v>2679837</v>
      </c>
      <c r="J7" s="3">
        <v>2401043</v>
      </c>
      <c r="K7" s="3">
        <f>ROUND(G7*1000/E7,0)</f>
        <v>6549</v>
      </c>
    </row>
    <row r="8" spans="1:11" ht="15" customHeight="1">
      <c r="A8" s="23">
        <v>2</v>
      </c>
      <c r="B8" s="24" t="s">
        <v>18</v>
      </c>
      <c r="C8" s="4">
        <v>602</v>
      </c>
      <c r="D8" s="4">
        <v>349</v>
      </c>
      <c r="E8" s="4">
        <v>43067</v>
      </c>
      <c r="F8" s="4">
        <v>30555</v>
      </c>
      <c r="G8" s="4">
        <v>611435</v>
      </c>
      <c r="H8" s="4">
        <v>592757</v>
      </c>
      <c r="I8" s="4">
        <v>611434</v>
      </c>
      <c r="J8" s="4">
        <v>592756</v>
      </c>
      <c r="K8" s="4">
        <f aca="true" t="shared" si="0" ref="K8:K50">ROUND(G8*1000/E8,0)</f>
        <v>14197</v>
      </c>
    </row>
    <row r="9" spans="1:11" ht="15" customHeight="1">
      <c r="A9" s="23">
        <v>3</v>
      </c>
      <c r="B9" s="24" t="s">
        <v>19</v>
      </c>
      <c r="C9" s="4">
        <v>1875</v>
      </c>
      <c r="D9" s="4">
        <v>1198</v>
      </c>
      <c r="E9" s="4">
        <v>113028</v>
      </c>
      <c r="F9" s="4">
        <v>83264</v>
      </c>
      <c r="G9" s="4">
        <v>1278830</v>
      </c>
      <c r="H9" s="4">
        <v>1207790</v>
      </c>
      <c r="I9" s="4">
        <v>1277724</v>
      </c>
      <c r="J9" s="4">
        <v>1206754</v>
      </c>
      <c r="K9" s="4">
        <f t="shared" si="0"/>
        <v>11314</v>
      </c>
    </row>
    <row r="10" spans="1:11" ht="15" customHeight="1">
      <c r="A10" s="23">
        <v>4</v>
      </c>
      <c r="B10" s="24" t="s">
        <v>20</v>
      </c>
      <c r="C10" s="4">
        <v>643</v>
      </c>
      <c r="D10" s="4">
        <v>359</v>
      </c>
      <c r="E10" s="4">
        <v>42454</v>
      </c>
      <c r="F10" s="4">
        <v>31083</v>
      </c>
      <c r="G10" s="4">
        <v>753178</v>
      </c>
      <c r="H10" s="4">
        <v>734484</v>
      </c>
      <c r="I10" s="4">
        <v>753178</v>
      </c>
      <c r="J10" s="4">
        <v>734484</v>
      </c>
      <c r="K10" s="4">
        <f t="shared" si="0"/>
        <v>17741</v>
      </c>
    </row>
    <row r="11" spans="1:11" ht="15" customHeight="1">
      <c r="A11" s="23">
        <v>5</v>
      </c>
      <c r="B11" s="24" t="s">
        <v>21</v>
      </c>
      <c r="C11" s="4">
        <v>3821</v>
      </c>
      <c r="D11" s="4">
        <v>1605</v>
      </c>
      <c r="E11" s="4">
        <v>198204</v>
      </c>
      <c r="F11" s="4">
        <v>105949</v>
      </c>
      <c r="G11" s="4">
        <v>1597677</v>
      </c>
      <c r="H11" s="4">
        <v>1434092</v>
      </c>
      <c r="I11" s="4">
        <v>1597677</v>
      </c>
      <c r="J11" s="4">
        <v>1434092</v>
      </c>
      <c r="K11" s="4">
        <f t="shared" si="0"/>
        <v>8061</v>
      </c>
    </row>
    <row r="12" spans="1:11" ht="15" customHeight="1">
      <c r="A12" s="23">
        <v>6</v>
      </c>
      <c r="B12" s="24" t="s">
        <v>22</v>
      </c>
      <c r="C12" s="4">
        <v>1408</v>
      </c>
      <c r="D12" s="4">
        <v>465</v>
      </c>
      <c r="E12" s="4">
        <v>69825</v>
      </c>
      <c r="F12" s="4">
        <v>34924</v>
      </c>
      <c r="G12" s="4">
        <v>573816</v>
      </c>
      <c r="H12" s="4">
        <v>530141</v>
      </c>
      <c r="I12" s="4">
        <v>573816</v>
      </c>
      <c r="J12" s="4">
        <v>530141</v>
      </c>
      <c r="K12" s="4">
        <f t="shared" si="0"/>
        <v>8218</v>
      </c>
    </row>
    <row r="13" spans="1:11" ht="15" customHeight="1">
      <c r="A13" s="23">
        <v>7</v>
      </c>
      <c r="B13" s="24" t="s">
        <v>23</v>
      </c>
      <c r="C13" s="4">
        <v>3755</v>
      </c>
      <c r="D13" s="4">
        <v>1735</v>
      </c>
      <c r="E13" s="4">
        <v>217282</v>
      </c>
      <c r="F13" s="4">
        <v>131174</v>
      </c>
      <c r="G13" s="4">
        <v>1989272</v>
      </c>
      <c r="H13" s="4">
        <v>1848553</v>
      </c>
      <c r="I13" s="4">
        <v>1989272</v>
      </c>
      <c r="J13" s="4">
        <v>1848553</v>
      </c>
      <c r="K13" s="4">
        <f t="shared" si="0"/>
        <v>9155</v>
      </c>
    </row>
    <row r="14" spans="1:11" ht="15" customHeight="1">
      <c r="A14" s="23">
        <v>8</v>
      </c>
      <c r="B14" s="24" t="s">
        <v>24</v>
      </c>
      <c r="C14" s="4">
        <v>752</v>
      </c>
      <c r="D14" s="4">
        <v>409</v>
      </c>
      <c r="E14" s="4">
        <v>48296</v>
      </c>
      <c r="F14" s="4">
        <v>35648</v>
      </c>
      <c r="G14" s="4">
        <v>1103670</v>
      </c>
      <c r="H14" s="4">
        <v>1082696</v>
      </c>
      <c r="I14" s="4">
        <v>1103670</v>
      </c>
      <c r="J14" s="4">
        <v>1082696</v>
      </c>
      <c r="K14" s="4">
        <f t="shared" si="0"/>
        <v>22852</v>
      </c>
    </row>
    <row r="15" spans="1:11" ht="15" customHeight="1">
      <c r="A15" s="23">
        <v>9</v>
      </c>
      <c r="B15" s="24" t="s">
        <v>25</v>
      </c>
      <c r="C15" s="4">
        <v>3302</v>
      </c>
      <c r="D15" s="4">
        <v>1002</v>
      </c>
      <c r="E15" s="4">
        <v>178837</v>
      </c>
      <c r="F15" s="4">
        <v>78797</v>
      </c>
      <c r="G15" s="4">
        <v>1348826</v>
      </c>
      <c r="H15" s="4">
        <v>1233490</v>
      </c>
      <c r="I15" s="4">
        <v>1348826</v>
      </c>
      <c r="J15" s="4">
        <v>1233490</v>
      </c>
      <c r="K15" s="4">
        <f t="shared" si="0"/>
        <v>7542</v>
      </c>
    </row>
    <row r="16" spans="1:11" ht="15" customHeight="1">
      <c r="A16" s="23">
        <v>10</v>
      </c>
      <c r="B16" s="24" t="s">
        <v>26</v>
      </c>
      <c r="C16" s="4">
        <v>602</v>
      </c>
      <c r="D16" s="4">
        <v>278</v>
      </c>
      <c r="E16" s="4">
        <v>32501</v>
      </c>
      <c r="F16" s="4">
        <v>19589</v>
      </c>
      <c r="G16" s="4">
        <v>349953</v>
      </c>
      <c r="H16" s="4">
        <v>329602</v>
      </c>
      <c r="I16" s="4">
        <v>349953</v>
      </c>
      <c r="J16" s="4">
        <v>329602</v>
      </c>
      <c r="K16" s="4">
        <f t="shared" si="0"/>
        <v>10767</v>
      </c>
    </row>
    <row r="17" spans="1:11" ht="15" customHeight="1">
      <c r="A17" s="26">
        <v>11</v>
      </c>
      <c r="B17" s="27" t="s">
        <v>27</v>
      </c>
      <c r="C17" s="68">
        <v>1812</v>
      </c>
      <c r="D17" s="68">
        <v>813</v>
      </c>
      <c r="E17" s="68">
        <v>90861</v>
      </c>
      <c r="F17" s="68">
        <v>53972</v>
      </c>
      <c r="G17" s="68">
        <v>1009745</v>
      </c>
      <c r="H17" s="68">
        <v>949664</v>
      </c>
      <c r="I17" s="68">
        <v>1009745</v>
      </c>
      <c r="J17" s="68">
        <v>949664</v>
      </c>
      <c r="K17" s="68">
        <f t="shared" si="0"/>
        <v>11113</v>
      </c>
    </row>
    <row r="18" spans="1:11" ht="15" customHeight="1">
      <c r="A18" s="29"/>
      <c r="B18" s="30" t="s">
        <v>65</v>
      </c>
      <c r="C18" s="70">
        <f>SUM(C7:C17)</f>
        <v>25874</v>
      </c>
      <c r="D18" s="70">
        <f aca="true" t="shared" si="1" ref="D18:J18">SUM(D7:D17)</f>
        <v>11669</v>
      </c>
      <c r="E18" s="70">
        <f t="shared" si="1"/>
        <v>1443559</v>
      </c>
      <c r="F18" s="70">
        <f t="shared" si="1"/>
        <v>860534</v>
      </c>
      <c r="G18" s="70">
        <f t="shared" si="1"/>
        <v>13296375</v>
      </c>
      <c r="H18" s="70">
        <f t="shared" si="1"/>
        <v>12344312</v>
      </c>
      <c r="I18" s="70">
        <f t="shared" si="1"/>
        <v>13295132</v>
      </c>
      <c r="J18" s="70">
        <f t="shared" si="1"/>
        <v>12343275</v>
      </c>
      <c r="K18" s="70">
        <f t="shared" si="0"/>
        <v>9211</v>
      </c>
    </row>
    <row r="19" spans="1:11" ht="15" customHeight="1">
      <c r="A19" s="32">
        <v>12</v>
      </c>
      <c r="B19" s="33" t="s">
        <v>28</v>
      </c>
      <c r="C19" s="69">
        <v>728</v>
      </c>
      <c r="D19" s="69">
        <v>207</v>
      </c>
      <c r="E19" s="69">
        <v>37330</v>
      </c>
      <c r="F19" s="69">
        <v>14113</v>
      </c>
      <c r="G19" s="69">
        <v>239647</v>
      </c>
      <c r="H19" s="69">
        <v>192535</v>
      </c>
      <c r="I19" s="69">
        <v>239647</v>
      </c>
      <c r="J19" s="69">
        <v>192535</v>
      </c>
      <c r="K19" s="69">
        <f t="shared" si="0"/>
        <v>6420</v>
      </c>
    </row>
    <row r="20" spans="1:11" ht="15" customHeight="1">
      <c r="A20" s="23">
        <v>13</v>
      </c>
      <c r="B20" s="24" t="s">
        <v>29</v>
      </c>
      <c r="C20" s="4">
        <v>835</v>
      </c>
      <c r="D20" s="4">
        <v>292</v>
      </c>
      <c r="E20" s="4">
        <v>41486</v>
      </c>
      <c r="F20" s="4">
        <v>19031</v>
      </c>
      <c r="G20" s="4">
        <v>270858</v>
      </c>
      <c r="H20" s="4">
        <v>227810</v>
      </c>
      <c r="I20" s="4">
        <v>270858</v>
      </c>
      <c r="J20" s="4">
        <v>227810</v>
      </c>
      <c r="K20" s="4">
        <f t="shared" si="0"/>
        <v>6529</v>
      </c>
    </row>
    <row r="21" spans="1:11" ht="15" customHeight="1">
      <c r="A21" s="23">
        <v>14</v>
      </c>
      <c r="B21" s="24" t="s">
        <v>30</v>
      </c>
      <c r="C21" s="4">
        <v>181</v>
      </c>
      <c r="D21" s="4">
        <v>68</v>
      </c>
      <c r="E21" s="4">
        <v>9311</v>
      </c>
      <c r="F21" s="4">
        <v>4175</v>
      </c>
      <c r="G21" s="4">
        <v>87755</v>
      </c>
      <c r="H21" s="4">
        <v>82389</v>
      </c>
      <c r="I21" s="4">
        <v>87755</v>
      </c>
      <c r="J21" s="4">
        <v>82389</v>
      </c>
      <c r="K21" s="4">
        <f t="shared" si="0"/>
        <v>9425</v>
      </c>
    </row>
    <row r="22" spans="1:11" ht="15" customHeight="1">
      <c r="A22" s="23">
        <v>15</v>
      </c>
      <c r="B22" s="24" t="s">
        <v>31</v>
      </c>
      <c r="C22" s="4">
        <v>1959</v>
      </c>
      <c r="D22" s="4">
        <v>773</v>
      </c>
      <c r="E22" s="4">
        <v>103572</v>
      </c>
      <c r="F22" s="4">
        <v>51500</v>
      </c>
      <c r="G22" s="4">
        <v>529183</v>
      </c>
      <c r="H22" s="4">
        <v>435618</v>
      </c>
      <c r="I22" s="4">
        <v>529183</v>
      </c>
      <c r="J22" s="4">
        <v>435618</v>
      </c>
      <c r="K22" s="4">
        <f t="shared" si="0"/>
        <v>5109</v>
      </c>
    </row>
    <row r="23" spans="1:11" ht="15" customHeight="1">
      <c r="A23" s="23">
        <v>16</v>
      </c>
      <c r="B23" s="24" t="s">
        <v>32</v>
      </c>
      <c r="C23" s="4">
        <v>2208</v>
      </c>
      <c r="D23" s="4">
        <v>721</v>
      </c>
      <c r="E23" s="4">
        <v>103373</v>
      </c>
      <c r="F23" s="4">
        <v>43659</v>
      </c>
      <c r="G23" s="4">
        <v>619830</v>
      </c>
      <c r="H23" s="4">
        <v>498081</v>
      </c>
      <c r="I23" s="4">
        <v>619830</v>
      </c>
      <c r="J23" s="4">
        <v>498081</v>
      </c>
      <c r="K23" s="4">
        <f t="shared" si="0"/>
        <v>5996</v>
      </c>
    </row>
    <row r="24" spans="1:11" ht="15" customHeight="1">
      <c r="A24" s="23">
        <v>17</v>
      </c>
      <c r="B24" s="24" t="s">
        <v>33</v>
      </c>
      <c r="C24" s="4">
        <v>593</v>
      </c>
      <c r="D24" s="4">
        <v>372</v>
      </c>
      <c r="E24" s="4">
        <v>39816</v>
      </c>
      <c r="F24" s="4">
        <v>31009</v>
      </c>
      <c r="G24" s="4">
        <v>432171</v>
      </c>
      <c r="H24" s="4">
        <v>411512</v>
      </c>
      <c r="I24" s="4">
        <v>432171</v>
      </c>
      <c r="J24" s="4">
        <v>411512</v>
      </c>
      <c r="K24" s="4">
        <f t="shared" si="0"/>
        <v>10854</v>
      </c>
    </row>
    <row r="25" spans="1:11" ht="15" customHeight="1">
      <c r="A25" s="23">
        <v>18</v>
      </c>
      <c r="B25" s="24" t="s">
        <v>34</v>
      </c>
      <c r="C25" s="4">
        <v>192</v>
      </c>
      <c r="D25" s="4">
        <v>78</v>
      </c>
      <c r="E25" s="4">
        <v>11807</v>
      </c>
      <c r="F25" s="4">
        <v>6346</v>
      </c>
      <c r="G25" s="4">
        <v>129636</v>
      </c>
      <c r="H25" s="4">
        <v>121525</v>
      </c>
      <c r="I25" s="4">
        <v>129636</v>
      </c>
      <c r="J25" s="4">
        <v>121525</v>
      </c>
      <c r="K25" s="4">
        <f t="shared" si="0"/>
        <v>10980</v>
      </c>
    </row>
    <row r="26" spans="1:11" ht="15" customHeight="1">
      <c r="A26" s="23">
        <v>19</v>
      </c>
      <c r="B26" s="24" t="s">
        <v>35</v>
      </c>
      <c r="C26" s="4">
        <v>659</v>
      </c>
      <c r="D26" s="4">
        <v>353</v>
      </c>
      <c r="E26" s="4">
        <v>34435</v>
      </c>
      <c r="F26" s="4">
        <v>21748</v>
      </c>
      <c r="G26" s="4">
        <v>227399</v>
      </c>
      <c r="H26" s="4">
        <v>202896</v>
      </c>
      <c r="I26" s="4">
        <v>227399</v>
      </c>
      <c r="J26" s="4">
        <v>202896</v>
      </c>
      <c r="K26" s="4">
        <f t="shared" si="0"/>
        <v>6604</v>
      </c>
    </row>
    <row r="27" spans="1:11" ht="15" customHeight="1">
      <c r="A27" s="23">
        <v>20</v>
      </c>
      <c r="B27" s="24" t="s">
        <v>36</v>
      </c>
      <c r="C27" s="4">
        <v>238</v>
      </c>
      <c r="D27" s="4">
        <v>64</v>
      </c>
      <c r="E27" s="4">
        <v>10478</v>
      </c>
      <c r="F27" s="4">
        <v>3230</v>
      </c>
      <c r="G27" s="4">
        <v>26193</v>
      </c>
      <c r="H27" s="4">
        <v>20290</v>
      </c>
      <c r="I27" s="4">
        <v>26193</v>
      </c>
      <c r="J27" s="4">
        <v>20290</v>
      </c>
      <c r="K27" s="4">
        <f t="shared" si="0"/>
        <v>2500</v>
      </c>
    </row>
    <row r="28" spans="1:11" ht="15" customHeight="1">
      <c r="A28" s="23">
        <v>21</v>
      </c>
      <c r="B28" s="24" t="s">
        <v>37</v>
      </c>
      <c r="C28" s="4">
        <v>1195</v>
      </c>
      <c r="D28" s="4">
        <v>423</v>
      </c>
      <c r="E28" s="4">
        <v>72523</v>
      </c>
      <c r="F28" s="4">
        <v>37875</v>
      </c>
      <c r="G28" s="4">
        <v>769794</v>
      </c>
      <c r="H28" s="4">
        <v>726869</v>
      </c>
      <c r="I28" s="4">
        <v>769794</v>
      </c>
      <c r="J28" s="4">
        <v>726869</v>
      </c>
      <c r="K28" s="4">
        <f t="shared" si="0"/>
        <v>10614</v>
      </c>
    </row>
    <row r="29" spans="1:11" ht="15" customHeight="1">
      <c r="A29" s="23">
        <v>22</v>
      </c>
      <c r="B29" s="24" t="s">
        <v>38</v>
      </c>
      <c r="C29" s="4">
        <v>767</v>
      </c>
      <c r="D29" s="4">
        <v>350</v>
      </c>
      <c r="E29" s="4">
        <v>38517</v>
      </c>
      <c r="F29" s="4">
        <v>21332</v>
      </c>
      <c r="G29" s="4">
        <v>254092</v>
      </c>
      <c r="H29" s="4">
        <v>223647</v>
      </c>
      <c r="I29" s="4">
        <v>254092</v>
      </c>
      <c r="J29" s="4">
        <v>223647</v>
      </c>
      <c r="K29" s="4">
        <f t="shared" si="0"/>
        <v>6597</v>
      </c>
    </row>
    <row r="30" spans="1:11" ht="15" customHeight="1">
      <c r="A30" s="35">
        <v>23</v>
      </c>
      <c r="B30" s="24" t="s">
        <v>39</v>
      </c>
      <c r="C30" s="4">
        <v>615</v>
      </c>
      <c r="D30" s="4">
        <v>249</v>
      </c>
      <c r="E30" s="4">
        <v>34287</v>
      </c>
      <c r="F30" s="4">
        <v>19402</v>
      </c>
      <c r="G30" s="4">
        <v>415272</v>
      </c>
      <c r="H30" s="4">
        <v>395179</v>
      </c>
      <c r="I30" s="4">
        <v>415272</v>
      </c>
      <c r="J30" s="4">
        <v>395179</v>
      </c>
      <c r="K30" s="4">
        <f t="shared" si="0"/>
        <v>12112</v>
      </c>
    </row>
    <row r="31" spans="1:11" ht="15" customHeight="1">
      <c r="A31" s="23">
        <v>24</v>
      </c>
      <c r="B31" s="24" t="s">
        <v>40</v>
      </c>
      <c r="C31" s="4">
        <v>528</v>
      </c>
      <c r="D31" s="4">
        <v>274</v>
      </c>
      <c r="E31" s="4">
        <v>31054</v>
      </c>
      <c r="F31" s="4">
        <v>19022</v>
      </c>
      <c r="G31" s="4">
        <v>205327</v>
      </c>
      <c r="H31" s="4">
        <v>182821</v>
      </c>
      <c r="I31" s="4">
        <v>205327</v>
      </c>
      <c r="J31" s="4">
        <v>182821</v>
      </c>
      <c r="K31" s="4">
        <f t="shared" si="0"/>
        <v>6612</v>
      </c>
    </row>
    <row r="32" spans="1:11" ht="15" customHeight="1">
      <c r="A32" s="23">
        <v>25</v>
      </c>
      <c r="B32" s="24" t="s">
        <v>41</v>
      </c>
      <c r="C32" s="4">
        <v>418</v>
      </c>
      <c r="D32" s="4">
        <v>216</v>
      </c>
      <c r="E32" s="4">
        <v>25976</v>
      </c>
      <c r="F32" s="4">
        <v>18331</v>
      </c>
      <c r="G32" s="4">
        <v>468283</v>
      </c>
      <c r="H32" s="4">
        <v>454017</v>
      </c>
      <c r="I32" s="4">
        <v>468283</v>
      </c>
      <c r="J32" s="4">
        <v>454017</v>
      </c>
      <c r="K32" s="4">
        <f t="shared" si="0"/>
        <v>18028</v>
      </c>
    </row>
    <row r="33" spans="1:11" ht="15" customHeight="1">
      <c r="A33" s="23">
        <v>26</v>
      </c>
      <c r="B33" s="24" t="s">
        <v>42</v>
      </c>
      <c r="C33" s="4">
        <v>405</v>
      </c>
      <c r="D33" s="4">
        <v>245</v>
      </c>
      <c r="E33" s="4">
        <v>25371</v>
      </c>
      <c r="F33" s="4">
        <v>19823</v>
      </c>
      <c r="G33" s="4">
        <v>405309</v>
      </c>
      <c r="H33" s="4">
        <v>394863</v>
      </c>
      <c r="I33" s="4">
        <v>405309</v>
      </c>
      <c r="J33" s="4">
        <v>394863</v>
      </c>
      <c r="K33" s="4">
        <f t="shared" si="0"/>
        <v>15975</v>
      </c>
    </row>
    <row r="34" spans="1:11" ht="15" customHeight="1">
      <c r="A34" s="23">
        <v>27</v>
      </c>
      <c r="B34" s="24" t="s">
        <v>43</v>
      </c>
      <c r="C34" s="4">
        <v>276</v>
      </c>
      <c r="D34" s="4">
        <v>168</v>
      </c>
      <c r="E34" s="4">
        <v>32235</v>
      </c>
      <c r="F34" s="4">
        <v>27044</v>
      </c>
      <c r="G34" s="4">
        <v>435233</v>
      </c>
      <c r="H34" s="4">
        <v>427994</v>
      </c>
      <c r="I34" s="4">
        <v>435233</v>
      </c>
      <c r="J34" s="4">
        <v>427994</v>
      </c>
      <c r="K34" s="4">
        <f t="shared" si="0"/>
        <v>13502</v>
      </c>
    </row>
    <row r="35" spans="1:11" ht="15" customHeight="1">
      <c r="A35" s="23">
        <v>28</v>
      </c>
      <c r="B35" s="24" t="s">
        <v>44</v>
      </c>
      <c r="C35" s="4">
        <v>337</v>
      </c>
      <c r="D35" s="4">
        <v>201</v>
      </c>
      <c r="E35" s="4">
        <v>24322</v>
      </c>
      <c r="F35" s="4">
        <v>19308</v>
      </c>
      <c r="G35" s="4">
        <v>391525</v>
      </c>
      <c r="H35" s="4">
        <v>382604</v>
      </c>
      <c r="I35" s="4">
        <v>391525</v>
      </c>
      <c r="J35" s="4">
        <v>382604</v>
      </c>
      <c r="K35" s="4">
        <f t="shared" si="0"/>
        <v>16098</v>
      </c>
    </row>
    <row r="36" spans="1:11" ht="15" customHeight="1">
      <c r="A36" s="23">
        <v>29</v>
      </c>
      <c r="B36" s="24" t="s">
        <v>45</v>
      </c>
      <c r="C36" s="4">
        <v>20</v>
      </c>
      <c r="D36" s="4">
        <v>11</v>
      </c>
      <c r="E36" s="4">
        <v>1577</v>
      </c>
      <c r="F36" s="4">
        <v>1233</v>
      </c>
      <c r="G36" s="4">
        <v>24321</v>
      </c>
      <c r="H36" s="4">
        <v>23965</v>
      </c>
      <c r="I36" s="4">
        <v>24321</v>
      </c>
      <c r="J36" s="4">
        <v>23965</v>
      </c>
      <c r="K36" s="4">
        <f t="shared" si="0"/>
        <v>15422</v>
      </c>
    </row>
    <row r="37" spans="1:11" ht="15" customHeight="1">
      <c r="A37" s="26">
        <v>30</v>
      </c>
      <c r="B37" s="27" t="s">
        <v>46</v>
      </c>
      <c r="C37" s="4">
        <v>69</v>
      </c>
      <c r="D37" s="4">
        <v>19</v>
      </c>
      <c r="E37" s="4">
        <v>4722</v>
      </c>
      <c r="F37" s="4">
        <v>2494</v>
      </c>
      <c r="G37" s="4">
        <v>94615</v>
      </c>
      <c r="H37" s="4">
        <v>88660</v>
      </c>
      <c r="I37" s="4">
        <v>94615</v>
      </c>
      <c r="J37" s="4">
        <v>88660</v>
      </c>
      <c r="K37" s="4">
        <f t="shared" si="0"/>
        <v>20037</v>
      </c>
    </row>
    <row r="38" spans="1:11" ht="15" customHeight="1">
      <c r="A38" s="26">
        <v>31</v>
      </c>
      <c r="B38" s="27" t="s">
        <v>47</v>
      </c>
      <c r="C38" s="4">
        <v>64</v>
      </c>
      <c r="D38" s="4">
        <v>1</v>
      </c>
      <c r="E38" s="4">
        <v>2247</v>
      </c>
      <c r="F38" s="4">
        <v>154</v>
      </c>
      <c r="G38" s="4">
        <v>3835</v>
      </c>
      <c r="H38" s="4">
        <v>2936</v>
      </c>
      <c r="I38" s="4">
        <v>3835</v>
      </c>
      <c r="J38" s="4">
        <v>2936</v>
      </c>
      <c r="K38" s="4">
        <f t="shared" si="0"/>
        <v>1707</v>
      </c>
    </row>
    <row r="39" spans="1:11" ht="15" customHeight="1">
      <c r="A39" s="23">
        <v>32</v>
      </c>
      <c r="B39" s="24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17334</v>
      </c>
      <c r="H39" s="4">
        <v>9790</v>
      </c>
      <c r="I39" s="4">
        <v>17334</v>
      </c>
      <c r="J39" s="4">
        <v>9790</v>
      </c>
      <c r="K39" s="4">
        <f t="shared" si="0"/>
        <v>4021</v>
      </c>
    </row>
    <row r="40" spans="1:11" ht="15" customHeight="1">
      <c r="A40" s="32">
        <v>33</v>
      </c>
      <c r="B40" s="33" t="s">
        <v>49</v>
      </c>
      <c r="C40" s="4">
        <v>403</v>
      </c>
      <c r="D40" s="4">
        <v>272</v>
      </c>
      <c r="E40" s="4">
        <v>24886</v>
      </c>
      <c r="F40" s="4">
        <v>19160</v>
      </c>
      <c r="G40" s="4">
        <v>46017</v>
      </c>
      <c r="H40" s="4">
        <v>40593</v>
      </c>
      <c r="I40" s="4">
        <v>46017</v>
      </c>
      <c r="J40" s="4">
        <v>40593</v>
      </c>
      <c r="K40" s="4">
        <f t="shared" si="0"/>
        <v>1849</v>
      </c>
    </row>
    <row r="41" spans="1:11" ht="15" customHeight="1">
      <c r="A41" s="23">
        <v>34</v>
      </c>
      <c r="B41" s="24" t="s">
        <v>50</v>
      </c>
      <c r="C41" s="4">
        <v>185</v>
      </c>
      <c r="D41" s="4">
        <v>135</v>
      </c>
      <c r="E41" s="4">
        <v>11626</v>
      </c>
      <c r="F41" s="4">
        <v>8970</v>
      </c>
      <c r="G41" s="4">
        <v>26056</v>
      </c>
      <c r="H41" s="4">
        <v>23806</v>
      </c>
      <c r="I41" s="4">
        <v>25679</v>
      </c>
      <c r="J41" s="4">
        <v>23429</v>
      </c>
      <c r="K41" s="4">
        <f t="shared" si="0"/>
        <v>2241</v>
      </c>
    </row>
    <row r="42" spans="1:11" ht="15" customHeight="1">
      <c r="A42" s="23">
        <v>35</v>
      </c>
      <c r="B42" s="24" t="s">
        <v>51</v>
      </c>
      <c r="C42" s="4">
        <v>309</v>
      </c>
      <c r="D42" s="4">
        <v>47</v>
      </c>
      <c r="E42" s="4">
        <v>17770</v>
      </c>
      <c r="F42" s="4">
        <v>3396</v>
      </c>
      <c r="G42" s="4">
        <v>53932</v>
      </c>
      <c r="H42" s="4">
        <v>30094</v>
      </c>
      <c r="I42" s="4">
        <v>53932</v>
      </c>
      <c r="J42" s="4">
        <v>30094</v>
      </c>
      <c r="K42" s="4">
        <f t="shared" si="0"/>
        <v>3035</v>
      </c>
    </row>
    <row r="43" spans="1:11" ht="15" customHeight="1">
      <c r="A43" s="23">
        <v>36</v>
      </c>
      <c r="B43" s="24" t="s">
        <v>52</v>
      </c>
      <c r="C43" s="4">
        <v>315</v>
      </c>
      <c r="D43" s="4">
        <v>100</v>
      </c>
      <c r="E43" s="4">
        <v>18549</v>
      </c>
      <c r="F43" s="4">
        <v>7070</v>
      </c>
      <c r="G43" s="4">
        <v>67425</v>
      </c>
      <c r="H43" s="4">
        <v>45667</v>
      </c>
      <c r="I43" s="4">
        <v>67425</v>
      </c>
      <c r="J43" s="4">
        <v>45667</v>
      </c>
      <c r="K43" s="4">
        <f t="shared" si="0"/>
        <v>3635</v>
      </c>
    </row>
    <row r="44" spans="1:11" ht="15" customHeight="1">
      <c r="A44" s="23">
        <v>37</v>
      </c>
      <c r="B44" s="24" t="s">
        <v>53</v>
      </c>
      <c r="C44" s="4">
        <v>950</v>
      </c>
      <c r="D44" s="4">
        <v>127</v>
      </c>
      <c r="E44" s="4">
        <v>54629</v>
      </c>
      <c r="F44" s="4">
        <v>8605</v>
      </c>
      <c r="G44" s="4">
        <v>105209</v>
      </c>
      <c r="H44" s="4">
        <v>71273</v>
      </c>
      <c r="I44" s="4">
        <v>105209</v>
      </c>
      <c r="J44" s="4">
        <v>71273</v>
      </c>
      <c r="K44" s="4">
        <f t="shared" si="0"/>
        <v>1926</v>
      </c>
    </row>
    <row r="45" spans="1:11" ht="15" customHeight="1">
      <c r="A45" s="23">
        <v>38</v>
      </c>
      <c r="B45" s="24" t="s">
        <v>54</v>
      </c>
      <c r="C45" s="4">
        <v>737</v>
      </c>
      <c r="D45" s="4">
        <v>299</v>
      </c>
      <c r="E45" s="4">
        <v>54000</v>
      </c>
      <c r="F45" s="4">
        <v>36494</v>
      </c>
      <c r="G45" s="4">
        <v>422398</v>
      </c>
      <c r="H45" s="4">
        <v>394842</v>
      </c>
      <c r="I45" s="4">
        <v>422398</v>
      </c>
      <c r="J45" s="4">
        <v>394842</v>
      </c>
      <c r="K45" s="4">
        <f t="shared" si="0"/>
        <v>7822</v>
      </c>
    </row>
    <row r="46" spans="1:11" ht="15" customHeight="1">
      <c r="A46" s="23">
        <v>39</v>
      </c>
      <c r="B46" s="24" t="s">
        <v>55</v>
      </c>
      <c r="C46" s="4">
        <v>29</v>
      </c>
      <c r="D46" s="4">
        <v>11</v>
      </c>
      <c r="E46" s="4">
        <v>1400</v>
      </c>
      <c r="F46" s="4">
        <v>717</v>
      </c>
      <c r="G46" s="4">
        <v>9530</v>
      </c>
      <c r="H46" s="4">
        <v>8499</v>
      </c>
      <c r="I46" s="4">
        <v>9530</v>
      </c>
      <c r="J46" s="4">
        <v>8499</v>
      </c>
      <c r="K46" s="4">
        <f t="shared" si="0"/>
        <v>6807</v>
      </c>
    </row>
    <row r="47" spans="1:11" ht="15" customHeight="1">
      <c r="A47" s="23">
        <v>40</v>
      </c>
      <c r="B47" s="24" t="s">
        <v>56</v>
      </c>
      <c r="C47" s="4">
        <v>514</v>
      </c>
      <c r="D47" s="4">
        <v>339</v>
      </c>
      <c r="E47" s="4">
        <v>30866</v>
      </c>
      <c r="F47" s="4">
        <v>22042</v>
      </c>
      <c r="G47" s="4">
        <v>314159</v>
      </c>
      <c r="H47" s="4">
        <v>295180</v>
      </c>
      <c r="I47" s="4">
        <v>314159</v>
      </c>
      <c r="J47" s="4">
        <v>295180</v>
      </c>
      <c r="K47" s="4">
        <f t="shared" si="0"/>
        <v>10178</v>
      </c>
    </row>
    <row r="48" spans="1:11" ht="15" customHeight="1">
      <c r="A48" s="26">
        <v>41</v>
      </c>
      <c r="B48" s="27" t="s">
        <v>57</v>
      </c>
      <c r="C48" s="68">
        <v>141</v>
      </c>
      <c r="D48" s="68">
        <v>92</v>
      </c>
      <c r="E48" s="68">
        <v>9894</v>
      </c>
      <c r="F48" s="68">
        <v>7274</v>
      </c>
      <c r="G48" s="68">
        <v>30226</v>
      </c>
      <c r="H48" s="68">
        <v>24804</v>
      </c>
      <c r="I48" s="68">
        <v>30226</v>
      </c>
      <c r="J48" s="68">
        <v>24804</v>
      </c>
      <c r="K48" s="68">
        <f t="shared" si="0"/>
        <v>3055</v>
      </c>
    </row>
    <row r="49" spans="1:11" s="6" customFormat="1" ht="15" customHeight="1">
      <c r="A49" s="29"/>
      <c r="B49" s="30" t="s">
        <v>66</v>
      </c>
      <c r="C49" s="70">
        <f>SUM(C19:C48)</f>
        <v>15960</v>
      </c>
      <c r="D49" s="70">
        <f aca="true" t="shared" si="2" ref="D49:J49">SUM(D19:D48)</f>
        <v>6518</v>
      </c>
      <c r="E49" s="70">
        <f t="shared" si="2"/>
        <v>912370</v>
      </c>
      <c r="F49" s="70">
        <f t="shared" si="2"/>
        <v>495237</v>
      </c>
      <c r="G49" s="70">
        <f t="shared" si="2"/>
        <v>7122564</v>
      </c>
      <c r="H49" s="70">
        <f t="shared" si="2"/>
        <v>6440759</v>
      </c>
      <c r="I49" s="70">
        <f t="shared" si="2"/>
        <v>7122187</v>
      </c>
      <c r="J49" s="70">
        <f t="shared" si="2"/>
        <v>6440382</v>
      </c>
      <c r="K49" s="70">
        <f t="shared" si="0"/>
        <v>7807</v>
      </c>
    </row>
    <row r="50" spans="1:11" s="6" customFormat="1" ht="15" customHeight="1">
      <c r="A50" s="37"/>
      <c r="B50" s="38" t="s">
        <v>67</v>
      </c>
      <c r="C50" s="71">
        <f>C18+C49</f>
        <v>41834</v>
      </c>
      <c r="D50" s="71">
        <f aca="true" t="shared" si="3" ref="D50:J50">D18+D49</f>
        <v>18187</v>
      </c>
      <c r="E50" s="71">
        <f t="shared" si="3"/>
        <v>2355929</v>
      </c>
      <c r="F50" s="71">
        <f t="shared" si="3"/>
        <v>1355771</v>
      </c>
      <c r="G50" s="71">
        <f t="shared" si="3"/>
        <v>20418939</v>
      </c>
      <c r="H50" s="71">
        <f t="shared" si="3"/>
        <v>18785071</v>
      </c>
      <c r="I50" s="71">
        <f t="shared" si="3"/>
        <v>20417319</v>
      </c>
      <c r="J50" s="71">
        <f t="shared" si="3"/>
        <v>18783657</v>
      </c>
      <c r="K50" s="71">
        <f t="shared" si="0"/>
        <v>8667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F18" sqref="F18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7" t="s">
        <v>115</v>
      </c>
      <c r="B1" s="66"/>
      <c r="C1" s="66"/>
    </row>
    <row r="2" ht="18">
      <c r="A2" s="5"/>
    </row>
    <row r="3" spans="1:11" ht="14.25">
      <c r="A3" s="96" t="s">
        <v>6</v>
      </c>
      <c r="B3" s="59" t="s">
        <v>7</v>
      </c>
      <c r="C3" s="93" t="s">
        <v>8</v>
      </c>
      <c r="D3" s="93"/>
      <c r="E3" s="93" t="s">
        <v>9</v>
      </c>
      <c r="F3" s="93"/>
      <c r="G3" s="93" t="s">
        <v>10</v>
      </c>
      <c r="H3" s="93"/>
      <c r="I3" s="93" t="s">
        <v>100</v>
      </c>
      <c r="J3" s="93"/>
      <c r="K3" s="94" t="s">
        <v>12</v>
      </c>
    </row>
    <row r="4" spans="1:11" ht="14.25">
      <c r="A4" s="97"/>
      <c r="B4" s="60"/>
      <c r="C4" s="61" t="s">
        <v>94</v>
      </c>
      <c r="D4" s="62" t="s">
        <v>110</v>
      </c>
      <c r="E4" s="61" t="s">
        <v>94</v>
      </c>
      <c r="F4" s="62" t="s">
        <v>111</v>
      </c>
      <c r="G4" s="61" t="s">
        <v>94</v>
      </c>
      <c r="H4" s="62" t="s">
        <v>112</v>
      </c>
      <c r="I4" s="61" t="s">
        <v>94</v>
      </c>
      <c r="J4" s="62" t="s">
        <v>113</v>
      </c>
      <c r="K4" s="95"/>
    </row>
    <row r="5" spans="1:11" ht="14.25">
      <c r="A5" s="97"/>
      <c r="B5" s="60"/>
      <c r="C5" s="61"/>
      <c r="D5" s="63" t="s">
        <v>93</v>
      </c>
      <c r="E5" s="61"/>
      <c r="F5" s="63" t="s">
        <v>93</v>
      </c>
      <c r="G5" s="61"/>
      <c r="H5" s="63" t="s">
        <v>93</v>
      </c>
      <c r="I5" s="61"/>
      <c r="J5" s="63" t="s">
        <v>93</v>
      </c>
      <c r="K5" s="61" t="s">
        <v>114</v>
      </c>
    </row>
    <row r="6" spans="1:11" ht="14.25">
      <c r="A6" s="98"/>
      <c r="B6" s="64" t="s">
        <v>11</v>
      </c>
      <c r="C6" s="65" t="s">
        <v>95</v>
      </c>
      <c r="D6" s="65" t="s">
        <v>96</v>
      </c>
      <c r="E6" s="65" t="s">
        <v>116</v>
      </c>
      <c r="F6" s="65" t="s">
        <v>117</v>
      </c>
      <c r="G6" s="65" t="s">
        <v>105</v>
      </c>
      <c r="H6" s="65" t="s">
        <v>106</v>
      </c>
      <c r="I6" s="65" t="s">
        <v>107</v>
      </c>
      <c r="J6" s="65" t="s">
        <v>108</v>
      </c>
      <c r="K6" s="65" t="s">
        <v>109</v>
      </c>
    </row>
    <row r="7" spans="1:11" ht="15" customHeight="1">
      <c r="A7" s="20">
        <v>1</v>
      </c>
      <c r="B7" s="21" t="s">
        <v>17</v>
      </c>
      <c r="C7" s="3">
        <v>47693</v>
      </c>
      <c r="D7" s="3">
        <v>47305</v>
      </c>
      <c r="E7" s="3">
        <v>13418351</v>
      </c>
      <c r="F7" s="3">
        <v>13403966</v>
      </c>
      <c r="G7" s="3">
        <v>749061746</v>
      </c>
      <c r="H7" s="3">
        <v>749007127</v>
      </c>
      <c r="I7" s="3">
        <v>747206236</v>
      </c>
      <c r="J7" s="3">
        <v>747151617</v>
      </c>
      <c r="K7" s="3">
        <f aca="true" t="shared" si="0" ref="K7:K50">ROUND(G7*1000/E7,0)</f>
        <v>55824</v>
      </c>
    </row>
    <row r="8" spans="1:11" ht="15" customHeight="1">
      <c r="A8" s="23">
        <v>2</v>
      </c>
      <c r="B8" s="24" t="s">
        <v>18</v>
      </c>
      <c r="C8" s="4">
        <v>23119</v>
      </c>
      <c r="D8" s="4">
        <v>22419</v>
      </c>
      <c r="E8" s="4">
        <v>3637955</v>
      </c>
      <c r="F8" s="4">
        <v>3607305</v>
      </c>
      <c r="G8" s="4">
        <v>173573626</v>
      </c>
      <c r="H8" s="4">
        <v>173484294</v>
      </c>
      <c r="I8" s="4">
        <v>173525657</v>
      </c>
      <c r="J8" s="4">
        <v>173436325</v>
      </c>
      <c r="K8" s="4">
        <f t="shared" si="0"/>
        <v>47712</v>
      </c>
    </row>
    <row r="9" spans="1:11" ht="15" customHeight="1">
      <c r="A9" s="23">
        <v>3</v>
      </c>
      <c r="B9" s="24" t="s">
        <v>19</v>
      </c>
      <c r="C9" s="4">
        <v>11767</v>
      </c>
      <c r="D9" s="4">
        <v>11645</v>
      </c>
      <c r="E9" s="4">
        <v>2022678</v>
      </c>
      <c r="F9" s="4">
        <v>2018612</v>
      </c>
      <c r="G9" s="4">
        <v>107331987</v>
      </c>
      <c r="H9" s="4">
        <v>107319758</v>
      </c>
      <c r="I9" s="4">
        <v>107252844</v>
      </c>
      <c r="J9" s="4">
        <v>107240615</v>
      </c>
      <c r="K9" s="4">
        <f t="shared" si="0"/>
        <v>53064</v>
      </c>
    </row>
    <row r="10" spans="1:11" ht="15" customHeight="1">
      <c r="A10" s="23">
        <v>4</v>
      </c>
      <c r="B10" s="24" t="s">
        <v>20</v>
      </c>
      <c r="C10" s="4">
        <v>24411</v>
      </c>
      <c r="D10" s="4">
        <v>23840</v>
      </c>
      <c r="E10" s="4">
        <v>4505894</v>
      </c>
      <c r="F10" s="4">
        <v>4483268</v>
      </c>
      <c r="G10" s="4">
        <v>220912826</v>
      </c>
      <c r="H10" s="4">
        <v>220852874</v>
      </c>
      <c r="I10" s="4">
        <v>220743873</v>
      </c>
      <c r="J10" s="4">
        <v>220683921</v>
      </c>
      <c r="K10" s="4">
        <f t="shared" si="0"/>
        <v>49028</v>
      </c>
    </row>
    <row r="11" spans="1:11" ht="15" customHeight="1">
      <c r="A11" s="23">
        <v>5</v>
      </c>
      <c r="B11" s="24" t="s">
        <v>21</v>
      </c>
      <c r="C11" s="4">
        <v>15068</v>
      </c>
      <c r="D11" s="4">
        <v>14881</v>
      </c>
      <c r="E11" s="4">
        <v>2434485</v>
      </c>
      <c r="F11" s="4">
        <v>2427807</v>
      </c>
      <c r="G11" s="4">
        <v>129495560</v>
      </c>
      <c r="H11" s="4">
        <v>129474847</v>
      </c>
      <c r="I11" s="4">
        <v>129456790</v>
      </c>
      <c r="J11" s="4">
        <v>129436077</v>
      </c>
      <c r="K11" s="4">
        <f t="shared" si="0"/>
        <v>53192</v>
      </c>
    </row>
    <row r="12" spans="1:11" ht="15" customHeight="1">
      <c r="A12" s="23">
        <v>6</v>
      </c>
      <c r="B12" s="24" t="s">
        <v>22</v>
      </c>
      <c r="C12" s="4">
        <v>14690</v>
      </c>
      <c r="D12" s="4">
        <v>12776</v>
      </c>
      <c r="E12" s="4">
        <v>2207607</v>
      </c>
      <c r="F12" s="4">
        <v>2134916</v>
      </c>
      <c r="G12" s="4">
        <v>105260542</v>
      </c>
      <c r="H12" s="4">
        <v>105132746</v>
      </c>
      <c r="I12" s="4">
        <v>105219745</v>
      </c>
      <c r="J12" s="4">
        <v>105091949</v>
      </c>
      <c r="K12" s="4">
        <f t="shared" si="0"/>
        <v>47681</v>
      </c>
    </row>
    <row r="13" spans="1:11" ht="15" customHeight="1">
      <c r="A13" s="23">
        <v>7</v>
      </c>
      <c r="B13" s="24" t="s">
        <v>23</v>
      </c>
      <c r="C13" s="4">
        <v>32064</v>
      </c>
      <c r="D13" s="4">
        <v>30991</v>
      </c>
      <c r="E13" s="4">
        <v>5419985</v>
      </c>
      <c r="F13" s="4">
        <v>5377328</v>
      </c>
      <c r="G13" s="4">
        <v>246273893</v>
      </c>
      <c r="H13" s="4">
        <v>246146988</v>
      </c>
      <c r="I13" s="4">
        <v>246130926</v>
      </c>
      <c r="J13" s="4">
        <v>246004021</v>
      </c>
      <c r="K13" s="4">
        <f t="shared" si="0"/>
        <v>45438</v>
      </c>
    </row>
    <row r="14" spans="1:11" ht="15" customHeight="1">
      <c r="A14" s="23">
        <v>8</v>
      </c>
      <c r="B14" s="24" t="s">
        <v>24</v>
      </c>
      <c r="C14" s="4">
        <v>10951</v>
      </c>
      <c r="D14" s="4">
        <v>10613</v>
      </c>
      <c r="E14" s="4">
        <v>1916988</v>
      </c>
      <c r="F14" s="4">
        <v>1905297</v>
      </c>
      <c r="G14" s="4">
        <v>99137393</v>
      </c>
      <c r="H14" s="4">
        <v>99112037</v>
      </c>
      <c r="I14" s="4">
        <v>99084301</v>
      </c>
      <c r="J14" s="4">
        <v>99058945</v>
      </c>
      <c r="K14" s="4">
        <f t="shared" si="0"/>
        <v>51715</v>
      </c>
    </row>
    <row r="15" spans="1:11" ht="15" customHeight="1">
      <c r="A15" s="23">
        <v>9</v>
      </c>
      <c r="B15" s="24" t="s">
        <v>25</v>
      </c>
      <c r="C15" s="4">
        <v>29414</v>
      </c>
      <c r="D15" s="4">
        <v>27250</v>
      </c>
      <c r="E15" s="4">
        <v>4449813</v>
      </c>
      <c r="F15" s="4">
        <v>4350219</v>
      </c>
      <c r="G15" s="4">
        <v>192838109</v>
      </c>
      <c r="H15" s="4">
        <v>192609674</v>
      </c>
      <c r="I15" s="4">
        <v>192719799</v>
      </c>
      <c r="J15" s="4">
        <v>192491442</v>
      </c>
      <c r="K15" s="4">
        <f t="shared" si="0"/>
        <v>43336</v>
      </c>
    </row>
    <row r="16" spans="1:11" ht="15" customHeight="1">
      <c r="A16" s="23">
        <v>10</v>
      </c>
      <c r="B16" s="24" t="s">
        <v>26</v>
      </c>
      <c r="C16" s="4">
        <v>18419</v>
      </c>
      <c r="D16" s="4">
        <v>16914</v>
      </c>
      <c r="E16" s="4">
        <v>2531930</v>
      </c>
      <c r="F16" s="4">
        <v>2459569</v>
      </c>
      <c r="G16" s="4">
        <v>103330790</v>
      </c>
      <c r="H16" s="4">
        <v>103141156</v>
      </c>
      <c r="I16" s="4">
        <v>103174909</v>
      </c>
      <c r="J16" s="4">
        <v>102985276</v>
      </c>
      <c r="K16" s="4">
        <f t="shared" si="0"/>
        <v>40811</v>
      </c>
    </row>
    <row r="17" spans="1:11" ht="15" customHeight="1">
      <c r="A17" s="26">
        <v>11</v>
      </c>
      <c r="B17" s="27" t="s">
        <v>27</v>
      </c>
      <c r="C17" s="68">
        <v>13841</v>
      </c>
      <c r="D17" s="68">
        <v>13259</v>
      </c>
      <c r="E17" s="68">
        <v>1358608</v>
      </c>
      <c r="F17" s="68">
        <v>1337370</v>
      </c>
      <c r="G17" s="68">
        <v>57668801</v>
      </c>
      <c r="H17" s="68">
        <v>57612820</v>
      </c>
      <c r="I17" s="68">
        <v>57647912</v>
      </c>
      <c r="J17" s="68">
        <v>57591931</v>
      </c>
      <c r="K17" s="68">
        <f t="shared" si="0"/>
        <v>42447</v>
      </c>
    </row>
    <row r="18" spans="1:11" ht="15" customHeight="1">
      <c r="A18" s="29"/>
      <c r="B18" s="30" t="s">
        <v>65</v>
      </c>
      <c r="C18" s="70">
        <f>SUM(C7:C17)</f>
        <v>241437</v>
      </c>
      <c r="D18" s="70">
        <f aca="true" t="shared" si="1" ref="D18:J18">SUM(D7:D17)</f>
        <v>231893</v>
      </c>
      <c r="E18" s="70">
        <f t="shared" si="1"/>
        <v>43904294</v>
      </c>
      <c r="F18" s="70">
        <f t="shared" si="1"/>
        <v>43505657</v>
      </c>
      <c r="G18" s="70">
        <f t="shared" si="1"/>
        <v>2184885273</v>
      </c>
      <c r="H18" s="70">
        <f t="shared" si="1"/>
        <v>2183894321</v>
      </c>
      <c r="I18" s="70">
        <f t="shared" si="1"/>
        <v>2182162992</v>
      </c>
      <c r="J18" s="70">
        <f t="shared" si="1"/>
        <v>2181172119</v>
      </c>
      <c r="K18" s="70">
        <f t="shared" si="0"/>
        <v>49765</v>
      </c>
    </row>
    <row r="19" spans="1:11" ht="15" customHeight="1">
      <c r="A19" s="32">
        <v>12</v>
      </c>
      <c r="B19" s="33" t="s">
        <v>28</v>
      </c>
      <c r="C19" s="69">
        <v>1890</v>
      </c>
      <c r="D19" s="69">
        <v>1889</v>
      </c>
      <c r="E19" s="69">
        <v>204590</v>
      </c>
      <c r="F19" s="69">
        <v>204808</v>
      </c>
      <c r="G19" s="69">
        <v>7955072</v>
      </c>
      <c r="H19" s="69">
        <v>7951310</v>
      </c>
      <c r="I19" s="69">
        <v>7935522</v>
      </c>
      <c r="J19" s="69">
        <v>7931760</v>
      </c>
      <c r="K19" s="69">
        <f t="shared" si="0"/>
        <v>38883</v>
      </c>
    </row>
    <row r="20" spans="1:11" ht="15" customHeight="1">
      <c r="A20" s="23">
        <v>13</v>
      </c>
      <c r="B20" s="24" t="s">
        <v>29</v>
      </c>
      <c r="C20" s="4">
        <v>1171</v>
      </c>
      <c r="D20" s="4">
        <v>1151</v>
      </c>
      <c r="E20" s="4">
        <v>121775</v>
      </c>
      <c r="F20" s="4">
        <v>120773</v>
      </c>
      <c r="G20" s="4">
        <v>4675410</v>
      </c>
      <c r="H20" s="4">
        <v>4672621</v>
      </c>
      <c r="I20" s="4">
        <v>4672793</v>
      </c>
      <c r="J20" s="4">
        <v>4670004</v>
      </c>
      <c r="K20" s="4">
        <f t="shared" si="0"/>
        <v>38394</v>
      </c>
    </row>
    <row r="21" spans="1:11" ht="15" customHeight="1">
      <c r="A21" s="23">
        <v>14</v>
      </c>
      <c r="B21" s="24" t="s">
        <v>30</v>
      </c>
      <c r="C21" s="4">
        <v>514</v>
      </c>
      <c r="D21" s="4">
        <v>506</v>
      </c>
      <c r="E21" s="4">
        <v>50236</v>
      </c>
      <c r="F21" s="4">
        <v>49665</v>
      </c>
      <c r="G21" s="4">
        <v>1989616</v>
      </c>
      <c r="H21" s="4">
        <v>1982620</v>
      </c>
      <c r="I21" s="4">
        <v>1977561</v>
      </c>
      <c r="J21" s="4">
        <v>1970565</v>
      </c>
      <c r="K21" s="4">
        <f t="shared" si="0"/>
        <v>39605</v>
      </c>
    </row>
    <row r="22" spans="1:11" ht="15" customHeight="1">
      <c r="A22" s="23">
        <v>15</v>
      </c>
      <c r="B22" s="24" t="s">
        <v>31</v>
      </c>
      <c r="C22" s="4">
        <v>2573</v>
      </c>
      <c r="D22" s="4">
        <v>2525</v>
      </c>
      <c r="E22" s="4">
        <v>303604</v>
      </c>
      <c r="F22" s="4">
        <v>300626</v>
      </c>
      <c r="G22" s="4">
        <v>12181703</v>
      </c>
      <c r="H22" s="4">
        <v>12177787</v>
      </c>
      <c r="I22" s="4">
        <v>12170577</v>
      </c>
      <c r="J22" s="4">
        <v>12166661</v>
      </c>
      <c r="K22" s="4">
        <f t="shared" si="0"/>
        <v>40124</v>
      </c>
    </row>
    <row r="23" spans="1:11" ht="15" customHeight="1">
      <c r="A23" s="23">
        <v>16</v>
      </c>
      <c r="B23" s="24" t="s">
        <v>32</v>
      </c>
      <c r="C23" s="4">
        <v>4860</v>
      </c>
      <c r="D23" s="4">
        <v>4375</v>
      </c>
      <c r="E23" s="4">
        <v>528424</v>
      </c>
      <c r="F23" s="4">
        <v>523047</v>
      </c>
      <c r="G23" s="4">
        <v>21491229</v>
      </c>
      <c r="H23" s="4">
        <v>21478951</v>
      </c>
      <c r="I23" s="4">
        <v>21479695</v>
      </c>
      <c r="J23" s="4">
        <v>21467417</v>
      </c>
      <c r="K23" s="4">
        <f t="shared" si="0"/>
        <v>40670</v>
      </c>
    </row>
    <row r="24" spans="1:11" ht="15" customHeight="1">
      <c r="A24" s="23">
        <v>17</v>
      </c>
      <c r="B24" s="24" t="s">
        <v>33</v>
      </c>
      <c r="C24" s="4">
        <v>4109</v>
      </c>
      <c r="D24" s="4">
        <v>4077</v>
      </c>
      <c r="E24" s="4">
        <v>783426</v>
      </c>
      <c r="F24" s="4">
        <v>752896</v>
      </c>
      <c r="G24" s="4">
        <v>47769329</v>
      </c>
      <c r="H24" s="4">
        <v>47760351</v>
      </c>
      <c r="I24" s="4">
        <v>47759304</v>
      </c>
      <c r="J24" s="4">
        <v>47750326</v>
      </c>
      <c r="K24" s="4">
        <f t="shared" si="0"/>
        <v>60975</v>
      </c>
    </row>
    <row r="25" spans="1:11" ht="15" customHeight="1">
      <c r="A25" s="23">
        <v>18</v>
      </c>
      <c r="B25" s="24" t="s">
        <v>34</v>
      </c>
      <c r="C25" s="4">
        <v>1673</v>
      </c>
      <c r="D25" s="4">
        <v>1648</v>
      </c>
      <c r="E25" s="4">
        <v>207419</v>
      </c>
      <c r="F25" s="4">
        <v>203915</v>
      </c>
      <c r="G25" s="4">
        <v>8916315</v>
      </c>
      <c r="H25" s="4">
        <v>8909403</v>
      </c>
      <c r="I25" s="4">
        <v>8900111</v>
      </c>
      <c r="J25" s="4">
        <v>8896720</v>
      </c>
      <c r="K25" s="4">
        <f t="shared" si="0"/>
        <v>42987</v>
      </c>
    </row>
    <row r="26" spans="1:11" ht="15" customHeight="1">
      <c r="A26" s="23">
        <v>19</v>
      </c>
      <c r="B26" s="24" t="s">
        <v>35</v>
      </c>
      <c r="C26" s="4">
        <v>3434</v>
      </c>
      <c r="D26" s="4">
        <v>3420</v>
      </c>
      <c r="E26" s="4">
        <v>485713</v>
      </c>
      <c r="F26" s="4">
        <v>487923</v>
      </c>
      <c r="G26" s="4">
        <v>21131909</v>
      </c>
      <c r="H26" s="4">
        <v>21117011</v>
      </c>
      <c r="I26" s="4">
        <v>21115416</v>
      </c>
      <c r="J26" s="4">
        <v>21100518</v>
      </c>
      <c r="K26" s="4">
        <f t="shared" si="0"/>
        <v>43507</v>
      </c>
    </row>
    <row r="27" spans="1:11" ht="15" customHeight="1">
      <c r="A27" s="23">
        <v>20</v>
      </c>
      <c r="B27" s="24" t="s">
        <v>36</v>
      </c>
      <c r="C27" s="4">
        <v>2163</v>
      </c>
      <c r="D27" s="4">
        <v>2159</v>
      </c>
      <c r="E27" s="4">
        <v>197588</v>
      </c>
      <c r="F27" s="4">
        <v>196759</v>
      </c>
      <c r="G27" s="4">
        <v>6477959</v>
      </c>
      <c r="H27" s="4">
        <v>6455025</v>
      </c>
      <c r="I27" s="4">
        <v>6467079</v>
      </c>
      <c r="J27" s="4">
        <v>6444145</v>
      </c>
      <c r="K27" s="4">
        <f t="shared" si="0"/>
        <v>32785</v>
      </c>
    </row>
    <row r="28" spans="1:11" ht="15" customHeight="1">
      <c r="A28" s="23">
        <v>21</v>
      </c>
      <c r="B28" s="24" t="s">
        <v>37</v>
      </c>
      <c r="C28" s="4">
        <v>9575</v>
      </c>
      <c r="D28" s="4">
        <v>9471</v>
      </c>
      <c r="E28" s="4">
        <v>1523421</v>
      </c>
      <c r="F28" s="4">
        <v>1485467</v>
      </c>
      <c r="G28" s="4">
        <v>76625176</v>
      </c>
      <c r="H28" s="4">
        <v>76503687</v>
      </c>
      <c r="I28" s="4">
        <v>76617283</v>
      </c>
      <c r="J28" s="4">
        <v>76495794</v>
      </c>
      <c r="K28" s="4">
        <f t="shared" si="0"/>
        <v>50298</v>
      </c>
    </row>
    <row r="29" spans="1:11" ht="15" customHeight="1">
      <c r="A29" s="23">
        <v>22</v>
      </c>
      <c r="B29" s="24" t="s">
        <v>38</v>
      </c>
      <c r="C29" s="4">
        <v>3269</v>
      </c>
      <c r="D29" s="4">
        <v>3336</v>
      </c>
      <c r="E29" s="4">
        <v>505763</v>
      </c>
      <c r="F29" s="4">
        <v>501718</v>
      </c>
      <c r="G29" s="4">
        <v>21476164</v>
      </c>
      <c r="H29" s="4">
        <v>21458626</v>
      </c>
      <c r="I29" s="4">
        <v>21451246</v>
      </c>
      <c r="J29" s="4">
        <v>21433708</v>
      </c>
      <c r="K29" s="4">
        <f t="shared" si="0"/>
        <v>42463</v>
      </c>
    </row>
    <row r="30" spans="1:11" ht="15" customHeight="1">
      <c r="A30" s="35">
        <v>23</v>
      </c>
      <c r="B30" s="24" t="s">
        <v>39</v>
      </c>
      <c r="C30" s="4">
        <v>7691</v>
      </c>
      <c r="D30" s="4">
        <v>7173</v>
      </c>
      <c r="E30" s="4">
        <v>1400461</v>
      </c>
      <c r="F30" s="4">
        <v>1325058</v>
      </c>
      <c r="G30" s="4">
        <v>75395482</v>
      </c>
      <c r="H30" s="4">
        <v>75374902</v>
      </c>
      <c r="I30" s="4">
        <v>75390827</v>
      </c>
      <c r="J30" s="4">
        <v>75370247</v>
      </c>
      <c r="K30" s="4">
        <f t="shared" si="0"/>
        <v>53836</v>
      </c>
    </row>
    <row r="31" spans="1:11" ht="15" customHeight="1">
      <c r="A31" s="23">
        <v>24</v>
      </c>
      <c r="B31" s="24" t="s">
        <v>40</v>
      </c>
      <c r="C31" s="4">
        <v>4756</v>
      </c>
      <c r="D31" s="4">
        <v>4721</v>
      </c>
      <c r="E31" s="4">
        <v>673429</v>
      </c>
      <c r="F31" s="4">
        <v>667786</v>
      </c>
      <c r="G31" s="4">
        <v>29303665</v>
      </c>
      <c r="H31" s="4">
        <v>29295273</v>
      </c>
      <c r="I31" s="4">
        <v>29290036</v>
      </c>
      <c r="J31" s="4">
        <v>29281644</v>
      </c>
      <c r="K31" s="4">
        <f t="shared" si="0"/>
        <v>43514</v>
      </c>
    </row>
    <row r="32" spans="1:11" ht="15" customHeight="1">
      <c r="A32" s="23">
        <v>25</v>
      </c>
      <c r="B32" s="24" t="s">
        <v>41</v>
      </c>
      <c r="C32" s="4">
        <v>4521</v>
      </c>
      <c r="D32" s="4">
        <v>4435</v>
      </c>
      <c r="E32" s="4">
        <v>677432</v>
      </c>
      <c r="F32" s="4">
        <v>651619</v>
      </c>
      <c r="G32" s="4">
        <v>32535389</v>
      </c>
      <c r="H32" s="4">
        <v>32526858</v>
      </c>
      <c r="I32" s="4">
        <v>32517032</v>
      </c>
      <c r="J32" s="4">
        <v>32508501</v>
      </c>
      <c r="K32" s="4">
        <f t="shared" si="0"/>
        <v>48028</v>
      </c>
    </row>
    <row r="33" spans="1:11" ht="15" customHeight="1">
      <c r="A33" s="23">
        <v>26</v>
      </c>
      <c r="B33" s="24" t="s">
        <v>42</v>
      </c>
      <c r="C33" s="4">
        <v>9413</v>
      </c>
      <c r="D33" s="4">
        <v>9192</v>
      </c>
      <c r="E33" s="4">
        <v>1386027</v>
      </c>
      <c r="F33" s="4">
        <v>1364678</v>
      </c>
      <c r="G33" s="4">
        <v>61146120</v>
      </c>
      <c r="H33" s="4">
        <v>61125922</v>
      </c>
      <c r="I33" s="4">
        <v>61122149</v>
      </c>
      <c r="J33" s="4">
        <v>61101951</v>
      </c>
      <c r="K33" s="4">
        <f t="shared" si="0"/>
        <v>44116</v>
      </c>
    </row>
    <row r="34" spans="1:11" ht="15" customHeight="1">
      <c r="A34" s="23">
        <v>27</v>
      </c>
      <c r="B34" s="24" t="s">
        <v>43</v>
      </c>
      <c r="C34" s="4">
        <v>4004</v>
      </c>
      <c r="D34" s="4">
        <v>3813</v>
      </c>
      <c r="E34" s="4">
        <v>597852</v>
      </c>
      <c r="F34" s="4">
        <v>566682</v>
      </c>
      <c r="G34" s="4">
        <v>28861193</v>
      </c>
      <c r="H34" s="4">
        <v>28848349</v>
      </c>
      <c r="I34" s="4">
        <v>28850726</v>
      </c>
      <c r="J34" s="4">
        <v>28837882</v>
      </c>
      <c r="K34" s="4">
        <f t="shared" si="0"/>
        <v>48275</v>
      </c>
    </row>
    <row r="35" spans="1:11" ht="15" customHeight="1">
      <c r="A35" s="23">
        <v>28</v>
      </c>
      <c r="B35" s="24" t="s">
        <v>44</v>
      </c>
      <c r="C35" s="4">
        <v>6258</v>
      </c>
      <c r="D35" s="4">
        <v>6331</v>
      </c>
      <c r="E35" s="4">
        <v>1322477</v>
      </c>
      <c r="F35" s="4">
        <v>1302920</v>
      </c>
      <c r="G35" s="4">
        <v>63885392</v>
      </c>
      <c r="H35" s="4">
        <v>63862121</v>
      </c>
      <c r="I35" s="4">
        <v>63857320</v>
      </c>
      <c r="J35" s="4">
        <v>63834049</v>
      </c>
      <c r="K35" s="4">
        <f t="shared" si="0"/>
        <v>48307</v>
      </c>
    </row>
    <row r="36" spans="1:11" ht="15" customHeight="1">
      <c r="A36" s="23">
        <v>29</v>
      </c>
      <c r="B36" s="24" t="s">
        <v>45</v>
      </c>
      <c r="C36" s="4">
        <v>303</v>
      </c>
      <c r="D36" s="4">
        <v>301</v>
      </c>
      <c r="E36" s="4">
        <v>27045</v>
      </c>
      <c r="F36" s="4">
        <v>26970</v>
      </c>
      <c r="G36" s="4">
        <v>1095001</v>
      </c>
      <c r="H36" s="4">
        <v>1086586</v>
      </c>
      <c r="I36" s="4">
        <v>1094489</v>
      </c>
      <c r="J36" s="4">
        <v>1086074</v>
      </c>
      <c r="K36" s="4">
        <f t="shared" si="0"/>
        <v>40488</v>
      </c>
    </row>
    <row r="37" spans="1:11" ht="15" customHeight="1">
      <c r="A37" s="26">
        <v>30</v>
      </c>
      <c r="B37" s="27" t="s">
        <v>46</v>
      </c>
      <c r="C37" s="4">
        <v>303</v>
      </c>
      <c r="D37" s="4">
        <v>292</v>
      </c>
      <c r="E37" s="4">
        <v>36329</v>
      </c>
      <c r="F37" s="4">
        <v>35894</v>
      </c>
      <c r="G37" s="4">
        <v>1883925</v>
      </c>
      <c r="H37" s="4">
        <v>1879732</v>
      </c>
      <c r="I37" s="4">
        <v>1865999</v>
      </c>
      <c r="J37" s="4">
        <v>1861806</v>
      </c>
      <c r="K37" s="4">
        <f t="shared" si="0"/>
        <v>51857</v>
      </c>
    </row>
    <row r="38" spans="1:11" ht="15" customHeight="1">
      <c r="A38" s="26">
        <v>31</v>
      </c>
      <c r="B38" s="27" t="s">
        <v>47</v>
      </c>
      <c r="C38" s="4">
        <v>313</v>
      </c>
      <c r="D38" s="4">
        <v>311</v>
      </c>
      <c r="E38" s="4">
        <v>23916</v>
      </c>
      <c r="F38" s="4">
        <v>23684</v>
      </c>
      <c r="G38" s="4">
        <v>1151772</v>
      </c>
      <c r="H38" s="4">
        <v>1138248</v>
      </c>
      <c r="I38" s="4">
        <v>1137775</v>
      </c>
      <c r="J38" s="4">
        <v>1124251</v>
      </c>
      <c r="K38" s="4">
        <f t="shared" si="0"/>
        <v>48159</v>
      </c>
    </row>
    <row r="39" spans="1:11" ht="15" customHeight="1">
      <c r="A39" s="23">
        <v>32</v>
      </c>
      <c r="B39" s="24" t="s">
        <v>48</v>
      </c>
      <c r="C39" s="4">
        <v>162</v>
      </c>
      <c r="D39" s="4">
        <v>162</v>
      </c>
      <c r="E39" s="4">
        <v>11007</v>
      </c>
      <c r="F39" s="4">
        <v>11007</v>
      </c>
      <c r="G39" s="4">
        <v>354875</v>
      </c>
      <c r="H39" s="4">
        <v>354720</v>
      </c>
      <c r="I39" s="4">
        <v>353780</v>
      </c>
      <c r="J39" s="4">
        <v>353625</v>
      </c>
      <c r="K39" s="4">
        <f t="shared" si="0"/>
        <v>32241</v>
      </c>
    </row>
    <row r="40" spans="1:11" ht="15" customHeight="1">
      <c r="A40" s="32">
        <v>33</v>
      </c>
      <c r="B40" s="33" t="s">
        <v>49</v>
      </c>
      <c r="C40" s="4">
        <v>412</v>
      </c>
      <c r="D40" s="4">
        <v>404</v>
      </c>
      <c r="E40" s="4">
        <v>49259</v>
      </c>
      <c r="F40" s="4">
        <v>47599</v>
      </c>
      <c r="G40" s="4">
        <v>1219853</v>
      </c>
      <c r="H40" s="4">
        <v>1219029</v>
      </c>
      <c r="I40" s="4">
        <v>1209138</v>
      </c>
      <c r="J40" s="4">
        <v>1208314</v>
      </c>
      <c r="K40" s="4">
        <f t="shared" si="0"/>
        <v>24764</v>
      </c>
    </row>
    <row r="41" spans="1:11" ht="15" customHeight="1">
      <c r="A41" s="23">
        <v>34</v>
      </c>
      <c r="B41" s="24" t="s">
        <v>50</v>
      </c>
      <c r="C41" s="4">
        <v>158</v>
      </c>
      <c r="D41" s="4">
        <v>157</v>
      </c>
      <c r="E41" s="4">
        <v>18048</v>
      </c>
      <c r="F41" s="4">
        <v>17990</v>
      </c>
      <c r="G41" s="4">
        <v>382064</v>
      </c>
      <c r="H41" s="4">
        <v>382012</v>
      </c>
      <c r="I41" s="4">
        <v>378158</v>
      </c>
      <c r="J41" s="4">
        <v>378106</v>
      </c>
      <c r="K41" s="4">
        <f t="shared" si="0"/>
        <v>21169</v>
      </c>
    </row>
    <row r="42" spans="1:11" ht="15" customHeight="1">
      <c r="A42" s="23">
        <v>35</v>
      </c>
      <c r="B42" s="24" t="s">
        <v>51</v>
      </c>
      <c r="C42" s="4">
        <v>232</v>
      </c>
      <c r="D42" s="4">
        <v>233</v>
      </c>
      <c r="E42" s="4">
        <v>27253</v>
      </c>
      <c r="F42" s="4">
        <v>27513</v>
      </c>
      <c r="G42" s="4">
        <v>1008851</v>
      </c>
      <c r="H42" s="4">
        <v>1007414</v>
      </c>
      <c r="I42" s="4">
        <v>1006763</v>
      </c>
      <c r="J42" s="4">
        <v>1005326</v>
      </c>
      <c r="K42" s="4">
        <f t="shared" si="0"/>
        <v>37018</v>
      </c>
    </row>
    <row r="43" spans="1:11" ht="15" customHeight="1">
      <c r="A43" s="23">
        <v>36</v>
      </c>
      <c r="B43" s="24" t="s">
        <v>52</v>
      </c>
      <c r="C43" s="4">
        <v>529</v>
      </c>
      <c r="D43" s="4">
        <v>529</v>
      </c>
      <c r="E43" s="4">
        <v>58542</v>
      </c>
      <c r="F43" s="4">
        <v>58536</v>
      </c>
      <c r="G43" s="4">
        <v>2053403</v>
      </c>
      <c r="H43" s="4">
        <v>2052640</v>
      </c>
      <c r="I43" s="4">
        <v>2049161</v>
      </c>
      <c r="J43" s="4">
        <v>2048398</v>
      </c>
      <c r="K43" s="4">
        <f t="shared" si="0"/>
        <v>35076</v>
      </c>
    </row>
    <row r="44" spans="1:11" ht="15" customHeight="1">
      <c r="A44" s="23">
        <v>37</v>
      </c>
      <c r="B44" s="24" t="s">
        <v>53</v>
      </c>
      <c r="C44" s="4">
        <v>2320</v>
      </c>
      <c r="D44" s="4">
        <v>2289</v>
      </c>
      <c r="E44" s="4">
        <v>313446</v>
      </c>
      <c r="F44" s="4">
        <v>308672</v>
      </c>
      <c r="G44" s="4">
        <v>13682619</v>
      </c>
      <c r="H44" s="4">
        <v>13646847</v>
      </c>
      <c r="I44" s="4">
        <v>13673061</v>
      </c>
      <c r="J44" s="4">
        <v>13637289</v>
      </c>
      <c r="K44" s="4">
        <f t="shared" si="0"/>
        <v>43652</v>
      </c>
    </row>
    <row r="45" spans="1:11" ht="15" customHeight="1">
      <c r="A45" s="23">
        <v>38</v>
      </c>
      <c r="B45" s="24" t="s">
        <v>54</v>
      </c>
      <c r="C45" s="4">
        <v>6531</v>
      </c>
      <c r="D45" s="4">
        <v>6457</v>
      </c>
      <c r="E45" s="4">
        <v>867882</v>
      </c>
      <c r="F45" s="4">
        <v>856352</v>
      </c>
      <c r="G45" s="4">
        <v>40784229</v>
      </c>
      <c r="H45" s="4">
        <v>40767956</v>
      </c>
      <c r="I45" s="4">
        <v>40766745</v>
      </c>
      <c r="J45" s="4">
        <v>40750472</v>
      </c>
      <c r="K45" s="4">
        <f t="shared" si="0"/>
        <v>46993</v>
      </c>
    </row>
    <row r="46" spans="1:11" ht="15" customHeight="1">
      <c r="A46" s="23">
        <v>39</v>
      </c>
      <c r="B46" s="24" t="s">
        <v>55</v>
      </c>
      <c r="C46" s="4">
        <v>551</v>
      </c>
      <c r="D46" s="4">
        <v>544</v>
      </c>
      <c r="E46" s="4">
        <v>46100</v>
      </c>
      <c r="F46" s="4">
        <v>45598</v>
      </c>
      <c r="G46" s="4">
        <v>1704332</v>
      </c>
      <c r="H46" s="4">
        <v>1698490</v>
      </c>
      <c r="I46" s="4">
        <v>1696605</v>
      </c>
      <c r="J46" s="4">
        <v>1690763</v>
      </c>
      <c r="K46" s="4">
        <f t="shared" si="0"/>
        <v>36970</v>
      </c>
    </row>
    <row r="47" spans="1:11" ht="15" customHeight="1">
      <c r="A47" s="23">
        <v>40</v>
      </c>
      <c r="B47" s="24" t="s">
        <v>56</v>
      </c>
      <c r="C47" s="4">
        <v>2272</v>
      </c>
      <c r="D47" s="4">
        <v>2251</v>
      </c>
      <c r="E47" s="4">
        <v>226505</v>
      </c>
      <c r="F47" s="4">
        <v>225220</v>
      </c>
      <c r="G47" s="4">
        <v>11191940</v>
      </c>
      <c r="H47" s="4">
        <v>11188611</v>
      </c>
      <c r="I47" s="4">
        <v>11138360</v>
      </c>
      <c r="J47" s="4">
        <v>11135031</v>
      </c>
      <c r="K47" s="4">
        <f t="shared" si="0"/>
        <v>49411</v>
      </c>
    </row>
    <row r="48" spans="1:11" ht="15" customHeight="1">
      <c r="A48" s="26">
        <v>41</v>
      </c>
      <c r="B48" s="27" t="s">
        <v>57</v>
      </c>
      <c r="C48" s="68">
        <v>506</v>
      </c>
      <c r="D48" s="68">
        <v>497</v>
      </c>
      <c r="E48" s="68">
        <v>83529</v>
      </c>
      <c r="F48" s="68">
        <v>83223</v>
      </c>
      <c r="G48" s="68">
        <v>2883071</v>
      </c>
      <c r="H48" s="68">
        <v>2878825</v>
      </c>
      <c r="I48" s="68">
        <v>2874812</v>
      </c>
      <c r="J48" s="68">
        <v>2870566</v>
      </c>
      <c r="K48" s="68">
        <f t="shared" si="0"/>
        <v>34516</v>
      </c>
    </row>
    <row r="49" spans="1:11" s="6" customFormat="1" ht="15" customHeight="1">
      <c r="A49" s="29"/>
      <c r="B49" s="30" t="s">
        <v>66</v>
      </c>
      <c r="C49" s="70">
        <f aca="true" t="shared" si="2" ref="C49:J49">SUM(C19:C48)</f>
        <v>86466</v>
      </c>
      <c r="D49" s="70">
        <f t="shared" si="2"/>
        <v>84649</v>
      </c>
      <c r="E49" s="70">
        <f t="shared" si="2"/>
        <v>12758498</v>
      </c>
      <c r="F49" s="70">
        <f t="shared" si="2"/>
        <v>12474598</v>
      </c>
      <c r="G49" s="70">
        <f t="shared" si="2"/>
        <v>601213058</v>
      </c>
      <c r="H49" s="70">
        <f t="shared" si="2"/>
        <v>600801927</v>
      </c>
      <c r="I49" s="70">
        <f t="shared" si="2"/>
        <v>600819523</v>
      </c>
      <c r="J49" s="70">
        <f t="shared" si="2"/>
        <v>600411913</v>
      </c>
      <c r="K49" s="70">
        <f t="shared" si="0"/>
        <v>47123</v>
      </c>
    </row>
    <row r="50" spans="1:11" s="6" customFormat="1" ht="15" customHeight="1">
      <c r="A50" s="37"/>
      <c r="B50" s="38" t="s">
        <v>67</v>
      </c>
      <c r="C50" s="71">
        <f>C18+C49</f>
        <v>327903</v>
      </c>
      <c r="D50" s="71">
        <f aca="true" t="shared" si="3" ref="D50:J50">D18+D49</f>
        <v>316542</v>
      </c>
      <c r="E50" s="71">
        <f t="shared" si="3"/>
        <v>56662792</v>
      </c>
      <c r="F50" s="71">
        <f t="shared" si="3"/>
        <v>55980255</v>
      </c>
      <c r="G50" s="71">
        <f t="shared" si="3"/>
        <v>2786098331</v>
      </c>
      <c r="H50" s="71">
        <f t="shared" si="3"/>
        <v>2784696248</v>
      </c>
      <c r="I50" s="71">
        <f t="shared" si="3"/>
        <v>2782982515</v>
      </c>
      <c r="J50" s="71">
        <f t="shared" si="3"/>
        <v>2781584032</v>
      </c>
      <c r="K50" s="71">
        <f t="shared" si="0"/>
        <v>49170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2009-02-24T05:46:30Z</cp:lastPrinted>
  <dcterms:created xsi:type="dcterms:W3CDTF">2003-03-09T23:52:37Z</dcterms:created>
  <dcterms:modified xsi:type="dcterms:W3CDTF">2012-03-27T01:06:23Z</dcterms:modified>
  <cp:category/>
  <cp:version/>
  <cp:contentType/>
  <cp:contentStatus/>
</cp:coreProperties>
</file>