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345" windowWidth="20520" windowHeight="4785" tabRatio="745" activeTab="3"/>
  </bookViews>
  <sheets>
    <sheet name="総括表（市町村計）" sheetId="1" r:id="rId1"/>
    <sheet name="内訳（納税義務者）" sheetId="2" r:id="rId2"/>
    <sheet name="内訳（木造）" sheetId="3" r:id="rId3"/>
    <sheet name="内訳（非木造）" sheetId="4" r:id="rId4"/>
    <sheet name="内訳（木造+非木造）" sheetId="5" r:id="rId5"/>
    <sheet name="内訳（非課税家屋）" sheetId="6" r:id="rId6"/>
  </sheets>
  <definedNames>
    <definedName name="_xlnm.Print_Area" localSheetId="0">'総括表（市町村計）'!$A$1:$K$27</definedName>
    <definedName name="_xlnm.Print_Area" localSheetId="1">'内訳（納税義務者）'!$A$1:$K$48</definedName>
    <definedName name="_xlnm.Print_Area" localSheetId="5">'内訳（非課税家屋）'!$A$1:$D$50</definedName>
    <definedName name="_xlnm.Print_Area" localSheetId="3">'内訳（非木造）'!$A$1:$K$50</definedName>
    <definedName name="_xlnm.Print_Area" localSheetId="2">'内訳（木造）'!$A$1:$K$50</definedName>
    <definedName name="_xlnm.Print_Area" localSheetId="4">'内訳（木造+非木造）'!$A$1:$K$50</definedName>
  </definedNames>
  <calcPr fullCalcOnLoad="1"/>
</workbook>
</file>

<file path=xl/sharedStrings.xml><?xml version="1.0" encoding="utf-8"?>
<sst xmlns="http://schemas.openxmlformats.org/spreadsheetml/2006/main" count="383" uniqueCount="136">
  <si>
    <t>区　分</t>
  </si>
  <si>
    <t>決　定　価　格</t>
  </si>
  <si>
    <t>市町村名</t>
  </si>
  <si>
    <t>番　号</t>
  </si>
  <si>
    <t>棟　　　数</t>
  </si>
  <si>
    <t>床　面　積</t>
  </si>
  <si>
    <t>番　号</t>
  </si>
  <si>
    <t>区　分</t>
  </si>
  <si>
    <t>棟　　　数</t>
  </si>
  <si>
    <t>床　面　積</t>
  </si>
  <si>
    <t>決　定　価　格</t>
  </si>
  <si>
    <t>市町村名</t>
  </si>
  <si>
    <t>単位当たり価格</t>
  </si>
  <si>
    <t>総数
（イ）（人）</t>
  </si>
  <si>
    <t>法定免税点
未満のもの
（ロ）（人）</t>
  </si>
  <si>
    <t>法定免税点
以上のもの
(ｲ)-(ﾛ)(ﾊ)（人）</t>
  </si>
  <si>
    <t>納税義務者数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</si>
  <si>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</si>
  <si>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</si>
  <si>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</si>
  <si>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</si>
  <si>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</si>
  <si>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</si>
  <si>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</si>
  <si>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豊見城市</t>
  </si>
  <si>
    <t>うるま市</t>
  </si>
  <si>
    <t>宮古島市</t>
  </si>
  <si>
    <t>南城市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</si>
  <si>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</si>
  <si>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</si>
  <si>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</si>
  <si>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</si>
  <si>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</si>
  <si>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</si>
  <si>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</si>
  <si>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</si>
  <si>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</si>
  <si>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</si>
  <si>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</si>
  <si>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</si>
  <si>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</si>
  <si>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</si>
  <si>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</si>
  <si>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</si>
  <si>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</si>
  <si>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</si>
  <si>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</si>
  <si>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</si>
  <si>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</si>
  <si>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</si>
  <si>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</si>
  <si>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</si>
  <si>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</si>
  <si>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</si>
  <si>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</si>
  <si>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</si>
  <si>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 富 町</t>
  </si>
  <si>
    <t>与那国町</t>
  </si>
  <si>
    <t>Ⅰ　市町村合計（総括表）</t>
  </si>
  <si>
    <t>Ⅱ　納税義務者数に関する調（市町村内訳）</t>
  </si>
  <si>
    <t>番号</t>
  </si>
  <si>
    <t>　　　　　      区分
市町村名</t>
  </si>
  <si>
    <t>合計（個人＋法人）</t>
  </si>
  <si>
    <t>個人</t>
  </si>
  <si>
    <t>法人</t>
  </si>
  <si>
    <t>【市部計】</t>
  </si>
  <si>
    <t>【町村計】</t>
  </si>
  <si>
    <t>【市町村計】</t>
  </si>
  <si>
    <t>区分</t>
  </si>
  <si>
    <t>棟数</t>
  </si>
  <si>
    <t>床面積</t>
  </si>
  <si>
    <t>木造</t>
  </si>
  <si>
    <t>総数</t>
  </si>
  <si>
    <t>木造以外</t>
  </si>
  <si>
    <t>計</t>
  </si>
  <si>
    <t>非課税家屋</t>
  </si>
  <si>
    <t>（参考）総数に占める割合(構成比)</t>
  </si>
  <si>
    <t>棟数比(％）</t>
  </si>
  <si>
    <t>床面積比(％）</t>
  </si>
  <si>
    <t>決定価格比(％）</t>
  </si>
  <si>
    <t>合計</t>
  </si>
  <si>
    <t>（イ）（棟）</t>
  </si>
  <si>
    <t>（ロ）（㎡）</t>
  </si>
  <si>
    <t>（ハ）（千円）</t>
  </si>
  <si>
    <t>単位当たり価格</t>
  </si>
  <si>
    <t>（ハ）／（ロ）　（円）</t>
  </si>
  <si>
    <t>法定免税点
未満のもの</t>
  </si>
  <si>
    <t>法定免税点
以上のもの</t>
  </si>
  <si>
    <t>（イ）のうち</t>
  </si>
  <si>
    <t>免税点以上のもの</t>
  </si>
  <si>
    <t>総　　　　数</t>
  </si>
  <si>
    <t>（棟）　　　（イ）</t>
  </si>
  <si>
    <t>（棟）　　　（ロ）</t>
  </si>
  <si>
    <t>（㎡）　　　（ハ）</t>
  </si>
  <si>
    <t>（ハ）のうち</t>
  </si>
  <si>
    <t>（ホ）のうち</t>
  </si>
  <si>
    <t>課税標準額</t>
  </si>
  <si>
    <t>（ト）のうち</t>
  </si>
  <si>
    <t>（ホ）／（ハ）</t>
  </si>
  <si>
    <t>Ⅲ　木造家屋に係る棟数・床面積・決定価格等（市町村内訳）</t>
  </si>
  <si>
    <t>（㎡）　　　（ニ）</t>
  </si>
  <si>
    <t>（千円）　　　（ホ）</t>
  </si>
  <si>
    <t>（千円）　　　（ヘ）</t>
  </si>
  <si>
    <t>（千円）　　　（ト）</t>
  </si>
  <si>
    <t>（千円）　　　（チ）</t>
  </si>
  <si>
    <t>（円）　　（リ）</t>
  </si>
  <si>
    <t>（イ）のうち</t>
  </si>
  <si>
    <t>（ハ）のうち</t>
  </si>
  <si>
    <t>（ホ）のうち</t>
  </si>
  <si>
    <t>（ト）のうち</t>
  </si>
  <si>
    <t>（ホ）／（ハ）</t>
  </si>
  <si>
    <t>Ⅳ　木造以外の家屋に係る棟数・床面積・決定価格等（市町村内訳）</t>
  </si>
  <si>
    <t>（㎡）　　　（ハ）</t>
  </si>
  <si>
    <t>（㎡）　　　（ニ）</t>
  </si>
  <si>
    <t>（㎡）　　　（ハ）</t>
  </si>
  <si>
    <t>（㎡）　　　（ニ）</t>
  </si>
  <si>
    <t>Ⅴ　木造及び木造以外の家屋に係る棟数・床面積・決定価格等の合計（市町村内訳）</t>
  </si>
  <si>
    <t>Ⅵ　非課税家屋に係る棟数・床面積（市町村内訳）</t>
  </si>
  <si>
    <t>棟　　　数
（棟）</t>
  </si>
  <si>
    <t>床面積
（㎡）</t>
  </si>
  <si>
    <t>（ホ）（千円）</t>
  </si>
  <si>
    <t>（％）</t>
  </si>
  <si>
    <t>H24
課税標準額</t>
  </si>
  <si>
    <t>H24
決定価格</t>
  </si>
  <si>
    <t>(ニ) (千円)</t>
  </si>
  <si>
    <r>
      <t xml:space="preserve">増減
</t>
    </r>
    <r>
      <rPr>
        <sz val="7"/>
        <rFont val="ＭＳ Ｐゴシック"/>
        <family val="3"/>
      </rPr>
      <t>(ハ)-(ニ)/(ニ)</t>
    </r>
  </si>
  <si>
    <t>（ヘ）（千円）</t>
  </si>
  <si>
    <r>
      <t xml:space="preserve">増減
</t>
    </r>
    <r>
      <rPr>
        <sz val="7"/>
        <rFont val="ＭＳ Ｐゴシック"/>
        <family val="3"/>
      </rPr>
      <t>(ホ)-(ヘ)/(ヘ)</t>
    </r>
  </si>
  <si>
    <t>決定価格</t>
  </si>
  <si>
    <t>課税標準額</t>
  </si>
  <si>
    <t>増減
（ニ）（人）</t>
  </si>
  <si>
    <t>平成25年度家屋に関する概要調書報告書</t>
  </si>
  <si>
    <t>H25総数
（イ）（人）</t>
  </si>
  <si>
    <t>H24総数
（ニ）（人）</t>
  </si>
  <si>
    <t>H25
決定価格</t>
  </si>
  <si>
    <t>H25
課税標準額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</si>
</sst>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.00_ "/>
    <numFmt numFmtId="180" formatCode="#,##0.0_ "/>
    <numFmt numFmtId="181" formatCode="#,##0.0;[Red]\-#,##0.0"/>
  </numFmts>
  <fonts count="51">
    <font>
      <sz val="12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5.5"/>
      <name val="ＭＳ 明朝"/>
      <family val="1"/>
    </font>
    <font>
      <sz val="15"/>
      <name val="ＭＳ 明朝"/>
      <family val="1"/>
    </font>
    <font>
      <b/>
      <sz val="12"/>
      <name val="ＭＳ Ｐゴシック"/>
      <family val="3"/>
    </font>
    <font>
      <sz val="20"/>
      <name val="ＭＳ Ｐゴシック"/>
      <family val="3"/>
    </font>
    <font>
      <sz val="14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5.5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 vertical="center"/>
      <protection/>
    </xf>
    <xf numFmtId="0" fontId="5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0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/>
    </xf>
    <xf numFmtId="38" fontId="3" fillId="0" borderId="0" xfId="48" applyFont="1" applyAlignment="1">
      <alignment horizontal="center" vertical="distributed"/>
    </xf>
    <xf numFmtId="38" fontId="10" fillId="0" borderId="0" xfId="48" applyFont="1" applyAlignment="1">
      <alignment vertical="center"/>
    </xf>
    <xf numFmtId="38" fontId="3" fillId="0" borderId="0" xfId="48" applyFont="1" applyBorder="1" applyAlignment="1">
      <alignment horizontal="center" vertical="distributed"/>
    </xf>
    <xf numFmtId="38" fontId="3" fillId="0" borderId="12" xfId="48" applyFont="1" applyBorder="1" applyAlignment="1">
      <alignment horizontal="right" vertical="distributed"/>
    </xf>
    <xf numFmtId="38" fontId="3" fillId="0" borderId="0" xfId="0" applyNumberFormat="1" applyFont="1" applyAlignment="1">
      <alignment horizontal="center" vertical="distributed"/>
    </xf>
    <xf numFmtId="38" fontId="3" fillId="0" borderId="0" xfId="0" applyNumberFormat="1" applyFont="1" applyFill="1" applyAlignment="1">
      <alignment horizontal="right" vertical="distributed"/>
    </xf>
    <xf numFmtId="0" fontId="3" fillId="0" borderId="0" xfId="0" applyFont="1" applyFill="1" applyAlignment="1">
      <alignment horizontal="right" vertical="distributed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34" borderId="12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38" fontId="5" fillId="0" borderId="10" xfId="48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distributed" vertical="center"/>
    </xf>
    <xf numFmtId="38" fontId="5" fillId="0" borderId="11" xfId="48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38" fontId="5" fillId="0" borderId="13" xfId="48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distributed" vertical="center"/>
    </xf>
    <xf numFmtId="38" fontId="5" fillId="33" borderId="12" xfId="48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38" fontId="5" fillId="0" borderId="16" xfId="48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38" fontId="5" fillId="33" borderId="12" xfId="0" applyNumberFormat="1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19" xfId="0" applyFont="1" applyFill="1" applyBorder="1" applyAlignment="1">
      <alignment horizontal="distributed" vertical="center"/>
    </xf>
    <xf numFmtId="38" fontId="5" fillId="34" borderId="20" xfId="0" applyNumberFormat="1" applyFont="1" applyFill="1" applyBorder="1" applyAlignment="1">
      <alignment vertical="center"/>
    </xf>
    <xf numFmtId="38" fontId="3" fillId="0" borderId="0" xfId="48" applyFont="1" applyBorder="1" applyAlignment="1">
      <alignment horizontal="distributed" vertical="distributed"/>
    </xf>
    <xf numFmtId="38" fontId="3" fillId="0" borderId="0" xfId="48" applyFont="1" applyBorder="1" applyAlignment="1">
      <alignment horizontal="right" vertical="distributed"/>
    </xf>
    <xf numFmtId="0" fontId="5" fillId="0" borderId="0" xfId="60">
      <alignment vertical="center"/>
      <protection/>
    </xf>
    <xf numFmtId="177" fontId="5" fillId="0" borderId="0" xfId="60" applyNumberFormat="1" applyBorder="1">
      <alignment vertical="center"/>
      <protection/>
    </xf>
    <xf numFmtId="177" fontId="5" fillId="0" borderId="0" xfId="60" applyNumberFormat="1">
      <alignment vertical="center"/>
      <protection/>
    </xf>
    <xf numFmtId="177" fontId="5" fillId="0" borderId="0" xfId="60" applyNumberFormat="1" applyFont="1">
      <alignment vertical="center"/>
      <protection/>
    </xf>
    <xf numFmtId="0" fontId="5" fillId="34" borderId="21" xfId="60" applyFill="1" applyBorder="1" applyAlignment="1">
      <alignment horizontal="center" vertical="center" shrinkToFit="1"/>
      <protection/>
    </xf>
    <xf numFmtId="0" fontId="5" fillId="33" borderId="12" xfId="60" applyFill="1" applyBorder="1" applyAlignment="1">
      <alignment horizontal="distributed" vertical="center" wrapText="1"/>
      <protection/>
    </xf>
    <xf numFmtId="0" fontId="5" fillId="34" borderId="20" xfId="60" applyFont="1" applyFill="1" applyBorder="1" applyAlignment="1">
      <alignment horizontal="center" vertical="center"/>
      <protection/>
    </xf>
    <xf numFmtId="0" fontId="5" fillId="34" borderId="21" xfId="60" applyFont="1" applyFill="1" applyBorder="1" applyAlignment="1">
      <alignment horizontal="center" vertical="center" shrinkToFit="1"/>
      <protection/>
    </xf>
    <xf numFmtId="38" fontId="9" fillId="0" borderId="0" xfId="48" applyFont="1" applyAlignment="1">
      <alignment vertical="center"/>
    </xf>
    <xf numFmtId="177" fontId="5" fillId="0" borderId="22" xfId="60" applyNumberFormat="1" applyBorder="1">
      <alignment vertical="center"/>
      <protection/>
    </xf>
    <xf numFmtId="0" fontId="5" fillId="0" borderId="22" xfId="60" applyFill="1" applyBorder="1" applyAlignment="1">
      <alignment horizontal="center" vertical="center"/>
      <protection/>
    </xf>
    <xf numFmtId="38" fontId="11" fillId="0" borderId="0" xfId="48" applyFont="1" applyAlignment="1">
      <alignment horizontal="center" vertical="center"/>
    </xf>
    <xf numFmtId="38" fontId="13" fillId="0" borderId="0" xfId="48" applyFont="1" applyAlignment="1">
      <alignment vertical="center"/>
    </xf>
    <xf numFmtId="177" fontId="5" fillId="34" borderId="12" xfId="60" applyNumberFormat="1" applyFont="1" applyFill="1" applyBorder="1" applyAlignment="1">
      <alignment horizontal="center" vertical="center"/>
      <protection/>
    </xf>
    <xf numFmtId="0" fontId="5" fillId="33" borderId="12" xfId="60" applyFont="1" applyFill="1" applyBorder="1" applyAlignment="1">
      <alignment horizontal="distributed" vertical="center" wrapText="1"/>
      <protection/>
    </xf>
    <xf numFmtId="0" fontId="3" fillId="34" borderId="21" xfId="0" applyFont="1" applyFill="1" applyBorder="1" applyAlignment="1">
      <alignment horizontal="right"/>
    </xf>
    <xf numFmtId="0" fontId="3" fillId="34" borderId="23" xfId="0" applyFont="1" applyFill="1" applyBorder="1" applyAlignment="1">
      <alignment/>
    </xf>
    <xf numFmtId="0" fontId="3" fillId="34" borderId="23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distributed"/>
    </xf>
    <xf numFmtId="0" fontId="3" fillId="34" borderId="23" xfId="0" applyFont="1" applyFill="1" applyBorder="1" applyAlignment="1">
      <alignment horizontal="distributed"/>
    </xf>
    <xf numFmtId="0" fontId="3" fillId="34" borderId="20" xfId="0" applyFont="1" applyFill="1" applyBorder="1" applyAlignment="1">
      <alignment/>
    </xf>
    <xf numFmtId="0" fontId="3" fillId="34" borderId="20" xfId="0" applyFont="1" applyFill="1" applyBorder="1" applyAlignment="1">
      <alignment horizontal="center"/>
    </xf>
    <xf numFmtId="0" fontId="6" fillId="0" borderId="0" xfId="0" applyFont="1" applyAlignment="1" quotePrefix="1">
      <alignment/>
    </xf>
    <xf numFmtId="0" fontId="14" fillId="0" borderId="0" xfId="0" applyFont="1" applyAlignment="1">
      <alignment/>
    </xf>
    <xf numFmtId="38" fontId="4" fillId="0" borderId="13" xfId="0" applyNumberFormat="1" applyFont="1" applyBorder="1" applyAlignment="1">
      <alignment/>
    </xf>
    <xf numFmtId="38" fontId="4" fillId="0" borderId="16" xfId="0" applyNumberFormat="1" applyFont="1" applyBorder="1" applyAlignment="1">
      <alignment/>
    </xf>
    <xf numFmtId="38" fontId="4" fillId="33" borderId="12" xfId="0" applyNumberFormat="1" applyFont="1" applyFill="1" applyBorder="1" applyAlignment="1">
      <alignment/>
    </xf>
    <xf numFmtId="38" fontId="4" fillId="34" borderId="20" xfId="0" applyNumberFormat="1" applyFont="1" applyFill="1" applyBorder="1" applyAlignment="1">
      <alignment/>
    </xf>
    <xf numFmtId="0" fontId="5" fillId="34" borderId="21" xfId="60" applyFont="1" applyFill="1" applyBorder="1" applyAlignment="1">
      <alignment horizontal="center" vertical="center" wrapText="1" shrinkToFit="1"/>
      <protection/>
    </xf>
    <xf numFmtId="38" fontId="5" fillId="34" borderId="12" xfId="48" applyFont="1" applyFill="1" applyBorder="1" applyAlignment="1">
      <alignment horizontal="center" vertical="distributed" wrapText="1"/>
    </xf>
    <xf numFmtId="0" fontId="5" fillId="35" borderId="21" xfId="60" applyFont="1" applyFill="1" applyBorder="1" applyAlignment="1">
      <alignment horizontal="center" vertical="center" wrapText="1" shrinkToFit="1"/>
      <protection/>
    </xf>
    <xf numFmtId="0" fontId="5" fillId="35" borderId="20" xfId="60" applyFont="1" applyFill="1" applyBorder="1" applyAlignment="1">
      <alignment horizontal="center" vertical="center"/>
      <protection/>
    </xf>
    <xf numFmtId="180" fontId="5" fillId="0" borderId="0" xfId="60" applyNumberFormat="1" applyBorder="1">
      <alignment vertical="center"/>
      <protection/>
    </xf>
    <xf numFmtId="177" fontId="5" fillId="0" borderId="0" xfId="60" applyNumberFormat="1" applyFont="1" applyFill="1" applyBorder="1" applyAlignment="1">
      <alignment horizontal="center" vertical="center"/>
      <protection/>
    </xf>
    <xf numFmtId="177" fontId="3" fillId="0" borderId="12" xfId="60" applyNumberFormat="1" applyFont="1" applyBorder="1">
      <alignment vertical="center"/>
      <protection/>
    </xf>
    <xf numFmtId="178" fontId="3" fillId="0" borderId="12" xfId="48" applyNumberFormat="1" applyFont="1" applyBorder="1" applyAlignment="1">
      <alignment vertical="center"/>
    </xf>
    <xf numFmtId="177" fontId="3" fillId="36" borderId="12" xfId="60" applyNumberFormat="1" applyFont="1" applyFill="1" applyBorder="1">
      <alignment vertical="center"/>
      <protection/>
    </xf>
    <xf numFmtId="180" fontId="3" fillId="0" borderId="12" xfId="60" applyNumberFormat="1" applyFont="1" applyBorder="1">
      <alignment vertical="center"/>
      <protection/>
    </xf>
    <xf numFmtId="0" fontId="5" fillId="34" borderId="23" xfId="60" applyFill="1" applyBorder="1" applyAlignment="1">
      <alignment horizontal="center" vertical="center" shrinkToFit="1"/>
      <protection/>
    </xf>
    <xf numFmtId="0" fontId="5" fillId="34" borderId="23" xfId="60" applyFont="1" applyFill="1" applyBorder="1" applyAlignment="1">
      <alignment horizontal="center" vertical="center" shrinkToFit="1"/>
      <protection/>
    </xf>
    <xf numFmtId="38" fontId="3" fillId="34" borderId="22" xfId="48" applyFont="1" applyFill="1" applyBorder="1" applyAlignment="1">
      <alignment horizontal="center" vertical="distributed"/>
    </xf>
    <xf numFmtId="38" fontId="3" fillId="34" borderId="24" xfId="48" applyFont="1" applyFill="1" applyBorder="1" applyAlignment="1">
      <alignment horizontal="center" vertical="distributed"/>
    </xf>
    <xf numFmtId="38" fontId="3" fillId="0" borderId="20" xfId="48" applyFont="1" applyBorder="1" applyAlignment="1">
      <alignment horizontal="right" vertical="distributed"/>
    </xf>
    <xf numFmtId="178" fontId="3" fillId="0" borderId="12" xfId="48" applyNumberFormat="1" applyFont="1" applyBorder="1" applyAlignment="1">
      <alignment horizontal="right" vertical="distributed"/>
    </xf>
    <xf numFmtId="177" fontId="3" fillId="37" borderId="12" xfId="60" applyNumberFormat="1" applyFont="1" applyFill="1" applyBorder="1">
      <alignment vertical="center"/>
      <protection/>
    </xf>
    <xf numFmtId="178" fontId="3" fillId="37" borderId="12" xfId="48" applyNumberFormat="1" applyFont="1" applyFill="1" applyBorder="1" applyAlignment="1">
      <alignment vertical="center"/>
    </xf>
    <xf numFmtId="177" fontId="5" fillId="33" borderId="12" xfId="60" applyNumberFormat="1" applyFont="1" applyFill="1" applyBorder="1" applyAlignment="1">
      <alignment horizontal="distributed" vertical="center"/>
      <protection/>
    </xf>
    <xf numFmtId="38" fontId="5" fillId="33" borderId="14" xfId="48" applyFont="1" applyFill="1" applyBorder="1" applyAlignment="1">
      <alignment horizontal="distributed" vertical="distributed"/>
    </xf>
    <xf numFmtId="38" fontId="5" fillId="33" borderId="15" xfId="48" applyFont="1" applyFill="1" applyBorder="1" applyAlignment="1">
      <alignment horizontal="distributed" vertical="distributed"/>
    </xf>
    <xf numFmtId="0" fontId="5" fillId="34" borderId="14" xfId="60" applyFont="1" applyFill="1" applyBorder="1" applyAlignment="1">
      <alignment horizontal="center" vertical="center" wrapText="1" shrinkToFit="1"/>
      <protection/>
    </xf>
    <xf numFmtId="0" fontId="5" fillId="34" borderId="25" xfId="60" applyFont="1" applyFill="1" applyBorder="1" applyAlignment="1">
      <alignment horizontal="center" vertical="center" wrapText="1" shrinkToFit="1"/>
      <protection/>
    </xf>
    <xf numFmtId="0" fontId="5" fillId="34" borderId="15" xfId="60" applyFont="1" applyFill="1" applyBorder="1" applyAlignment="1">
      <alignment horizontal="center" vertical="center" wrapText="1" shrinkToFit="1"/>
      <protection/>
    </xf>
    <xf numFmtId="38" fontId="10" fillId="34" borderId="26" xfId="48" applyFont="1" applyFill="1" applyBorder="1" applyAlignment="1">
      <alignment horizontal="center" vertical="center"/>
    </xf>
    <xf numFmtId="38" fontId="10" fillId="34" borderId="27" xfId="48" applyFont="1" applyFill="1" applyBorder="1" applyAlignment="1">
      <alignment horizontal="center" vertical="center"/>
    </xf>
    <xf numFmtId="38" fontId="10" fillId="34" borderId="28" xfId="48" applyFont="1" applyFill="1" applyBorder="1" applyAlignment="1">
      <alignment horizontal="center" vertical="center"/>
    </xf>
    <xf numFmtId="38" fontId="10" fillId="34" borderId="29" xfId="48" applyFont="1" applyFill="1" applyBorder="1" applyAlignment="1">
      <alignment horizontal="center" vertical="center"/>
    </xf>
    <xf numFmtId="38" fontId="5" fillId="34" borderId="30" xfId="48" applyFont="1" applyFill="1" applyBorder="1" applyAlignment="1">
      <alignment horizontal="center" vertical="center" wrapText="1"/>
    </xf>
    <xf numFmtId="38" fontId="5" fillId="34" borderId="18" xfId="48" applyFont="1" applyFill="1" applyBorder="1" applyAlignment="1">
      <alignment horizontal="center" vertical="center" wrapText="1"/>
    </xf>
    <xf numFmtId="38" fontId="5" fillId="34" borderId="21" xfId="48" applyFont="1" applyFill="1" applyBorder="1" applyAlignment="1">
      <alignment horizontal="center" vertical="center" wrapText="1"/>
    </xf>
    <xf numFmtId="38" fontId="5" fillId="34" borderId="20" xfId="48" applyFont="1" applyFill="1" applyBorder="1" applyAlignment="1">
      <alignment horizontal="center" vertical="center" wrapText="1"/>
    </xf>
    <xf numFmtId="38" fontId="9" fillId="0" borderId="0" xfId="48" applyFont="1" applyAlignment="1" quotePrefix="1">
      <alignment horizontal="center" vertical="center"/>
    </xf>
    <xf numFmtId="0" fontId="5" fillId="33" borderId="14" xfId="60" applyFill="1" applyBorder="1" applyAlignment="1">
      <alignment horizontal="distributed" vertical="center"/>
      <protection/>
    </xf>
    <xf numFmtId="0" fontId="5" fillId="33" borderId="15" xfId="60" applyFill="1" applyBorder="1" applyAlignment="1">
      <alignment horizontal="distributed" vertical="center"/>
      <protection/>
    </xf>
    <xf numFmtId="0" fontId="5" fillId="34" borderId="30" xfId="60" applyFill="1" applyBorder="1" applyAlignment="1">
      <alignment horizontal="center" vertical="center"/>
      <protection/>
    </xf>
    <xf numFmtId="0" fontId="5" fillId="34" borderId="24" xfId="60" applyFill="1" applyBorder="1" applyAlignment="1">
      <alignment horizontal="center" vertical="center"/>
      <protection/>
    </xf>
    <xf numFmtId="0" fontId="5" fillId="34" borderId="31" xfId="60" applyFill="1" applyBorder="1" applyAlignment="1">
      <alignment horizontal="center" vertical="center"/>
      <protection/>
    </xf>
    <xf numFmtId="0" fontId="5" fillId="34" borderId="32" xfId="60" applyFill="1" applyBorder="1" applyAlignment="1">
      <alignment horizontal="center" vertical="center"/>
      <protection/>
    </xf>
    <xf numFmtId="0" fontId="5" fillId="34" borderId="18" xfId="60" applyFill="1" applyBorder="1" applyAlignment="1">
      <alignment horizontal="center" vertical="center"/>
      <protection/>
    </xf>
    <xf numFmtId="0" fontId="5" fillId="34" borderId="19" xfId="60" applyFill="1" applyBorder="1" applyAlignment="1">
      <alignment horizontal="center" vertical="center"/>
      <protection/>
    </xf>
    <xf numFmtId="0" fontId="5" fillId="33" borderId="12" xfId="60" applyFill="1" applyBorder="1" applyAlignment="1">
      <alignment vertical="center" textRotation="255"/>
      <protection/>
    </xf>
    <xf numFmtId="177" fontId="5" fillId="34" borderId="14" xfId="60" applyNumberFormat="1" applyFill="1" applyBorder="1" applyAlignment="1">
      <alignment horizontal="center" vertical="center"/>
      <protection/>
    </xf>
    <xf numFmtId="177" fontId="5" fillId="34" borderId="15" xfId="60" applyNumberFormat="1" applyFill="1" applyBorder="1" applyAlignment="1">
      <alignment horizontal="center" vertical="center"/>
      <protection/>
    </xf>
    <xf numFmtId="0" fontId="5" fillId="34" borderId="12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left" vertical="center" wrapText="1"/>
    </xf>
    <xf numFmtId="0" fontId="5" fillId="34" borderId="33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center" vertical="center" textRotation="255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vertical="center" textRotation="255"/>
    </xf>
    <xf numFmtId="0" fontId="3" fillId="34" borderId="23" xfId="0" applyFont="1" applyFill="1" applyBorder="1" applyAlignment="1">
      <alignment vertical="center" textRotation="255"/>
    </xf>
    <xf numFmtId="0" fontId="3" fillId="34" borderId="20" xfId="0" applyFont="1" applyFill="1" applyBorder="1" applyAlignment="1">
      <alignment vertical="center" textRotation="255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2総括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1285875</xdr:colOff>
      <xdr:row>1</xdr:row>
      <xdr:rowOff>57150</xdr:rowOff>
    </xdr:from>
    <xdr:to>
      <xdr:col>10</xdr:col>
      <xdr:colOff>1143000</xdr:colOff>
      <xdr:row>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3696950" y="409575"/>
          <a:ext cx="12096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別紙２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0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342900" y="476250"/>
          <a:ext cx="133350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40"/>
  <sheetViews>
    <sheetView showGridLines="0" view="pageBreakPreview" zoomScale="75" zoomScaleNormal="75" zoomScaleSheetLayoutView="75" zoomScalePageLayoutView="0" workbookViewId="0" topLeftCell="A1">
      <selection activeCell="A1" sqref="A1:K1"/>
    </sheetView>
  </sheetViews>
  <sheetFormatPr defaultColWidth="8.796875" defaultRowHeight="15"/>
  <cols>
    <col min="1" max="1" width="3.5" style="7" customWidth="1"/>
    <col min="2" max="2" width="17.59765625" style="7" customWidth="1"/>
    <col min="3" max="9" width="15.59765625" style="7" customWidth="1"/>
    <col min="10" max="10" width="14.19921875" style="7" customWidth="1"/>
    <col min="11" max="18" width="15.59765625" style="7" customWidth="1"/>
    <col min="19" max="16384" width="9" style="7" customWidth="1"/>
  </cols>
  <sheetData>
    <row r="1" spans="1:18" ht="27.75" customHeight="1">
      <c r="A1" s="101" t="s">
        <v>131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49"/>
      <c r="M1" s="49"/>
      <c r="N1" s="49"/>
      <c r="O1" s="49"/>
      <c r="P1" s="49"/>
      <c r="Q1" s="49"/>
      <c r="R1" s="49"/>
    </row>
    <row r="2" spans="1:18" ht="1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49"/>
      <c r="N2" s="49"/>
      <c r="O2" s="49"/>
      <c r="P2" s="49"/>
      <c r="Q2" s="49"/>
      <c r="R2" s="49"/>
    </row>
    <row r="3" spans="1:3" ht="24" customHeight="1" hidden="1">
      <c r="A3" s="53" t="s">
        <v>58</v>
      </c>
      <c r="B3" s="8"/>
      <c r="C3" s="9"/>
    </row>
    <row r="4" spans="1:3" ht="13.5" customHeight="1">
      <c r="A4" s="8"/>
      <c r="B4" s="8"/>
      <c r="C4" s="9"/>
    </row>
    <row r="5" spans="1:7" ht="12.75" customHeight="1">
      <c r="A5" s="93"/>
      <c r="B5" s="94"/>
      <c r="C5" s="97" t="s">
        <v>132</v>
      </c>
      <c r="D5" s="81"/>
      <c r="E5" s="82"/>
      <c r="F5" s="99" t="s">
        <v>133</v>
      </c>
      <c r="G5" s="99" t="s">
        <v>130</v>
      </c>
    </row>
    <row r="6" spans="1:7" ht="42" customHeight="1">
      <c r="A6" s="95"/>
      <c r="B6" s="96"/>
      <c r="C6" s="98"/>
      <c r="D6" s="70" t="s">
        <v>14</v>
      </c>
      <c r="E6" s="70" t="s">
        <v>15</v>
      </c>
      <c r="F6" s="100"/>
      <c r="G6" s="100"/>
    </row>
    <row r="7" spans="1:7" ht="45.75" customHeight="1">
      <c r="A7" s="88" t="s">
        <v>16</v>
      </c>
      <c r="B7" s="89"/>
      <c r="C7" s="10">
        <f>'内訳（納税義務者）'!C48</f>
        <v>319314</v>
      </c>
      <c r="D7" s="10">
        <f>'内訳（納税義務者）'!D48</f>
        <v>33783</v>
      </c>
      <c r="E7" s="10">
        <f>'内訳（納税義務者）'!E48</f>
        <v>285531</v>
      </c>
      <c r="F7" s="83">
        <v>316834</v>
      </c>
      <c r="G7" s="84">
        <f>(C7-F7)/F7</f>
        <v>0.007827442761824803</v>
      </c>
    </row>
    <row r="8" spans="1:10" ht="30" customHeight="1">
      <c r="A8" s="39"/>
      <c r="B8" s="39"/>
      <c r="C8" s="39"/>
      <c r="D8" s="40"/>
      <c r="E8" s="40"/>
      <c r="F8" s="40"/>
      <c r="G8" s="40"/>
      <c r="H8" s="40"/>
      <c r="I8" s="40"/>
      <c r="J8" s="40"/>
    </row>
    <row r="9" spans="1:11" s="41" customFormat="1" ht="24" customHeight="1">
      <c r="A9" s="104" t="s">
        <v>68</v>
      </c>
      <c r="B9" s="105"/>
      <c r="C9" s="45" t="s">
        <v>69</v>
      </c>
      <c r="D9" s="45" t="s">
        <v>70</v>
      </c>
      <c r="E9" s="90" t="s">
        <v>128</v>
      </c>
      <c r="F9" s="91"/>
      <c r="G9" s="92"/>
      <c r="H9" s="90" t="s">
        <v>129</v>
      </c>
      <c r="I9" s="91"/>
      <c r="J9" s="92"/>
      <c r="K9" s="48" t="s">
        <v>84</v>
      </c>
    </row>
    <row r="10" spans="1:11" s="41" customFormat="1" ht="27.75" customHeight="1">
      <c r="A10" s="106"/>
      <c r="B10" s="107"/>
      <c r="C10" s="79"/>
      <c r="D10" s="79"/>
      <c r="E10" s="69" t="s">
        <v>134</v>
      </c>
      <c r="F10" s="71" t="s">
        <v>123</v>
      </c>
      <c r="G10" s="71" t="s">
        <v>125</v>
      </c>
      <c r="H10" s="69" t="s">
        <v>135</v>
      </c>
      <c r="I10" s="71" t="s">
        <v>122</v>
      </c>
      <c r="J10" s="71" t="s">
        <v>127</v>
      </c>
      <c r="K10" s="80"/>
    </row>
    <row r="11" spans="1:11" s="41" customFormat="1" ht="20.25" customHeight="1">
      <c r="A11" s="108"/>
      <c r="B11" s="109"/>
      <c r="C11" s="47" t="s">
        <v>81</v>
      </c>
      <c r="D11" s="47" t="s">
        <v>82</v>
      </c>
      <c r="E11" s="47" t="s">
        <v>83</v>
      </c>
      <c r="F11" s="72" t="s">
        <v>124</v>
      </c>
      <c r="G11" s="72" t="s">
        <v>121</v>
      </c>
      <c r="H11" s="47" t="s">
        <v>120</v>
      </c>
      <c r="I11" s="72" t="s">
        <v>126</v>
      </c>
      <c r="J11" s="72" t="s">
        <v>121</v>
      </c>
      <c r="K11" s="47" t="s">
        <v>85</v>
      </c>
    </row>
    <row r="12" spans="1:11" s="41" customFormat="1" ht="30" customHeight="1">
      <c r="A12" s="110" t="s">
        <v>71</v>
      </c>
      <c r="B12" s="46" t="s">
        <v>72</v>
      </c>
      <c r="C12" s="75">
        <f>'内訳（木造）'!C50</f>
        <v>41221</v>
      </c>
      <c r="D12" s="75">
        <f>'内訳（木造）'!E50</f>
        <v>2378239</v>
      </c>
      <c r="E12" s="75">
        <f>'内訳（木造）'!G50</f>
        <v>23334141</v>
      </c>
      <c r="F12" s="75">
        <v>20087421</v>
      </c>
      <c r="G12" s="76">
        <f>(E12-F12)/F12</f>
        <v>0.16162950933322898</v>
      </c>
      <c r="H12" s="75">
        <f>'内訳（木造）'!I50</f>
        <v>23332520</v>
      </c>
      <c r="I12" s="75">
        <v>20085802</v>
      </c>
      <c r="J12" s="76">
        <f>(H12-I12)/I12</f>
        <v>0.16164243777768994</v>
      </c>
      <c r="K12" s="75">
        <f>ROUND(E12*1000/D12,0)</f>
        <v>9812</v>
      </c>
    </row>
    <row r="13" spans="1:11" s="41" customFormat="1" ht="30" customHeight="1">
      <c r="A13" s="110"/>
      <c r="B13" s="55" t="s">
        <v>86</v>
      </c>
      <c r="C13" s="75">
        <f>C12-C14</f>
        <v>22873</v>
      </c>
      <c r="D13" s="75">
        <f>D12-D14</f>
        <v>968242</v>
      </c>
      <c r="E13" s="75">
        <f>E12-E14</f>
        <v>1575327</v>
      </c>
      <c r="F13" s="75">
        <v>1582347</v>
      </c>
      <c r="G13" s="76">
        <f aca="true" t="shared" si="0" ref="G13:G20">(E13-F13)/F13</f>
        <v>-0.0044364478840608285</v>
      </c>
      <c r="H13" s="75">
        <f>H12-H14</f>
        <v>1575120</v>
      </c>
      <c r="I13" s="75">
        <v>1582141</v>
      </c>
      <c r="J13" s="76">
        <f aca="true" t="shared" si="1" ref="J13:J20">(H13-I13)/I13</f>
        <v>-0.004437657579191741</v>
      </c>
      <c r="K13" s="75">
        <f aca="true" t="shared" si="2" ref="K13:K20">ROUND(E13*1000/D13,0)</f>
        <v>1627</v>
      </c>
    </row>
    <row r="14" spans="1:11" s="41" customFormat="1" ht="30" customHeight="1">
      <c r="A14" s="110"/>
      <c r="B14" s="55" t="s">
        <v>87</v>
      </c>
      <c r="C14" s="75">
        <f>'内訳（木造）'!D50</f>
        <v>18348</v>
      </c>
      <c r="D14" s="75">
        <f>'内訳（木造）'!F50</f>
        <v>1409997</v>
      </c>
      <c r="E14" s="75">
        <f>'内訳（木造）'!H50</f>
        <v>21758814</v>
      </c>
      <c r="F14" s="75">
        <v>18505074</v>
      </c>
      <c r="G14" s="76">
        <f t="shared" si="0"/>
        <v>0.17582961300235816</v>
      </c>
      <c r="H14" s="75">
        <f>'内訳（木造）'!J50</f>
        <v>21757400</v>
      </c>
      <c r="I14" s="75">
        <v>18503661</v>
      </c>
      <c r="J14" s="76">
        <f t="shared" si="1"/>
        <v>0.17584298588263156</v>
      </c>
      <c r="K14" s="75">
        <f t="shared" si="2"/>
        <v>15432</v>
      </c>
    </row>
    <row r="15" spans="1:11" s="41" customFormat="1" ht="30" customHeight="1">
      <c r="A15" s="110" t="s">
        <v>73</v>
      </c>
      <c r="B15" s="46" t="s">
        <v>72</v>
      </c>
      <c r="C15" s="75">
        <f>'内訳（非木造）'!C50</f>
        <v>336921</v>
      </c>
      <c r="D15" s="75">
        <f>'内訳（非木造）'!E50</f>
        <v>58377579</v>
      </c>
      <c r="E15" s="75">
        <f>'内訳（非木造）'!G50</f>
        <v>2683485731</v>
      </c>
      <c r="F15" s="75">
        <v>2594089175</v>
      </c>
      <c r="G15" s="76">
        <f t="shared" si="0"/>
        <v>0.03446163565290696</v>
      </c>
      <c r="H15" s="75">
        <f>'内訳（非木造）'!I50</f>
        <v>2680995679</v>
      </c>
      <c r="I15" s="75">
        <v>2591023770</v>
      </c>
      <c r="J15" s="76">
        <f t="shared" si="1"/>
        <v>0.03472446298707634</v>
      </c>
      <c r="K15" s="75">
        <f t="shared" si="2"/>
        <v>45968</v>
      </c>
    </row>
    <row r="16" spans="1:11" s="41" customFormat="1" ht="30" customHeight="1">
      <c r="A16" s="110"/>
      <c r="B16" s="55" t="s">
        <v>86</v>
      </c>
      <c r="C16" s="75">
        <f>C15-C17</f>
        <v>13631</v>
      </c>
      <c r="D16" s="75">
        <f>D15-D17</f>
        <v>581378</v>
      </c>
      <c r="E16" s="75">
        <f>E15-E17</f>
        <v>1390399</v>
      </c>
      <c r="F16" s="75">
        <v>1385400</v>
      </c>
      <c r="G16" s="76">
        <f t="shared" si="0"/>
        <v>0.0036083441605312544</v>
      </c>
      <c r="H16" s="75">
        <f>H15-H17</f>
        <v>1389337</v>
      </c>
      <c r="I16" s="75">
        <v>1385399</v>
      </c>
      <c r="J16" s="76">
        <f t="shared" si="1"/>
        <v>0.002842502412662345</v>
      </c>
      <c r="K16" s="75">
        <f t="shared" si="2"/>
        <v>2392</v>
      </c>
    </row>
    <row r="17" spans="1:11" s="41" customFormat="1" ht="30" customHeight="1">
      <c r="A17" s="110"/>
      <c r="B17" s="55" t="s">
        <v>87</v>
      </c>
      <c r="C17" s="75">
        <f>'内訳（非木造）'!D50</f>
        <v>323290</v>
      </c>
      <c r="D17" s="75">
        <f>'内訳（非木造）'!F50</f>
        <v>57796201</v>
      </c>
      <c r="E17" s="75">
        <f>'内訳（非木造）'!H50</f>
        <v>2682095332</v>
      </c>
      <c r="F17" s="75">
        <v>2592703775</v>
      </c>
      <c r="G17" s="76">
        <f t="shared" si="0"/>
        <v>0.034478121975195564</v>
      </c>
      <c r="H17" s="75">
        <f>'内訳（非木造）'!J50</f>
        <v>2679606342</v>
      </c>
      <c r="I17" s="75">
        <v>2589638371</v>
      </c>
      <c r="J17" s="76">
        <f t="shared" si="1"/>
        <v>0.03474151912772998</v>
      </c>
      <c r="K17" s="75">
        <f t="shared" si="2"/>
        <v>46406</v>
      </c>
    </row>
    <row r="18" spans="1:11" s="41" customFormat="1" ht="30" customHeight="1">
      <c r="A18" s="110" t="s">
        <v>74</v>
      </c>
      <c r="B18" s="46" t="s">
        <v>72</v>
      </c>
      <c r="C18" s="85">
        <f>C12+C15</f>
        <v>378142</v>
      </c>
      <c r="D18" s="85">
        <f>D12+D15</f>
        <v>60755818</v>
      </c>
      <c r="E18" s="85">
        <f>E12+E15</f>
        <v>2706819872</v>
      </c>
      <c r="F18" s="85">
        <v>2614176596</v>
      </c>
      <c r="G18" s="86">
        <f t="shared" si="0"/>
        <v>0.03543879787683632</v>
      </c>
      <c r="H18" s="85">
        <f>H12+H15</f>
        <v>2704328199</v>
      </c>
      <c r="I18" s="85">
        <v>2611109572</v>
      </c>
      <c r="J18" s="86">
        <f t="shared" si="1"/>
        <v>0.035700771809663454</v>
      </c>
      <c r="K18" s="85">
        <f t="shared" si="2"/>
        <v>44552</v>
      </c>
    </row>
    <row r="19" spans="1:11" s="41" customFormat="1" ht="30" customHeight="1">
      <c r="A19" s="110"/>
      <c r="B19" s="55" t="s">
        <v>86</v>
      </c>
      <c r="C19" s="75">
        <f aca="true" t="shared" si="3" ref="C19:H20">C13+C16</f>
        <v>36504</v>
      </c>
      <c r="D19" s="75">
        <f t="shared" si="3"/>
        <v>1549620</v>
      </c>
      <c r="E19" s="75">
        <f t="shared" si="3"/>
        <v>2965726</v>
      </c>
      <c r="F19" s="75">
        <v>2967747</v>
      </c>
      <c r="G19" s="76">
        <f t="shared" si="0"/>
        <v>-0.0006809879683140105</v>
      </c>
      <c r="H19" s="75">
        <f t="shared" si="3"/>
        <v>2964457</v>
      </c>
      <c r="I19" s="75">
        <v>2967540</v>
      </c>
      <c r="J19" s="76">
        <f t="shared" si="1"/>
        <v>-0.001038907647411661</v>
      </c>
      <c r="K19" s="75">
        <f t="shared" si="2"/>
        <v>1914</v>
      </c>
    </row>
    <row r="20" spans="1:11" s="41" customFormat="1" ht="30" customHeight="1">
      <c r="A20" s="110"/>
      <c r="B20" s="55" t="s">
        <v>87</v>
      </c>
      <c r="C20" s="75">
        <f t="shared" si="3"/>
        <v>341638</v>
      </c>
      <c r="D20" s="75">
        <f t="shared" si="3"/>
        <v>59206198</v>
      </c>
      <c r="E20" s="75">
        <f t="shared" si="3"/>
        <v>2703854146</v>
      </c>
      <c r="F20" s="75">
        <v>2611208849</v>
      </c>
      <c r="G20" s="76">
        <f t="shared" si="0"/>
        <v>0.03547984950934884</v>
      </c>
      <c r="H20" s="75">
        <f t="shared" si="3"/>
        <v>2701363742</v>
      </c>
      <c r="I20" s="75">
        <v>2608142032</v>
      </c>
      <c r="J20" s="76">
        <f t="shared" si="1"/>
        <v>0.035742574160547096</v>
      </c>
      <c r="K20" s="75">
        <f t="shared" si="2"/>
        <v>45668</v>
      </c>
    </row>
    <row r="21" spans="1:11" s="41" customFormat="1" ht="30" customHeight="1">
      <c r="A21" s="102" t="s">
        <v>75</v>
      </c>
      <c r="B21" s="103"/>
      <c r="C21" s="75">
        <f>'内訳（非課税家屋）'!C50</f>
        <v>5338</v>
      </c>
      <c r="D21" s="75">
        <f>'内訳（非課税家屋）'!D50</f>
        <v>3435284</v>
      </c>
      <c r="E21" s="77"/>
      <c r="F21" s="77"/>
      <c r="G21" s="77"/>
      <c r="H21" s="77"/>
      <c r="I21" s="77"/>
      <c r="J21" s="77"/>
      <c r="K21" s="77"/>
    </row>
    <row r="22" spans="1:12" s="41" customFormat="1" ht="17.25" customHeight="1">
      <c r="A22" s="51"/>
      <c r="B22" s="51"/>
      <c r="C22" s="50"/>
      <c r="D22" s="50"/>
      <c r="E22" s="50"/>
      <c r="F22" s="42"/>
      <c r="G22" s="42"/>
      <c r="H22" s="42"/>
      <c r="I22" s="42"/>
      <c r="J22" s="42"/>
      <c r="K22" s="42"/>
      <c r="L22" s="42"/>
    </row>
    <row r="23" spans="1:11" s="41" customFormat="1" ht="19.5" customHeight="1">
      <c r="A23" s="44" t="s">
        <v>76</v>
      </c>
      <c r="C23" s="43"/>
      <c r="D23" s="43"/>
      <c r="E23" s="43"/>
      <c r="F23" s="43"/>
      <c r="G23" s="43"/>
      <c r="H23" s="43"/>
      <c r="I23" s="43"/>
      <c r="J23" s="43"/>
      <c r="K23" s="43"/>
    </row>
    <row r="24" spans="1:11" s="41" customFormat="1" ht="30" customHeight="1">
      <c r="A24" s="111"/>
      <c r="B24" s="112"/>
      <c r="C24" s="54" t="s">
        <v>77</v>
      </c>
      <c r="D24" s="54" t="s">
        <v>78</v>
      </c>
      <c r="E24" s="54" t="s">
        <v>79</v>
      </c>
      <c r="F24" s="74"/>
      <c r="G24" s="74"/>
      <c r="H24" s="43"/>
      <c r="I24" s="43"/>
      <c r="J24" s="43"/>
      <c r="K24" s="43"/>
    </row>
    <row r="25" spans="1:11" s="41" customFormat="1" ht="30" customHeight="1">
      <c r="A25" s="87" t="s">
        <v>71</v>
      </c>
      <c r="B25" s="87"/>
      <c r="C25" s="78">
        <f>C12/C18*100</f>
        <v>10.90093139614219</v>
      </c>
      <c r="D25" s="78">
        <f>D12/D18*100</f>
        <v>3.9144218254126706</v>
      </c>
      <c r="E25" s="78">
        <f>E12/E18*100</f>
        <v>0.8620500108401745</v>
      </c>
      <c r="F25" s="73"/>
      <c r="G25" s="73"/>
      <c r="H25" s="43"/>
      <c r="I25" s="43"/>
      <c r="J25" s="43"/>
      <c r="K25" s="43"/>
    </row>
    <row r="26" spans="1:11" s="41" customFormat="1" ht="30" customHeight="1">
      <c r="A26" s="87" t="s">
        <v>73</v>
      </c>
      <c r="B26" s="87"/>
      <c r="C26" s="78">
        <f>C15/C18*100</f>
        <v>89.09906860385782</v>
      </c>
      <c r="D26" s="78">
        <f>D15/D18*100</f>
        <v>96.08557817458733</v>
      </c>
      <c r="E26" s="78">
        <f>E15/E18*100</f>
        <v>99.13794998915982</v>
      </c>
      <c r="F26" s="73"/>
      <c r="G26" s="73"/>
      <c r="H26" s="43"/>
      <c r="I26" s="43"/>
      <c r="J26" s="43"/>
      <c r="K26" s="43"/>
    </row>
    <row r="27" spans="1:11" s="41" customFormat="1" ht="30" customHeight="1">
      <c r="A27" s="87" t="s">
        <v>80</v>
      </c>
      <c r="B27" s="87"/>
      <c r="C27" s="78">
        <f>C18/C18*100</f>
        <v>100</v>
      </c>
      <c r="D27" s="78">
        <f>D18/D18*100</f>
        <v>100</v>
      </c>
      <c r="E27" s="78">
        <f>E18/E18*100</f>
        <v>100</v>
      </c>
      <c r="F27" s="73"/>
      <c r="G27" s="73"/>
      <c r="H27" s="43"/>
      <c r="I27" s="43"/>
      <c r="J27" s="43"/>
      <c r="K27" s="43"/>
    </row>
    <row r="28" s="41" customFormat="1" ht="30" customHeight="1"/>
    <row r="29" s="41" customFormat="1" ht="30" customHeight="1"/>
    <row r="30" s="41" customFormat="1" ht="30" customHeight="1"/>
    <row r="31" s="41" customFormat="1" ht="30" customHeight="1"/>
    <row r="32" s="41" customFormat="1" ht="30" customHeight="1"/>
    <row r="34" ht="14.25" hidden="1"/>
    <row r="35" spans="4:17" ht="14.25" hidden="1">
      <c r="D35" s="11" t="e">
        <f>#REF!+#REF!+#REF!+#REF!+#REF!+#REF!+#REF!+#REF!+#REF!+#REF!+#REF!+#REF!+#REF!+#REF!</f>
        <v>#REF!</v>
      </c>
      <c r="E35" s="11" t="e">
        <f>#REF!+#REF!+#REF!+#REF!+#REF!+#REF!+#REF!+#REF!+#REF!+#REF!+#REF!+#REF!+#REF!+#REF!</f>
        <v>#REF!</v>
      </c>
      <c r="F35" s="11"/>
      <c r="G35" s="11"/>
      <c r="H35" s="11" t="e">
        <f>A31+A32+#REF!+#REF!+#REF!+#REF!+#REF!+#REF!+#REF!+#REF!+#REF!+#REF!+#REF!+#REF!</f>
        <v>#REF!</v>
      </c>
      <c r="I35" s="11"/>
      <c r="J35" s="11"/>
      <c r="K35" s="11" t="e">
        <f>B31+B32+#REF!+#REF!+#REF!+#REF!+#REF!+#REF!+#REF!+#REF!+#REF!+#REF!+#REF!+#REF!</f>
        <v>#REF!</v>
      </c>
      <c r="L35" s="11" t="e">
        <f>E31+E32+#REF!+#REF!+#REF!+#REF!+#REF!+#REF!+#REF!+#REF!+#REF!+#REF!+#REF!+#REF!</f>
        <v>#REF!</v>
      </c>
      <c r="M35" s="11" t="e">
        <f>H31+H32+#REF!+#REF!+#REF!+#REF!+#REF!+#REF!+#REF!+#REF!+#REF!+#REF!+#REF!+#REF!</f>
        <v>#REF!</v>
      </c>
      <c r="N35" s="11" t="e">
        <f>K31+K32+#REF!+#REF!+#REF!+#REF!+#REF!+#REF!+#REF!+#REF!+#REF!+#REF!+#REF!+#REF!</f>
        <v>#REF!</v>
      </c>
      <c r="O35" s="11" t="e">
        <f>#REF!+#REF!+#REF!+#REF!+#REF!+#REF!+#REF!+#REF!+#REF!+#REF!+#REF!+#REF!+#REF!+#REF!</f>
        <v>#REF!</v>
      </c>
      <c r="P35" s="11" t="e">
        <f>#REF!+#REF!+#REF!+#REF!+#REF!+#REF!+#REF!+#REF!+#REF!+#REF!+#REF!+#REF!+#REF!+#REF!</f>
        <v>#REF!</v>
      </c>
      <c r="Q35" s="11" t="e">
        <f>L31+L32+#REF!+#REF!+#REF!+#REF!+#REF!+#REF!+#REF!+#REF!+#REF!+#REF!+#REF!+#REF!</f>
        <v>#REF!</v>
      </c>
    </row>
    <row r="36" ht="14.25" hidden="1"/>
    <row r="38" spans="4:18" ht="14.25"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4:18" ht="14.25"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</row>
    <row r="40" spans="4:18" ht="14.25"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</sheetData>
  <sheetProtection/>
  <mergeCells count="17">
    <mergeCell ref="H9:J9"/>
    <mergeCell ref="A1:K1"/>
    <mergeCell ref="A27:B27"/>
    <mergeCell ref="A21:B21"/>
    <mergeCell ref="A9:B11"/>
    <mergeCell ref="A12:A14"/>
    <mergeCell ref="A15:A17"/>
    <mergeCell ref="A18:A20"/>
    <mergeCell ref="A24:B24"/>
    <mergeCell ref="A25:B25"/>
    <mergeCell ref="A26:B26"/>
    <mergeCell ref="A7:B7"/>
    <mergeCell ref="E9:G9"/>
    <mergeCell ref="A5:B6"/>
    <mergeCell ref="C5:C6"/>
    <mergeCell ref="F5:F6"/>
    <mergeCell ref="G5:G6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landscape" paperSize="9" scale="72" r:id="rId2"/>
  <headerFooter alignWithMargins="0">
    <oddFooter>&amp;RH25概要調書（家屋概況）</oddFooter>
  </headerFooter>
  <rowBreaks count="1" manualBreakCount="1">
    <brk id="27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48"/>
  <sheetViews>
    <sheetView showGridLines="0" view="pageBreakPreview" zoomScale="8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8.796875" defaultRowHeight="15"/>
  <cols>
    <col min="1" max="1" width="3.5" style="15" customWidth="1"/>
    <col min="2" max="2" width="14.69921875" style="15" customWidth="1"/>
    <col min="3" max="11" width="14.59765625" style="15" customWidth="1"/>
    <col min="12" max="16384" width="9" style="15" customWidth="1"/>
  </cols>
  <sheetData>
    <row r="1" ht="18.75">
      <c r="A1" s="14" t="s">
        <v>59</v>
      </c>
    </row>
    <row r="2" s="16" customFormat="1" ht="17.25"/>
    <row r="3" spans="1:11" s="17" customFormat="1" ht="17.25" customHeight="1">
      <c r="A3" s="116" t="s">
        <v>60</v>
      </c>
      <c r="B3" s="114" t="s">
        <v>61</v>
      </c>
      <c r="C3" s="113" t="s">
        <v>62</v>
      </c>
      <c r="D3" s="113"/>
      <c r="E3" s="113"/>
      <c r="F3" s="113" t="s">
        <v>63</v>
      </c>
      <c r="G3" s="113"/>
      <c r="H3" s="113"/>
      <c r="I3" s="113" t="s">
        <v>64</v>
      </c>
      <c r="J3" s="113"/>
      <c r="K3" s="113"/>
    </row>
    <row r="4" spans="1:11" s="17" customFormat="1" ht="54" customHeight="1">
      <c r="A4" s="116"/>
      <c r="B4" s="115"/>
      <c r="C4" s="18" t="s">
        <v>13</v>
      </c>
      <c r="D4" s="18" t="s">
        <v>14</v>
      </c>
      <c r="E4" s="18" t="s">
        <v>15</v>
      </c>
      <c r="F4" s="18" t="s">
        <v>13</v>
      </c>
      <c r="G4" s="18" t="s">
        <v>14</v>
      </c>
      <c r="H4" s="18" t="s">
        <v>15</v>
      </c>
      <c r="I4" s="18" t="s">
        <v>13</v>
      </c>
      <c r="J4" s="18" t="s">
        <v>14</v>
      </c>
      <c r="K4" s="18" t="s">
        <v>15</v>
      </c>
    </row>
    <row r="5" spans="1:14" s="17" customFormat="1" ht="15" customHeight="1">
      <c r="A5" s="19">
        <v>1</v>
      </c>
      <c r="B5" s="20" t="s">
        <v>17</v>
      </c>
      <c r="C5" s="21">
        <v>61967</v>
      </c>
      <c r="D5" s="21">
        <v>3876</v>
      </c>
      <c r="E5" s="21">
        <v>58091</v>
      </c>
      <c r="F5" s="21">
        <v>59379</v>
      </c>
      <c r="G5" s="21">
        <v>3862</v>
      </c>
      <c r="H5" s="21">
        <v>55517</v>
      </c>
      <c r="I5" s="21">
        <v>2588</v>
      </c>
      <c r="J5" s="21">
        <v>14</v>
      </c>
      <c r="K5" s="21">
        <v>2574</v>
      </c>
      <c r="L5" s="17" t="str">
        <f aca="true" t="shared" si="0" ref="L5:L15">IF(F5+I5=C5,"○","×")</f>
        <v>○</v>
      </c>
      <c r="M5" s="17" t="str">
        <f aca="true" t="shared" si="1" ref="M5:M15">IF(G5+J5=D5,"○","×")</f>
        <v>○</v>
      </c>
      <c r="N5" s="17" t="str">
        <f aca="true" t="shared" si="2" ref="N5:N15">IF(H5+K5=E5,"○","×")</f>
        <v>○</v>
      </c>
    </row>
    <row r="6" spans="1:14" s="17" customFormat="1" ht="15" customHeight="1">
      <c r="A6" s="22">
        <v>2</v>
      </c>
      <c r="B6" s="23" t="s">
        <v>18</v>
      </c>
      <c r="C6" s="24">
        <v>18280</v>
      </c>
      <c r="D6" s="24">
        <v>774</v>
      </c>
      <c r="E6" s="24">
        <v>17506</v>
      </c>
      <c r="F6" s="24">
        <v>17657</v>
      </c>
      <c r="G6" s="24">
        <v>766</v>
      </c>
      <c r="H6" s="24">
        <v>16891</v>
      </c>
      <c r="I6" s="24">
        <v>623</v>
      </c>
      <c r="J6" s="24">
        <v>8</v>
      </c>
      <c r="K6" s="24">
        <v>615</v>
      </c>
      <c r="L6" s="17" t="str">
        <f t="shared" si="0"/>
        <v>○</v>
      </c>
      <c r="M6" s="17" t="str">
        <f t="shared" si="1"/>
        <v>○</v>
      </c>
      <c r="N6" s="17" t="str">
        <f t="shared" si="2"/>
        <v>○</v>
      </c>
    </row>
    <row r="7" spans="1:14" s="17" customFormat="1" ht="15" customHeight="1">
      <c r="A7" s="22">
        <v>3</v>
      </c>
      <c r="B7" s="23" t="s">
        <v>19</v>
      </c>
      <c r="C7" s="24">
        <v>10678</v>
      </c>
      <c r="D7" s="24">
        <v>737</v>
      </c>
      <c r="E7" s="24">
        <v>9941</v>
      </c>
      <c r="F7" s="24">
        <v>10139</v>
      </c>
      <c r="G7" s="24">
        <v>733</v>
      </c>
      <c r="H7" s="24">
        <v>9406</v>
      </c>
      <c r="I7" s="24">
        <v>539</v>
      </c>
      <c r="J7" s="24">
        <v>4</v>
      </c>
      <c r="K7" s="24">
        <v>535</v>
      </c>
      <c r="L7" s="17" t="str">
        <f t="shared" si="0"/>
        <v>○</v>
      </c>
      <c r="M7" s="17" t="str">
        <f t="shared" si="1"/>
        <v>○</v>
      </c>
      <c r="N7" s="17" t="str">
        <f t="shared" si="2"/>
        <v>○</v>
      </c>
    </row>
    <row r="8" spans="1:14" s="17" customFormat="1" ht="15" customHeight="1">
      <c r="A8" s="22">
        <v>4</v>
      </c>
      <c r="B8" s="23" t="s">
        <v>20</v>
      </c>
      <c r="C8" s="24">
        <v>20136</v>
      </c>
      <c r="D8" s="24">
        <v>718</v>
      </c>
      <c r="E8" s="24">
        <v>19418</v>
      </c>
      <c r="F8" s="24">
        <v>19255</v>
      </c>
      <c r="G8" s="24">
        <v>715</v>
      </c>
      <c r="H8" s="24">
        <v>18540</v>
      </c>
      <c r="I8" s="24">
        <v>881</v>
      </c>
      <c r="J8" s="24">
        <v>3</v>
      </c>
      <c r="K8" s="24">
        <v>878</v>
      </c>
      <c r="L8" s="17" t="str">
        <f t="shared" si="0"/>
        <v>○</v>
      </c>
      <c r="M8" s="17" t="str">
        <f t="shared" si="1"/>
        <v>○</v>
      </c>
      <c r="N8" s="17" t="str">
        <f t="shared" si="2"/>
        <v>○</v>
      </c>
    </row>
    <row r="9" spans="1:14" s="17" customFormat="1" ht="15" customHeight="1">
      <c r="A9" s="22">
        <v>5</v>
      </c>
      <c r="B9" s="23" t="s">
        <v>21</v>
      </c>
      <c r="C9" s="24">
        <v>13919</v>
      </c>
      <c r="D9" s="24">
        <v>2260</v>
      </c>
      <c r="E9" s="24">
        <v>11659</v>
      </c>
      <c r="F9" s="24">
        <v>13284</v>
      </c>
      <c r="G9" s="24">
        <v>2241</v>
      </c>
      <c r="H9" s="24">
        <v>11043</v>
      </c>
      <c r="I9" s="24">
        <v>635</v>
      </c>
      <c r="J9" s="24">
        <v>19</v>
      </c>
      <c r="K9" s="24">
        <v>616</v>
      </c>
      <c r="L9" s="17" t="str">
        <f t="shared" si="0"/>
        <v>○</v>
      </c>
      <c r="M9" s="17" t="str">
        <f t="shared" si="1"/>
        <v>○</v>
      </c>
      <c r="N9" s="17" t="str">
        <f t="shared" si="2"/>
        <v>○</v>
      </c>
    </row>
    <row r="10" spans="1:14" s="17" customFormat="1" ht="15" customHeight="1">
      <c r="A10" s="22">
        <v>6</v>
      </c>
      <c r="B10" s="23" t="s">
        <v>22</v>
      </c>
      <c r="C10" s="24">
        <v>12851</v>
      </c>
      <c r="D10" s="24">
        <v>2228</v>
      </c>
      <c r="E10" s="24">
        <v>10623</v>
      </c>
      <c r="F10" s="24">
        <v>12362</v>
      </c>
      <c r="G10" s="24">
        <v>2220</v>
      </c>
      <c r="H10" s="24">
        <v>10142</v>
      </c>
      <c r="I10" s="24">
        <v>489</v>
      </c>
      <c r="J10" s="24">
        <v>8</v>
      </c>
      <c r="K10" s="24">
        <v>481</v>
      </c>
      <c r="L10" s="17" t="str">
        <f t="shared" si="0"/>
        <v>○</v>
      </c>
      <c r="M10" s="17" t="str">
        <f t="shared" si="1"/>
        <v>○</v>
      </c>
      <c r="N10" s="17" t="str">
        <f t="shared" si="2"/>
        <v>○</v>
      </c>
    </row>
    <row r="11" spans="1:14" s="17" customFormat="1" ht="15" customHeight="1">
      <c r="A11" s="22">
        <v>7</v>
      </c>
      <c r="B11" s="23" t="s">
        <v>23</v>
      </c>
      <c r="C11" s="24">
        <v>29085</v>
      </c>
      <c r="D11" s="24">
        <v>2817</v>
      </c>
      <c r="E11" s="24">
        <v>26268</v>
      </c>
      <c r="F11" s="24">
        <v>28150</v>
      </c>
      <c r="G11" s="24">
        <v>2805</v>
      </c>
      <c r="H11" s="24">
        <v>25345</v>
      </c>
      <c r="I11" s="24">
        <v>935</v>
      </c>
      <c r="J11" s="24">
        <v>12</v>
      </c>
      <c r="K11" s="24">
        <v>923</v>
      </c>
      <c r="L11" s="17" t="str">
        <f t="shared" si="0"/>
        <v>○</v>
      </c>
      <c r="M11" s="17" t="str">
        <f t="shared" si="1"/>
        <v>○</v>
      </c>
      <c r="N11" s="17" t="str">
        <f t="shared" si="2"/>
        <v>○</v>
      </c>
    </row>
    <row r="12" spans="1:14" s="17" customFormat="1" ht="15" customHeight="1">
      <c r="A12" s="22">
        <v>8</v>
      </c>
      <c r="B12" s="23" t="s">
        <v>24</v>
      </c>
      <c r="C12" s="24">
        <v>11280</v>
      </c>
      <c r="D12" s="24">
        <v>529</v>
      </c>
      <c r="E12" s="24">
        <v>10751</v>
      </c>
      <c r="F12" s="24">
        <v>10924</v>
      </c>
      <c r="G12" s="24">
        <v>526</v>
      </c>
      <c r="H12" s="24">
        <v>10398</v>
      </c>
      <c r="I12" s="24">
        <v>356</v>
      </c>
      <c r="J12" s="24">
        <v>3</v>
      </c>
      <c r="K12" s="24">
        <v>353</v>
      </c>
      <c r="L12" s="17" t="str">
        <f t="shared" si="0"/>
        <v>○</v>
      </c>
      <c r="M12" s="17" t="str">
        <f t="shared" si="1"/>
        <v>○</v>
      </c>
      <c r="N12" s="17" t="str">
        <f t="shared" si="2"/>
        <v>○</v>
      </c>
    </row>
    <row r="13" spans="1:14" s="17" customFormat="1" ht="15" customHeight="1">
      <c r="A13" s="22">
        <v>9</v>
      </c>
      <c r="B13" s="23" t="s">
        <v>25</v>
      </c>
      <c r="C13" s="24">
        <v>28768</v>
      </c>
      <c r="D13" s="24">
        <v>4173</v>
      </c>
      <c r="E13" s="24">
        <v>24595</v>
      </c>
      <c r="F13" s="24">
        <v>28137</v>
      </c>
      <c r="G13" s="24">
        <v>4163</v>
      </c>
      <c r="H13" s="24">
        <v>23974</v>
      </c>
      <c r="I13" s="24">
        <v>631</v>
      </c>
      <c r="J13" s="24">
        <v>10</v>
      </c>
      <c r="K13" s="24">
        <v>621</v>
      </c>
      <c r="L13" s="17" t="str">
        <f t="shared" si="0"/>
        <v>○</v>
      </c>
      <c r="M13" s="17" t="str">
        <f t="shared" si="1"/>
        <v>○</v>
      </c>
      <c r="N13" s="17" t="str">
        <f t="shared" si="2"/>
        <v>○</v>
      </c>
    </row>
    <row r="14" spans="1:14" s="17" customFormat="1" ht="15" customHeight="1">
      <c r="A14" s="22">
        <v>10</v>
      </c>
      <c r="B14" s="23" t="s">
        <v>26</v>
      </c>
      <c r="C14" s="24">
        <v>15567</v>
      </c>
      <c r="D14" s="24">
        <v>2007</v>
      </c>
      <c r="E14" s="24">
        <v>13560</v>
      </c>
      <c r="F14" s="24">
        <v>15032</v>
      </c>
      <c r="G14" s="24">
        <v>2005</v>
      </c>
      <c r="H14" s="24">
        <v>13027</v>
      </c>
      <c r="I14" s="24">
        <v>535</v>
      </c>
      <c r="J14" s="24">
        <v>2</v>
      </c>
      <c r="K14" s="24">
        <v>533</v>
      </c>
      <c r="L14" s="17" t="str">
        <f t="shared" si="0"/>
        <v>○</v>
      </c>
      <c r="M14" s="17" t="str">
        <f t="shared" si="1"/>
        <v>○</v>
      </c>
      <c r="N14" s="17" t="str">
        <f t="shared" si="2"/>
        <v>○</v>
      </c>
    </row>
    <row r="15" spans="1:14" s="17" customFormat="1" ht="15" customHeight="1">
      <c r="A15" s="25">
        <v>11</v>
      </c>
      <c r="B15" s="26" t="s">
        <v>27</v>
      </c>
      <c r="C15" s="27">
        <v>11532</v>
      </c>
      <c r="D15" s="27">
        <v>1258</v>
      </c>
      <c r="E15" s="27">
        <v>10274</v>
      </c>
      <c r="F15" s="27">
        <v>11297</v>
      </c>
      <c r="G15" s="27">
        <v>1248</v>
      </c>
      <c r="H15" s="27">
        <v>10049</v>
      </c>
      <c r="I15" s="27">
        <v>235</v>
      </c>
      <c r="J15" s="27">
        <v>10</v>
      </c>
      <c r="K15" s="27">
        <v>225</v>
      </c>
      <c r="L15" s="17" t="str">
        <f t="shared" si="0"/>
        <v>○</v>
      </c>
      <c r="M15" s="17" t="str">
        <f t="shared" si="1"/>
        <v>○</v>
      </c>
      <c r="N15" s="17" t="str">
        <f t="shared" si="2"/>
        <v>○</v>
      </c>
    </row>
    <row r="16" spans="1:14" s="17" customFormat="1" ht="15" customHeight="1">
      <c r="A16" s="28"/>
      <c r="B16" s="29" t="s">
        <v>65</v>
      </c>
      <c r="C16" s="30">
        <f>SUM(C5:C15)</f>
        <v>234063</v>
      </c>
      <c r="D16" s="30">
        <f aca="true" t="shared" si="3" ref="D16:K16">SUM(D5:D15)</f>
        <v>21377</v>
      </c>
      <c r="E16" s="30">
        <f t="shared" si="3"/>
        <v>212686</v>
      </c>
      <c r="F16" s="30">
        <f t="shared" si="3"/>
        <v>225616</v>
      </c>
      <c r="G16" s="30">
        <f t="shared" si="3"/>
        <v>21284</v>
      </c>
      <c r="H16" s="30">
        <f t="shared" si="3"/>
        <v>204332</v>
      </c>
      <c r="I16" s="30">
        <f t="shared" si="3"/>
        <v>8447</v>
      </c>
      <c r="J16" s="30">
        <f t="shared" si="3"/>
        <v>93</v>
      </c>
      <c r="K16" s="30">
        <f t="shared" si="3"/>
        <v>8354</v>
      </c>
      <c r="L16" s="17" t="str">
        <f>IF(F16+I16=C16,"○","×")</f>
        <v>○</v>
      </c>
      <c r="M16" s="17" t="str">
        <f>IF(G16+J16=D16,"○","×")</f>
        <v>○</v>
      </c>
      <c r="N16" s="17" t="str">
        <f>IF(H16+K16=E16,"○","×")</f>
        <v>○</v>
      </c>
    </row>
    <row r="17" spans="1:14" s="17" customFormat="1" ht="15" customHeight="1">
      <c r="A17" s="31">
        <v>12</v>
      </c>
      <c r="B17" s="32" t="s">
        <v>28</v>
      </c>
      <c r="C17" s="33">
        <v>2099</v>
      </c>
      <c r="D17" s="33">
        <v>526</v>
      </c>
      <c r="E17" s="33">
        <v>1573</v>
      </c>
      <c r="F17" s="33">
        <v>2022</v>
      </c>
      <c r="G17" s="33">
        <v>523</v>
      </c>
      <c r="H17" s="33">
        <v>1499</v>
      </c>
      <c r="I17" s="33">
        <v>77</v>
      </c>
      <c r="J17" s="33">
        <v>3</v>
      </c>
      <c r="K17" s="33">
        <v>74</v>
      </c>
      <c r="L17" s="17" t="str">
        <f aca="true" t="shared" si="4" ref="L17:L48">IF(F17+I17=C17,"○","×")</f>
        <v>○</v>
      </c>
      <c r="M17" s="17" t="str">
        <f aca="true" t="shared" si="5" ref="M17:M48">IF(G17+J17=D17,"○","×")</f>
        <v>○</v>
      </c>
      <c r="N17" s="17" t="str">
        <f aca="true" t="shared" si="6" ref="N17:N48">IF(H17+K17=E17,"○","×")</f>
        <v>○</v>
      </c>
    </row>
    <row r="18" spans="1:14" s="17" customFormat="1" ht="15" customHeight="1">
      <c r="A18" s="22">
        <v>13</v>
      </c>
      <c r="B18" s="23" t="s">
        <v>29</v>
      </c>
      <c r="C18" s="24">
        <v>1663</v>
      </c>
      <c r="D18" s="24">
        <v>524</v>
      </c>
      <c r="E18" s="24">
        <v>1139</v>
      </c>
      <c r="F18" s="24">
        <v>1618</v>
      </c>
      <c r="G18" s="24">
        <v>522</v>
      </c>
      <c r="H18" s="24">
        <v>1096</v>
      </c>
      <c r="I18" s="24">
        <v>45</v>
      </c>
      <c r="J18" s="24">
        <v>2</v>
      </c>
      <c r="K18" s="24">
        <v>43</v>
      </c>
      <c r="L18" s="17" t="str">
        <f t="shared" si="4"/>
        <v>○</v>
      </c>
      <c r="M18" s="17" t="str">
        <f t="shared" si="5"/>
        <v>○</v>
      </c>
      <c r="N18" s="17" t="str">
        <f t="shared" si="6"/>
        <v>○</v>
      </c>
    </row>
    <row r="19" spans="1:14" s="17" customFormat="1" ht="15" customHeight="1">
      <c r="A19" s="22">
        <v>14</v>
      </c>
      <c r="B19" s="23" t="s">
        <v>30</v>
      </c>
      <c r="C19" s="24">
        <v>680</v>
      </c>
      <c r="D19" s="24">
        <v>202</v>
      </c>
      <c r="E19" s="24">
        <v>478</v>
      </c>
      <c r="F19" s="24">
        <v>657</v>
      </c>
      <c r="G19" s="24">
        <v>201</v>
      </c>
      <c r="H19" s="24">
        <v>456</v>
      </c>
      <c r="I19" s="24">
        <v>23</v>
      </c>
      <c r="J19" s="24">
        <v>1</v>
      </c>
      <c r="K19" s="24">
        <v>22</v>
      </c>
      <c r="L19" s="17" t="str">
        <f t="shared" si="4"/>
        <v>○</v>
      </c>
      <c r="M19" s="17" t="str">
        <f t="shared" si="5"/>
        <v>○</v>
      </c>
      <c r="N19" s="17" t="str">
        <f t="shared" si="6"/>
        <v>○</v>
      </c>
    </row>
    <row r="20" spans="1:14" s="17" customFormat="1" ht="15" customHeight="1">
      <c r="A20" s="22">
        <v>15</v>
      </c>
      <c r="B20" s="23" t="s">
        <v>31</v>
      </c>
      <c r="C20" s="24">
        <v>3675</v>
      </c>
      <c r="D20" s="24">
        <v>1171</v>
      </c>
      <c r="E20" s="24">
        <v>2504</v>
      </c>
      <c r="F20" s="24">
        <v>3572</v>
      </c>
      <c r="G20" s="24">
        <v>1156</v>
      </c>
      <c r="H20" s="24">
        <v>2416</v>
      </c>
      <c r="I20" s="24">
        <v>103</v>
      </c>
      <c r="J20" s="24">
        <v>15</v>
      </c>
      <c r="K20" s="24">
        <v>88</v>
      </c>
      <c r="L20" s="17" t="str">
        <f t="shared" si="4"/>
        <v>○</v>
      </c>
      <c r="M20" s="17" t="str">
        <f t="shared" si="5"/>
        <v>○</v>
      </c>
      <c r="N20" s="17" t="str">
        <f t="shared" si="6"/>
        <v>○</v>
      </c>
    </row>
    <row r="21" spans="1:14" s="17" customFormat="1" ht="15" customHeight="1">
      <c r="A21" s="22">
        <v>16</v>
      </c>
      <c r="B21" s="23" t="s">
        <v>32</v>
      </c>
      <c r="C21" s="24">
        <v>5268</v>
      </c>
      <c r="D21" s="24">
        <v>1501</v>
      </c>
      <c r="E21" s="24">
        <v>3767</v>
      </c>
      <c r="F21" s="24">
        <v>5081</v>
      </c>
      <c r="G21" s="24">
        <v>1493</v>
      </c>
      <c r="H21" s="24">
        <v>3588</v>
      </c>
      <c r="I21" s="24">
        <v>187</v>
      </c>
      <c r="J21" s="24">
        <v>8</v>
      </c>
      <c r="K21" s="24">
        <v>179</v>
      </c>
      <c r="L21" s="17" t="str">
        <f t="shared" si="4"/>
        <v>○</v>
      </c>
      <c r="M21" s="17" t="str">
        <f t="shared" si="5"/>
        <v>○</v>
      </c>
      <c r="N21" s="17" t="str">
        <f t="shared" si="6"/>
        <v>○</v>
      </c>
    </row>
    <row r="22" spans="1:14" s="17" customFormat="1" ht="15" customHeight="1">
      <c r="A22" s="22">
        <v>17</v>
      </c>
      <c r="B22" s="23" t="s">
        <v>33</v>
      </c>
      <c r="C22" s="24">
        <v>3882</v>
      </c>
      <c r="D22" s="24">
        <v>295</v>
      </c>
      <c r="E22" s="24">
        <v>3587</v>
      </c>
      <c r="F22" s="24">
        <v>3495</v>
      </c>
      <c r="G22" s="24">
        <v>291</v>
      </c>
      <c r="H22" s="24">
        <v>3204</v>
      </c>
      <c r="I22" s="24">
        <v>387</v>
      </c>
      <c r="J22" s="24">
        <v>4</v>
      </c>
      <c r="K22" s="24">
        <v>383</v>
      </c>
      <c r="L22" s="17" t="str">
        <f t="shared" si="4"/>
        <v>○</v>
      </c>
      <c r="M22" s="17" t="str">
        <f t="shared" si="5"/>
        <v>○</v>
      </c>
      <c r="N22" s="17" t="str">
        <f t="shared" si="6"/>
        <v>○</v>
      </c>
    </row>
    <row r="23" spans="1:14" s="17" customFormat="1" ht="15" customHeight="1">
      <c r="A23" s="22">
        <v>18</v>
      </c>
      <c r="B23" s="23" t="s">
        <v>34</v>
      </c>
      <c r="C23" s="24">
        <v>1591</v>
      </c>
      <c r="D23" s="24">
        <v>182</v>
      </c>
      <c r="E23" s="24">
        <v>1409</v>
      </c>
      <c r="F23" s="24">
        <v>1533</v>
      </c>
      <c r="G23" s="24">
        <v>177</v>
      </c>
      <c r="H23" s="24">
        <v>1356</v>
      </c>
      <c r="I23" s="24">
        <v>58</v>
      </c>
      <c r="J23" s="24">
        <v>5</v>
      </c>
      <c r="K23" s="24">
        <v>53</v>
      </c>
      <c r="L23" s="17" t="str">
        <f t="shared" si="4"/>
        <v>○</v>
      </c>
      <c r="M23" s="17" t="str">
        <f t="shared" si="5"/>
        <v>○</v>
      </c>
      <c r="N23" s="17" t="str">
        <f t="shared" si="6"/>
        <v>○</v>
      </c>
    </row>
    <row r="24" spans="1:14" s="17" customFormat="1" ht="15" customHeight="1">
      <c r="A24" s="22">
        <v>19</v>
      </c>
      <c r="B24" s="23" t="s">
        <v>35</v>
      </c>
      <c r="C24" s="24">
        <v>3144</v>
      </c>
      <c r="D24" s="24">
        <v>405</v>
      </c>
      <c r="E24" s="24">
        <v>2739</v>
      </c>
      <c r="F24" s="24">
        <v>3060</v>
      </c>
      <c r="G24" s="24">
        <v>403</v>
      </c>
      <c r="H24" s="24">
        <v>2657</v>
      </c>
      <c r="I24" s="24">
        <v>84</v>
      </c>
      <c r="J24" s="24">
        <v>2</v>
      </c>
      <c r="K24" s="24">
        <v>82</v>
      </c>
      <c r="L24" s="17" t="str">
        <f t="shared" si="4"/>
        <v>○</v>
      </c>
      <c r="M24" s="17" t="str">
        <f t="shared" si="5"/>
        <v>○</v>
      </c>
      <c r="N24" s="17" t="str">
        <f t="shared" si="6"/>
        <v>○</v>
      </c>
    </row>
    <row r="25" spans="1:14" s="17" customFormat="1" ht="15" customHeight="1">
      <c r="A25" s="22">
        <v>20</v>
      </c>
      <c r="B25" s="23" t="s">
        <v>36</v>
      </c>
      <c r="C25" s="24">
        <v>1727</v>
      </c>
      <c r="D25" s="24">
        <v>412</v>
      </c>
      <c r="E25" s="24">
        <v>1315</v>
      </c>
      <c r="F25" s="24">
        <v>1679</v>
      </c>
      <c r="G25" s="24">
        <v>410</v>
      </c>
      <c r="H25" s="24">
        <v>1269</v>
      </c>
      <c r="I25" s="24">
        <v>48</v>
      </c>
      <c r="J25" s="24">
        <v>2</v>
      </c>
      <c r="K25" s="24">
        <v>46</v>
      </c>
      <c r="L25" s="17" t="str">
        <f t="shared" si="4"/>
        <v>○</v>
      </c>
      <c r="M25" s="17" t="str">
        <f t="shared" si="5"/>
        <v>○</v>
      </c>
      <c r="N25" s="17" t="str">
        <f t="shared" si="6"/>
        <v>○</v>
      </c>
    </row>
    <row r="26" spans="1:14" s="17" customFormat="1" ht="15" customHeight="1">
      <c r="A26" s="22">
        <v>21</v>
      </c>
      <c r="B26" s="23" t="s">
        <v>37</v>
      </c>
      <c r="C26" s="24">
        <v>10092</v>
      </c>
      <c r="D26" s="24">
        <v>1635</v>
      </c>
      <c r="E26" s="24">
        <v>8457</v>
      </c>
      <c r="F26" s="24">
        <v>9871</v>
      </c>
      <c r="G26" s="24">
        <v>1606</v>
      </c>
      <c r="H26" s="24">
        <v>8265</v>
      </c>
      <c r="I26" s="24">
        <v>221</v>
      </c>
      <c r="J26" s="24">
        <v>29</v>
      </c>
      <c r="K26" s="24">
        <v>192</v>
      </c>
      <c r="L26" s="17" t="str">
        <f t="shared" si="4"/>
        <v>○</v>
      </c>
      <c r="M26" s="17" t="str">
        <f t="shared" si="5"/>
        <v>○</v>
      </c>
      <c r="N26" s="17" t="str">
        <f t="shared" si="6"/>
        <v>○</v>
      </c>
    </row>
    <row r="27" spans="1:14" s="17" customFormat="1" ht="15" customHeight="1">
      <c r="A27" s="22">
        <v>22</v>
      </c>
      <c r="B27" s="23" t="s">
        <v>38</v>
      </c>
      <c r="C27" s="24">
        <v>3222</v>
      </c>
      <c r="D27" s="24">
        <v>493</v>
      </c>
      <c r="E27" s="24">
        <v>2729</v>
      </c>
      <c r="F27" s="24">
        <v>3125</v>
      </c>
      <c r="G27" s="24">
        <v>490</v>
      </c>
      <c r="H27" s="24">
        <v>2635</v>
      </c>
      <c r="I27" s="24">
        <v>97</v>
      </c>
      <c r="J27" s="24">
        <v>3</v>
      </c>
      <c r="K27" s="24">
        <v>94</v>
      </c>
      <c r="L27" s="17" t="str">
        <f t="shared" si="4"/>
        <v>○</v>
      </c>
      <c r="M27" s="17" t="str">
        <f t="shared" si="5"/>
        <v>○</v>
      </c>
      <c r="N27" s="17" t="str">
        <f t="shared" si="6"/>
        <v>○</v>
      </c>
    </row>
    <row r="28" spans="1:14" s="17" customFormat="1" ht="15" customHeight="1">
      <c r="A28" s="34">
        <v>23</v>
      </c>
      <c r="B28" s="23" t="s">
        <v>39</v>
      </c>
      <c r="C28" s="24">
        <v>6951</v>
      </c>
      <c r="D28" s="24">
        <v>483</v>
      </c>
      <c r="E28" s="24">
        <v>6468</v>
      </c>
      <c r="F28" s="24">
        <v>6610</v>
      </c>
      <c r="G28" s="24">
        <v>481</v>
      </c>
      <c r="H28" s="24">
        <v>6129</v>
      </c>
      <c r="I28" s="24">
        <v>341</v>
      </c>
      <c r="J28" s="24">
        <v>2</v>
      </c>
      <c r="K28" s="24">
        <v>339</v>
      </c>
      <c r="L28" s="17" t="str">
        <f t="shared" si="4"/>
        <v>○</v>
      </c>
      <c r="M28" s="17" t="str">
        <f t="shared" si="5"/>
        <v>○</v>
      </c>
      <c r="N28" s="17" t="str">
        <f t="shared" si="6"/>
        <v>○</v>
      </c>
    </row>
    <row r="29" spans="1:14" s="17" customFormat="1" ht="15" customHeight="1">
      <c r="A29" s="22">
        <v>24</v>
      </c>
      <c r="B29" s="23" t="s">
        <v>40</v>
      </c>
      <c r="C29" s="24">
        <v>4129</v>
      </c>
      <c r="D29" s="24">
        <v>304</v>
      </c>
      <c r="E29" s="24">
        <v>3825</v>
      </c>
      <c r="F29" s="24">
        <v>4003</v>
      </c>
      <c r="G29" s="24">
        <v>304</v>
      </c>
      <c r="H29" s="24">
        <v>3699</v>
      </c>
      <c r="I29" s="24">
        <v>126</v>
      </c>
      <c r="J29" s="24">
        <v>0</v>
      </c>
      <c r="K29" s="24">
        <v>126</v>
      </c>
      <c r="L29" s="17" t="str">
        <f t="shared" si="4"/>
        <v>○</v>
      </c>
      <c r="M29" s="17" t="str">
        <f t="shared" si="5"/>
        <v>○</v>
      </c>
      <c r="N29" s="17" t="str">
        <f t="shared" si="6"/>
        <v>○</v>
      </c>
    </row>
    <row r="30" spans="1:14" s="17" customFormat="1" ht="15" customHeight="1">
      <c r="A30" s="22">
        <v>25</v>
      </c>
      <c r="B30" s="23" t="s">
        <v>41</v>
      </c>
      <c r="C30" s="24">
        <v>4546</v>
      </c>
      <c r="D30" s="24">
        <v>274</v>
      </c>
      <c r="E30" s="24">
        <v>4272</v>
      </c>
      <c r="F30" s="24">
        <v>4393</v>
      </c>
      <c r="G30" s="24">
        <v>264</v>
      </c>
      <c r="H30" s="24">
        <v>4129</v>
      </c>
      <c r="I30" s="24">
        <v>153</v>
      </c>
      <c r="J30" s="24">
        <v>10</v>
      </c>
      <c r="K30" s="24">
        <v>143</v>
      </c>
      <c r="L30" s="17" t="str">
        <f t="shared" si="4"/>
        <v>○</v>
      </c>
      <c r="M30" s="17" t="str">
        <f t="shared" si="5"/>
        <v>○</v>
      </c>
      <c r="N30" s="17" t="str">
        <f t="shared" si="6"/>
        <v>○</v>
      </c>
    </row>
    <row r="31" spans="1:14" s="17" customFormat="1" ht="15" customHeight="1">
      <c r="A31" s="22">
        <v>26</v>
      </c>
      <c r="B31" s="23" t="s">
        <v>42</v>
      </c>
      <c r="C31" s="24">
        <v>7328</v>
      </c>
      <c r="D31" s="24">
        <v>326</v>
      </c>
      <c r="E31" s="24">
        <v>7002</v>
      </c>
      <c r="F31" s="24">
        <v>7032</v>
      </c>
      <c r="G31" s="24">
        <v>322</v>
      </c>
      <c r="H31" s="24">
        <v>6710</v>
      </c>
      <c r="I31" s="24">
        <v>296</v>
      </c>
      <c r="J31" s="24">
        <v>4</v>
      </c>
      <c r="K31" s="24">
        <v>292</v>
      </c>
      <c r="L31" s="17" t="str">
        <f t="shared" si="4"/>
        <v>○</v>
      </c>
      <c r="M31" s="17" t="str">
        <f t="shared" si="5"/>
        <v>○</v>
      </c>
      <c r="N31" s="17" t="str">
        <f t="shared" si="6"/>
        <v>○</v>
      </c>
    </row>
    <row r="32" spans="1:14" s="17" customFormat="1" ht="15" customHeight="1">
      <c r="A32" s="22">
        <v>27</v>
      </c>
      <c r="B32" s="23" t="s">
        <v>43</v>
      </c>
      <c r="C32" s="24">
        <v>3729</v>
      </c>
      <c r="D32" s="24">
        <v>205</v>
      </c>
      <c r="E32" s="24">
        <v>3524</v>
      </c>
      <c r="F32" s="24">
        <v>3584</v>
      </c>
      <c r="G32" s="24">
        <v>202</v>
      </c>
      <c r="H32" s="24">
        <v>3382</v>
      </c>
      <c r="I32" s="24">
        <v>145</v>
      </c>
      <c r="J32" s="24">
        <v>3</v>
      </c>
      <c r="K32" s="24">
        <v>142</v>
      </c>
      <c r="L32" s="17" t="str">
        <f t="shared" si="4"/>
        <v>○</v>
      </c>
      <c r="M32" s="17" t="str">
        <f t="shared" si="5"/>
        <v>○</v>
      </c>
      <c r="N32" s="17" t="str">
        <f t="shared" si="6"/>
        <v>○</v>
      </c>
    </row>
    <row r="33" spans="1:14" s="17" customFormat="1" ht="15" customHeight="1">
      <c r="A33" s="22">
        <v>28</v>
      </c>
      <c r="B33" s="23" t="s">
        <v>44</v>
      </c>
      <c r="C33" s="24">
        <v>6563</v>
      </c>
      <c r="D33" s="24">
        <v>304</v>
      </c>
      <c r="E33" s="24">
        <v>6259</v>
      </c>
      <c r="F33" s="24">
        <v>6314</v>
      </c>
      <c r="G33" s="24">
        <v>299</v>
      </c>
      <c r="H33" s="24">
        <v>6015</v>
      </c>
      <c r="I33" s="24">
        <v>249</v>
      </c>
      <c r="J33" s="24">
        <v>5</v>
      </c>
      <c r="K33" s="24">
        <v>244</v>
      </c>
      <c r="L33" s="17" t="str">
        <f t="shared" si="4"/>
        <v>○</v>
      </c>
      <c r="M33" s="17" t="str">
        <f t="shared" si="5"/>
        <v>○</v>
      </c>
      <c r="N33" s="17" t="str">
        <f t="shared" si="6"/>
        <v>○</v>
      </c>
    </row>
    <row r="34" spans="1:14" s="17" customFormat="1" ht="15" customHeight="1">
      <c r="A34" s="22">
        <v>29</v>
      </c>
      <c r="B34" s="23" t="s">
        <v>45</v>
      </c>
      <c r="C34" s="24">
        <v>271</v>
      </c>
      <c r="D34" s="24">
        <v>69</v>
      </c>
      <c r="E34" s="24">
        <v>202</v>
      </c>
      <c r="F34" s="24">
        <v>258</v>
      </c>
      <c r="G34" s="24">
        <v>69</v>
      </c>
      <c r="H34" s="24">
        <v>189</v>
      </c>
      <c r="I34" s="24">
        <v>13</v>
      </c>
      <c r="J34" s="24">
        <v>0</v>
      </c>
      <c r="K34" s="24">
        <v>13</v>
      </c>
      <c r="L34" s="17" t="str">
        <f t="shared" si="4"/>
        <v>○</v>
      </c>
      <c r="M34" s="17" t="str">
        <f t="shared" si="5"/>
        <v>○</v>
      </c>
      <c r="N34" s="17" t="str">
        <f t="shared" si="6"/>
        <v>○</v>
      </c>
    </row>
    <row r="35" spans="1:14" s="17" customFormat="1" ht="15" customHeight="1">
      <c r="A35" s="25">
        <v>30</v>
      </c>
      <c r="B35" s="26" t="s">
        <v>46</v>
      </c>
      <c r="C35" s="27">
        <v>326</v>
      </c>
      <c r="D35" s="27">
        <v>92</v>
      </c>
      <c r="E35" s="27">
        <v>234</v>
      </c>
      <c r="F35" s="27">
        <v>309</v>
      </c>
      <c r="G35" s="27">
        <v>90</v>
      </c>
      <c r="H35" s="27">
        <v>219</v>
      </c>
      <c r="I35" s="27">
        <v>17</v>
      </c>
      <c r="J35" s="27">
        <v>2</v>
      </c>
      <c r="K35" s="27">
        <v>15</v>
      </c>
      <c r="L35" s="17" t="str">
        <f t="shared" si="4"/>
        <v>○</v>
      </c>
      <c r="M35" s="17" t="str">
        <f t="shared" si="5"/>
        <v>○</v>
      </c>
      <c r="N35" s="17" t="str">
        <f t="shared" si="6"/>
        <v>○</v>
      </c>
    </row>
    <row r="36" spans="1:14" s="17" customFormat="1" ht="15" customHeight="1">
      <c r="A36" s="25">
        <v>31</v>
      </c>
      <c r="B36" s="26" t="s">
        <v>47</v>
      </c>
      <c r="C36" s="27">
        <v>530</v>
      </c>
      <c r="D36" s="27">
        <v>221</v>
      </c>
      <c r="E36" s="27">
        <v>309</v>
      </c>
      <c r="F36" s="27">
        <v>527</v>
      </c>
      <c r="G36" s="27">
        <v>221</v>
      </c>
      <c r="H36" s="27">
        <v>306</v>
      </c>
      <c r="I36" s="27">
        <v>3</v>
      </c>
      <c r="J36" s="27">
        <v>0</v>
      </c>
      <c r="K36" s="27">
        <v>3</v>
      </c>
      <c r="L36" s="17" t="str">
        <f t="shared" si="4"/>
        <v>○</v>
      </c>
      <c r="M36" s="17" t="str">
        <f t="shared" si="5"/>
        <v>○</v>
      </c>
      <c r="N36" s="17" t="str">
        <f t="shared" si="6"/>
        <v>○</v>
      </c>
    </row>
    <row r="37" spans="1:14" s="17" customFormat="1" ht="15" customHeight="1">
      <c r="A37" s="22">
        <v>32</v>
      </c>
      <c r="B37" s="23" t="s">
        <v>48</v>
      </c>
      <c r="C37" s="24">
        <v>249</v>
      </c>
      <c r="D37" s="24">
        <v>84</v>
      </c>
      <c r="E37" s="24">
        <v>165</v>
      </c>
      <c r="F37" s="24">
        <v>245</v>
      </c>
      <c r="G37" s="24">
        <v>83</v>
      </c>
      <c r="H37" s="24">
        <v>162</v>
      </c>
      <c r="I37" s="24">
        <v>4</v>
      </c>
      <c r="J37" s="24">
        <v>1</v>
      </c>
      <c r="K37" s="24">
        <v>3</v>
      </c>
      <c r="L37" s="17" t="str">
        <f t="shared" si="4"/>
        <v>○</v>
      </c>
      <c r="M37" s="17" t="str">
        <f t="shared" si="5"/>
        <v>○</v>
      </c>
      <c r="N37" s="17" t="str">
        <f t="shared" si="6"/>
        <v>○</v>
      </c>
    </row>
    <row r="38" spans="1:14" s="17" customFormat="1" ht="15" customHeight="1">
      <c r="A38" s="31">
        <v>33</v>
      </c>
      <c r="B38" s="32" t="s">
        <v>49</v>
      </c>
      <c r="C38" s="33">
        <v>328</v>
      </c>
      <c r="D38" s="33">
        <v>100</v>
      </c>
      <c r="E38" s="33">
        <v>228</v>
      </c>
      <c r="F38" s="33">
        <v>304</v>
      </c>
      <c r="G38" s="33">
        <v>100</v>
      </c>
      <c r="H38" s="33">
        <v>204</v>
      </c>
      <c r="I38" s="33">
        <v>24</v>
      </c>
      <c r="J38" s="33">
        <v>0</v>
      </c>
      <c r="K38" s="33">
        <v>24</v>
      </c>
      <c r="L38" s="17" t="str">
        <f t="shared" si="4"/>
        <v>○</v>
      </c>
      <c r="M38" s="17" t="str">
        <f t="shared" si="5"/>
        <v>○</v>
      </c>
      <c r="N38" s="17" t="str">
        <f t="shared" si="6"/>
        <v>○</v>
      </c>
    </row>
    <row r="39" spans="1:14" s="17" customFormat="1" ht="15" customHeight="1">
      <c r="A39" s="22">
        <v>34</v>
      </c>
      <c r="B39" s="23" t="s">
        <v>50</v>
      </c>
      <c r="C39" s="33">
        <v>130</v>
      </c>
      <c r="D39" s="33">
        <v>34</v>
      </c>
      <c r="E39" s="33">
        <v>96</v>
      </c>
      <c r="F39" s="33">
        <v>121</v>
      </c>
      <c r="G39" s="33">
        <v>34</v>
      </c>
      <c r="H39" s="33">
        <v>87</v>
      </c>
      <c r="I39" s="33">
        <v>9</v>
      </c>
      <c r="J39" s="33">
        <v>0</v>
      </c>
      <c r="K39" s="33">
        <v>9</v>
      </c>
      <c r="L39" s="17" t="str">
        <f t="shared" si="4"/>
        <v>○</v>
      </c>
      <c r="M39" s="17" t="str">
        <f t="shared" si="5"/>
        <v>○</v>
      </c>
      <c r="N39" s="17" t="str">
        <f t="shared" si="6"/>
        <v>○</v>
      </c>
    </row>
    <row r="40" spans="1:14" s="17" customFormat="1" ht="15" customHeight="1">
      <c r="A40" s="22">
        <v>35</v>
      </c>
      <c r="B40" s="23" t="s">
        <v>51</v>
      </c>
      <c r="C40" s="33">
        <v>480</v>
      </c>
      <c r="D40" s="33">
        <v>258</v>
      </c>
      <c r="E40" s="33">
        <v>222</v>
      </c>
      <c r="F40" s="24">
        <v>465</v>
      </c>
      <c r="G40" s="24">
        <v>258</v>
      </c>
      <c r="H40" s="24">
        <v>207</v>
      </c>
      <c r="I40" s="33">
        <v>15</v>
      </c>
      <c r="J40" s="33">
        <v>0</v>
      </c>
      <c r="K40" s="33">
        <v>15</v>
      </c>
      <c r="L40" s="17" t="str">
        <f t="shared" si="4"/>
        <v>○</v>
      </c>
      <c r="M40" s="17" t="str">
        <f t="shared" si="5"/>
        <v>○</v>
      </c>
      <c r="N40" s="17" t="str">
        <f t="shared" si="6"/>
        <v>○</v>
      </c>
    </row>
    <row r="41" spans="1:14" s="17" customFormat="1" ht="15" customHeight="1">
      <c r="A41" s="22">
        <v>36</v>
      </c>
      <c r="B41" s="23" t="s">
        <v>52</v>
      </c>
      <c r="C41" s="24">
        <v>664</v>
      </c>
      <c r="D41" s="24">
        <v>220</v>
      </c>
      <c r="E41" s="24">
        <v>444</v>
      </c>
      <c r="F41" s="24">
        <v>635</v>
      </c>
      <c r="G41" s="24">
        <v>212</v>
      </c>
      <c r="H41" s="24">
        <v>423</v>
      </c>
      <c r="I41" s="24">
        <v>29</v>
      </c>
      <c r="J41" s="24">
        <v>8</v>
      </c>
      <c r="K41" s="24">
        <v>21</v>
      </c>
      <c r="L41" s="17" t="str">
        <f t="shared" si="4"/>
        <v>○</v>
      </c>
      <c r="M41" s="17" t="str">
        <f t="shared" si="5"/>
        <v>○</v>
      </c>
      <c r="N41" s="17" t="str">
        <f t="shared" si="6"/>
        <v>○</v>
      </c>
    </row>
    <row r="42" spans="1:14" s="17" customFormat="1" ht="15" customHeight="1">
      <c r="A42" s="22">
        <v>37</v>
      </c>
      <c r="B42" s="23" t="s">
        <v>53</v>
      </c>
      <c r="C42" s="24">
        <v>2712</v>
      </c>
      <c r="D42" s="24">
        <v>1072</v>
      </c>
      <c r="E42" s="24">
        <v>1640</v>
      </c>
      <c r="F42" s="24">
        <v>2634</v>
      </c>
      <c r="G42" s="24">
        <v>1071</v>
      </c>
      <c r="H42" s="24">
        <v>1563</v>
      </c>
      <c r="I42" s="24">
        <v>78</v>
      </c>
      <c r="J42" s="24">
        <v>1</v>
      </c>
      <c r="K42" s="24">
        <v>77</v>
      </c>
      <c r="L42" s="17" t="str">
        <f t="shared" si="4"/>
        <v>○</v>
      </c>
      <c r="M42" s="17" t="str">
        <f t="shared" si="5"/>
        <v>○</v>
      </c>
      <c r="N42" s="17" t="str">
        <f t="shared" si="6"/>
        <v>○</v>
      </c>
    </row>
    <row r="43" spans="1:14" s="17" customFormat="1" ht="15" customHeight="1">
      <c r="A43" s="22">
        <v>38</v>
      </c>
      <c r="B43" s="23" t="s">
        <v>54</v>
      </c>
      <c r="C43" s="24">
        <v>6650</v>
      </c>
      <c r="D43" s="24">
        <v>571</v>
      </c>
      <c r="E43" s="24">
        <v>6079</v>
      </c>
      <c r="F43" s="24">
        <v>6530</v>
      </c>
      <c r="G43" s="24">
        <v>558</v>
      </c>
      <c r="H43" s="24">
        <v>5972</v>
      </c>
      <c r="I43" s="24">
        <v>120</v>
      </c>
      <c r="J43" s="24">
        <v>13</v>
      </c>
      <c r="K43" s="24">
        <v>107</v>
      </c>
      <c r="L43" s="17" t="str">
        <f t="shared" si="4"/>
        <v>○</v>
      </c>
      <c r="M43" s="17" t="str">
        <f t="shared" si="5"/>
        <v>○</v>
      </c>
      <c r="N43" s="17" t="str">
        <f t="shared" si="6"/>
        <v>○</v>
      </c>
    </row>
    <row r="44" spans="1:14" s="17" customFormat="1" ht="15" customHeight="1">
      <c r="A44" s="22">
        <v>39</v>
      </c>
      <c r="B44" s="23" t="s">
        <v>55</v>
      </c>
      <c r="C44" s="24">
        <v>444</v>
      </c>
      <c r="D44" s="24">
        <v>59</v>
      </c>
      <c r="E44" s="24">
        <v>385</v>
      </c>
      <c r="F44" s="24">
        <v>424</v>
      </c>
      <c r="G44" s="24">
        <v>59</v>
      </c>
      <c r="H44" s="24">
        <v>365</v>
      </c>
      <c r="I44" s="24">
        <v>20</v>
      </c>
      <c r="J44" s="24">
        <v>0</v>
      </c>
      <c r="K44" s="24">
        <v>20</v>
      </c>
      <c r="L44" s="17" t="str">
        <f t="shared" si="4"/>
        <v>○</v>
      </c>
      <c r="M44" s="17" t="str">
        <f t="shared" si="5"/>
        <v>○</v>
      </c>
      <c r="N44" s="17" t="str">
        <f t="shared" si="6"/>
        <v>○</v>
      </c>
    </row>
    <row r="45" spans="1:14" s="17" customFormat="1" ht="15" customHeight="1">
      <c r="A45" s="22">
        <v>40</v>
      </c>
      <c r="B45" s="23" t="s">
        <v>56</v>
      </c>
      <c r="C45" s="24">
        <v>1569</v>
      </c>
      <c r="D45" s="24">
        <v>273</v>
      </c>
      <c r="E45" s="24">
        <v>1296</v>
      </c>
      <c r="F45" s="24">
        <v>1457</v>
      </c>
      <c r="G45" s="24">
        <v>241</v>
      </c>
      <c r="H45" s="24">
        <v>1216</v>
      </c>
      <c r="I45" s="24">
        <v>112</v>
      </c>
      <c r="J45" s="24">
        <v>32</v>
      </c>
      <c r="K45" s="24">
        <v>80</v>
      </c>
      <c r="L45" s="17" t="str">
        <f t="shared" si="4"/>
        <v>○</v>
      </c>
      <c r="M45" s="17" t="str">
        <f t="shared" si="5"/>
        <v>○</v>
      </c>
      <c r="N45" s="17" t="str">
        <f t="shared" si="6"/>
        <v>○</v>
      </c>
    </row>
    <row r="46" spans="1:14" s="17" customFormat="1" ht="15" customHeight="1">
      <c r="A46" s="25">
        <v>41</v>
      </c>
      <c r="B46" s="26" t="s">
        <v>57</v>
      </c>
      <c r="C46" s="27">
        <v>609</v>
      </c>
      <c r="D46" s="27">
        <v>111</v>
      </c>
      <c r="E46" s="27">
        <v>498</v>
      </c>
      <c r="F46" s="27">
        <v>572</v>
      </c>
      <c r="G46" s="27">
        <v>108</v>
      </c>
      <c r="H46" s="27">
        <v>464</v>
      </c>
      <c r="I46" s="27">
        <v>37</v>
      </c>
      <c r="J46" s="27">
        <v>3</v>
      </c>
      <c r="K46" s="27">
        <v>34</v>
      </c>
      <c r="L46" s="17" t="str">
        <f t="shared" si="4"/>
        <v>○</v>
      </c>
      <c r="M46" s="17" t="str">
        <f t="shared" si="5"/>
        <v>○</v>
      </c>
      <c r="N46" s="17" t="str">
        <f t="shared" si="6"/>
        <v>○</v>
      </c>
    </row>
    <row r="47" spans="1:14" s="17" customFormat="1" ht="15" customHeight="1">
      <c r="A47" s="28"/>
      <c r="B47" s="29" t="s">
        <v>66</v>
      </c>
      <c r="C47" s="35">
        <f aca="true" t="shared" si="7" ref="C47:K47">SUM(C17:C46)</f>
        <v>85251</v>
      </c>
      <c r="D47" s="35">
        <f t="shared" si="7"/>
        <v>12406</v>
      </c>
      <c r="E47" s="35">
        <f t="shared" si="7"/>
        <v>72845</v>
      </c>
      <c r="F47" s="35">
        <f t="shared" si="7"/>
        <v>82130</v>
      </c>
      <c r="G47" s="35">
        <f t="shared" si="7"/>
        <v>12248</v>
      </c>
      <c r="H47" s="35">
        <f t="shared" si="7"/>
        <v>69882</v>
      </c>
      <c r="I47" s="35">
        <f t="shared" si="7"/>
        <v>3121</v>
      </c>
      <c r="J47" s="35">
        <f t="shared" si="7"/>
        <v>158</v>
      </c>
      <c r="K47" s="35">
        <f t="shared" si="7"/>
        <v>2963</v>
      </c>
      <c r="L47" s="17" t="str">
        <f t="shared" si="4"/>
        <v>○</v>
      </c>
      <c r="M47" s="17" t="str">
        <f t="shared" si="5"/>
        <v>○</v>
      </c>
      <c r="N47" s="17" t="str">
        <f t="shared" si="6"/>
        <v>○</v>
      </c>
    </row>
    <row r="48" spans="1:14" s="17" customFormat="1" ht="15" customHeight="1">
      <c r="A48" s="36"/>
      <c r="B48" s="37" t="s">
        <v>67</v>
      </c>
      <c r="C48" s="38">
        <f aca="true" t="shared" si="8" ref="C48:K48">C16+C47</f>
        <v>319314</v>
      </c>
      <c r="D48" s="38">
        <f t="shared" si="8"/>
        <v>33783</v>
      </c>
      <c r="E48" s="38">
        <f t="shared" si="8"/>
        <v>285531</v>
      </c>
      <c r="F48" s="38">
        <f t="shared" si="8"/>
        <v>307746</v>
      </c>
      <c r="G48" s="38">
        <f t="shared" si="8"/>
        <v>33532</v>
      </c>
      <c r="H48" s="38">
        <f t="shared" si="8"/>
        <v>274214</v>
      </c>
      <c r="I48" s="38">
        <f t="shared" si="8"/>
        <v>11568</v>
      </c>
      <c r="J48" s="38">
        <f t="shared" si="8"/>
        <v>251</v>
      </c>
      <c r="K48" s="38">
        <f t="shared" si="8"/>
        <v>11317</v>
      </c>
      <c r="L48" s="17" t="str">
        <f t="shared" si="4"/>
        <v>○</v>
      </c>
      <c r="M48" s="17" t="str">
        <f t="shared" si="5"/>
        <v>○</v>
      </c>
      <c r="N48" s="17" t="str">
        <f t="shared" si="6"/>
        <v>○</v>
      </c>
    </row>
  </sheetData>
  <sheetProtection/>
  <mergeCells count="5">
    <mergeCell ref="I3:K3"/>
    <mergeCell ref="C3:E3"/>
    <mergeCell ref="B3:B4"/>
    <mergeCell ref="A3:A4"/>
    <mergeCell ref="F3:H3"/>
  </mergeCells>
  <printOptions horizontalCentered="1"/>
  <pageMargins left="0.3937007874015748" right="0.3937007874015748" top="0.5905511811023623" bottom="0.4330708661417323" header="0.5118110236220472" footer="0.2362204724409449"/>
  <pageSetup fitToWidth="7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1"/>
  <sheetViews>
    <sheetView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99</v>
      </c>
      <c r="B1" s="63"/>
      <c r="C1" s="63"/>
    </row>
    <row r="2" ht="18">
      <c r="A2" s="5"/>
    </row>
    <row r="3" spans="1:11" ht="14.25">
      <c r="A3" s="120" t="s">
        <v>3</v>
      </c>
      <c r="B3" s="56" t="s">
        <v>0</v>
      </c>
      <c r="C3" s="117" t="s">
        <v>4</v>
      </c>
      <c r="D3" s="117"/>
      <c r="E3" s="117" t="s">
        <v>5</v>
      </c>
      <c r="F3" s="117"/>
      <c r="G3" s="117" t="s">
        <v>1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88</v>
      </c>
      <c r="E4" s="58" t="s">
        <v>90</v>
      </c>
      <c r="F4" s="59" t="s">
        <v>94</v>
      </c>
      <c r="G4" s="58" t="s">
        <v>90</v>
      </c>
      <c r="H4" s="59" t="s">
        <v>95</v>
      </c>
      <c r="I4" s="58" t="s">
        <v>90</v>
      </c>
      <c r="J4" s="59" t="s">
        <v>97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98</v>
      </c>
    </row>
    <row r="6" spans="1:11" ht="14.25">
      <c r="A6" s="122"/>
      <c r="B6" s="61" t="s">
        <v>2</v>
      </c>
      <c r="C6" s="62" t="s">
        <v>91</v>
      </c>
      <c r="D6" s="62" t="s">
        <v>92</v>
      </c>
      <c r="E6" s="62" t="s">
        <v>93</v>
      </c>
      <c r="F6" s="62" t="s">
        <v>100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6943</v>
      </c>
      <c r="D7" s="3">
        <v>3336</v>
      </c>
      <c r="E7" s="3">
        <v>396689</v>
      </c>
      <c r="F7" s="3">
        <v>252992</v>
      </c>
      <c r="G7" s="3">
        <v>2923807</v>
      </c>
      <c r="H7" s="3">
        <v>2661775</v>
      </c>
      <c r="I7" s="3">
        <v>2923671</v>
      </c>
      <c r="J7" s="3">
        <v>2661775</v>
      </c>
      <c r="K7" s="3">
        <f>ROUND(G7*1000/E7,0)</f>
        <v>7371</v>
      </c>
    </row>
    <row r="8" spans="1:11" ht="15" customHeight="1">
      <c r="A8" s="22">
        <v>2</v>
      </c>
      <c r="B8" s="23" t="s">
        <v>18</v>
      </c>
      <c r="C8" s="4">
        <v>563</v>
      </c>
      <c r="D8" s="4">
        <v>343</v>
      </c>
      <c r="E8" s="4">
        <v>42748</v>
      </c>
      <c r="F8" s="4">
        <v>31431</v>
      </c>
      <c r="G8" s="4">
        <v>669370</v>
      </c>
      <c r="H8" s="4">
        <v>652034</v>
      </c>
      <c r="I8" s="4">
        <v>669370</v>
      </c>
      <c r="J8" s="4">
        <v>652034</v>
      </c>
      <c r="K8" s="4">
        <f aca="true" t="shared" si="0" ref="K8:K50">ROUND(G8*1000/E8,0)</f>
        <v>15659</v>
      </c>
    </row>
    <row r="9" spans="1:11" ht="15" customHeight="1">
      <c r="A9" s="22">
        <v>3</v>
      </c>
      <c r="B9" s="23" t="s">
        <v>19</v>
      </c>
      <c r="C9" s="4">
        <v>1854</v>
      </c>
      <c r="D9" s="4">
        <v>1208</v>
      </c>
      <c r="E9" s="4">
        <v>115204</v>
      </c>
      <c r="F9" s="4">
        <v>86564</v>
      </c>
      <c r="G9" s="4">
        <v>1460693</v>
      </c>
      <c r="H9" s="4">
        <v>1392339</v>
      </c>
      <c r="I9" s="4">
        <v>1459587</v>
      </c>
      <c r="J9" s="4">
        <v>1391302</v>
      </c>
      <c r="K9" s="4">
        <f t="shared" si="0"/>
        <v>12679</v>
      </c>
    </row>
    <row r="10" spans="1:11" ht="15" customHeight="1">
      <c r="A10" s="22">
        <v>4</v>
      </c>
      <c r="B10" s="23" t="s">
        <v>20</v>
      </c>
      <c r="C10" s="4">
        <v>633</v>
      </c>
      <c r="D10" s="4">
        <v>371</v>
      </c>
      <c r="E10" s="4">
        <v>43559</v>
      </c>
      <c r="F10" s="4">
        <v>33025</v>
      </c>
      <c r="G10" s="4">
        <v>882883</v>
      </c>
      <c r="H10" s="4">
        <v>865210</v>
      </c>
      <c r="I10" s="4">
        <v>882883</v>
      </c>
      <c r="J10" s="4">
        <v>865210</v>
      </c>
      <c r="K10" s="4">
        <f t="shared" si="0"/>
        <v>20269</v>
      </c>
    </row>
    <row r="11" spans="1:11" ht="15" customHeight="1">
      <c r="A11" s="22">
        <v>5</v>
      </c>
      <c r="B11" s="23" t="s">
        <v>21</v>
      </c>
      <c r="C11" s="4">
        <v>3778</v>
      </c>
      <c r="D11" s="4">
        <v>1597</v>
      </c>
      <c r="E11" s="4">
        <v>200015</v>
      </c>
      <c r="F11" s="4">
        <v>109080</v>
      </c>
      <c r="G11" s="4">
        <v>1744872</v>
      </c>
      <c r="H11" s="4">
        <v>1584149</v>
      </c>
      <c r="I11" s="4">
        <v>1744872</v>
      </c>
      <c r="J11" s="4">
        <v>1584149</v>
      </c>
      <c r="K11" s="4">
        <f t="shared" si="0"/>
        <v>8724</v>
      </c>
    </row>
    <row r="12" spans="1:11" ht="15" customHeight="1">
      <c r="A12" s="22">
        <v>6</v>
      </c>
      <c r="B12" s="23" t="s">
        <v>22</v>
      </c>
      <c r="C12" s="4">
        <v>1367</v>
      </c>
      <c r="D12" s="4">
        <v>473</v>
      </c>
      <c r="E12" s="4">
        <v>71173</v>
      </c>
      <c r="F12" s="4">
        <v>38115</v>
      </c>
      <c r="G12" s="4">
        <v>714713</v>
      </c>
      <c r="H12" s="4">
        <v>672716</v>
      </c>
      <c r="I12" s="4">
        <v>714713</v>
      </c>
      <c r="J12" s="4">
        <v>672716</v>
      </c>
      <c r="K12" s="4">
        <f t="shared" si="0"/>
        <v>10042</v>
      </c>
    </row>
    <row r="13" spans="1:11" ht="15" customHeight="1">
      <c r="A13" s="22">
        <v>7</v>
      </c>
      <c r="B13" s="23" t="s">
        <v>23</v>
      </c>
      <c r="C13" s="4">
        <v>3705</v>
      </c>
      <c r="D13" s="4">
        <v>1735</v>
      </c>
      <c r="E13" s="4">
        <v>218878</v>
      </c>
      <c r="F13" s="4">
        <v>135230</v>
      </c>
      <c r="G13" s="4">
        <v>2179079</v>
      </c>
      <c r="H13" s="4">
        <v>2041686</v>
      </c>
      <c r="I13" s="4">
        <v>2179079</v>
      </c>
      <c r="J13" s="4">
        <v>2041686</v>
      </c>
      <c r="K13" s="4">
        <f t="shared" si="0"/>
        <v>9956</v>
      </c>
    </row>
    <row r="14" spans="1:11" ht="15" customHeight="1">
      <c r="A14" s="22">
        <v>8</v>
      </c>
      <c r="B14" s="23" t="s">
        <v>24</v>
      </c>
      <c r="C14" s="4">
        <v>813</v>
      </c>
      <c r="D14" s="4">
        <v>477</v>
      </c>
      <c r="E14" s="4">
        <v>56433</v>
      </c>
      <c r="F14" s="4">
        <v>43990</v>
      </c>
      <c r="G14" s="4">
        <v>1606933</v>
      </c>
      <c r="H14" s="4">
        <v>1586310</v>
      </c>
      <c r="I14" s="4">
        <v>1606933</v>
      </c>
      <c r="J14" s="4">
        <v>1586310</v>
      </c>
      <c r="K14" s="4">
        <f t="shared" si="0"/>
        <v>28475</v>
      </c>
    </row>
    <row r="15" spans="1:11" ht="15" customHeight="1">
      <c r="A15" s="22">
        <v>9</v>
      </c>
      <c r="B15" s="23" t="s">
        <v>25</v>
      </c>
      <c r="C15" s="4">
        <v>3266</v>
      </c>
      <c r="D15" s="4">
        <v>1026</v>
      </c>
      <c r="E15" s="4">
        <v>183649</v>
      </c>
      <c r="F15" s="4">
        <v>86256</v>
      </c>
      <c r="G15" s="4">
        <v>1736745</v>
      </c>
      <c r="H15" s="4">
        <v>1624546</v>
      </c>
      <c r="I15" s="4">
        <v>1736745</v>
      </c>
      <c r="J15" s="4">
        <v>1624546</v>
      </c>
      <c r="K15" s="4">
        <f t="shared" si="0"/>
        <v>9457</v>
      </c>
    </row>
    <row r="16" spans="1:11" ht="15" customHeight="1">
      <c r="A16" s="22">
        <v>10</v>
      </c>
      <c r="B16" s="23" t="s">
        <v>26</v>
      </c>
      <c r="C16" s="4">
        <v>597</v>
      </c>
      <c r="D16" s="4">
        <v>276</v>
      </c>
      <c r="E16" s="4">
        <v>32271</v>
      </c>
      <c r="F16" s="4">
        <v>19542</v>
      </c>
      <c r="G16" s="4">
        <v>362781</v>
      </c>
      <c r="H16" s="4">
        <v>342665</v>
      </c>
      <c r="I16" s="4">
        <v>362781</v>
      </c>
      <c r="J16" s="4">
        <v>342665</v>
      </c>
      <c r="K16" s="4">
        <f t="shared" si="0"/>
        <v>11242</v>
      </c>
    </row>
    <row r="17" spans="1:11" ht="15" customHeight="1">
      <c r="A17" s="25">
        <v>11</v>
      </c>
      <c r="B17" s="26" t="s">
        <v>27</v>
      </c>
      <c r="C17" s="65">
        <v>1744</v>
      </c>
      <c r="D17" s="65">
        <v>812</v>
      </c>
      <c r="E17" s="65">
        <v>90591</v>
      </c>
      <c r="F17" s="65">
        <v>55891</v>
      </c>
      <c r="G17" s="65">
        <v>1060151</v>
      </c>
      <c r="H17" s="65">
        <v>1003705</v>
      </c>
      <c r="I17" s="65">
        <v>1060151</v>
      </c>
      <c r="J17" s="65">
        <v>1003705</v>
      </c>
      <c r="K17" s="65">
        <f t="shared" si="0"/>
        <v>11703</v>
      </c>
    </row>
    <row r="18" spans="1:11" ht="15" customHeight="1">
      <c r="A18" s="28"/>
      <c r="B18" s="29" t="s">
        <v>65</v>
      </c>
      <c r="C18" s="67">
        <f>SUM(C7:C17)</f>
        <v>25263</v>
      </c>
      <c r="D18" s="67">
        <f aca="true" t="shared" si="1" ref="D18:J18">SUM(D7:D17)</f>
        <v>11654</v>
      </c>
      <c r="E18" s="67">
        <f t="shared" si="1"/>
        <v>1451210</v>
      </c>
      <c r="F18" s="67">
        <f t="shared" si="1"/>
        <v>892116</v>
      </c>
      <c r="G18" s="67">
        <f t="shared" si="1"/>
        <v>15342027</v>
      </c>
      <c r="H18" s="67">
        <f t="shared" si="1"/>
        <v>14427135</v>
      </c>
      <c r="I18" s="67">
        <f t="shared" si="1"/>
        <v>15340785</v>
      </c>
      <c r="J18" s="67">
        <f t="shared" si="1"/>
        <v>14426098</v>
      </c>
      <c r="K18" s="67">
        <f t="shared" si="0"/>
        <v>10572</v>
      </c>
    </row>
    <row r="19" spans="1:11" ht="15" customHeight="1">
      <c r="A19" s="31">
        <v>12</v>
      </c>
      <c r="B19" s="32" t="s">
        <v>28</v>
      </c>
      <c r="C19" s="66">
        <v>710</v>
      </c>
      <c r="D19" s="66">
        <v>208</v>
      </c>
      <c r="E19" s="66">
        <v>36181</v>
      </c>
      <c r="F19" s="66">
        <v>13781</v>
      </c>
      <c r="G19" s="66">
        <v>225522</v>
      </c>
      <c r="H19" s="66">
        <v>180154</v>
      </c>
      <c r="I19" s="66">
        <v>225522</v>
      </c>
      <c r="J19" s="66">
        <v>180154</v>
      </c>
      <c r="K19" s="66">
        <f t="shared" si="0"/>
        <v>6233</v>
      </c>
    </row>
    <row r="20" spans="1:11" ht="15" customHeight="1">
      <c r="A20" s="22">
        <v>13</v>
      </c>
      <c r="B20" s="23" t="s">
        <v>29</v>
      </c>
      <c r="C20" s="4">
        <v>823</v>
      </c>
      <c r="D20" s="4">
        <v>291</v>
      </c>
      <c r="E20" s="4">
        <v>40818</v>
      </c>
      <c r="F20" s="4">
        <v>18939</v>
      </c>
      <c r="G20" s="4">
        <v>250258</v>
      </c>
      <c r="H20" s="4">
        <v>208315</v>
      </c>
      <c r="I20" s="4">
        <v>250258</v>
      </c>
      <c r="J20" s="4">
        <v>208315</v>
      </c>
      <c r="K20" s="4">
        <f t="shared" si="0"/>
        <v>6131</v>
      </c>
    </row>
    <row r="21" spans="1:11" ht="15" customHeight="1">
      <c r="A21" s="22">
        <v>14</v>
      </c>
      <c r="B21" s="23" t="s">
        <v>30</v>
      </c>
      <c r="C21" s="4">
        <v>181</v>
      </c>
      <c r="D21" s="4">
        <v>69</v>
      </c>
      <c r="E21" s="4">
        <v>9467</v>
      </c>
      <c r="F21" s="4">
        <v>4380</v>
      </c>
      <c r="G21" s="4">
        <v>86887</v>
      </c>
      <c r="H21" s="4">
        <v>81580</v>
      </c>
      <c r="I21" s="4">
        <v>86887</v>
      </c>
      <c r="J21" s="4">
        <v>81580</v>
      </c>
      <c r="K21" s="4">
        <f t="shared" si="0"/>
        <v>9178</v>
      </c>
    </row>
    <row r="22" spans="1:11" ht="15" customHeight="1">
      <c r="A22" s="22">
        <v>15</v>
      </c>
      <c r="B22" s="23" t="s">
        <v>31</v>
      </c>
      <c r="C22" s="4">
        <v>1963</v>
      </c>
      <c r="D22" s="4">
        <v>781</v>
      </c>
      <c r="E22" s="4">
        <v>104708</v>
      </c>
      <c r="F22" s="4">
        <v>52857</v>
      </c>
      <c r="G22" s="4">
        <v>594493</v>
      </c>
      <c r="H22" s="4">
        <v>501068</v>
      </c>
      <c r="I22" s="4">
        <v>594493</v>
      </c>
      <c r="J22" s="4">
        <v>501068</v>
      </c>
      <c r="K22" s="4">
        <f t="shared" si="0"/>
        <v>5678</v>
      </c>
    </row>
    <row r="23" spans="1:11" ht="15" customHeight="1">
      <c r="A23" s="22">
        <v>16</v>
      </c>
      <c r="B23" s="23" t="s">
        <v>32</v>
      </c>
      <c r="C23" s="4">
        <v>2194</v>
      </c>
      <c r="D23" s="4">
        <v>723</v>
      </c>
      <c r="E23" s="4">
        <v>103541</v>
      </c>
      <c r="F23" s="4">
        <v>44347</v>
      </c>
      <c r="G23" s="4">
        <v>605681</v>
      </c>
      <c r="H23" s="4">
        <v>485825</v>
      </c>
      <c r="I23" s="4">
        <v>605681</v>
      </c>
      <c r="J23" s="4">
        <v>485825</v>
      </c>
      <c r="K23" s="4">
        <f t="shared" si="0"/>
        <v>5850</v>
      </c>
    </row>
    <row r="24" spans="1:11" ht="15" customHeight="1">
      <c r="A24" s="22">
        <v>17</v>
      </c>
      <c r="B24" s="23" t="s">
        <v>33</v>
      </c>
      <c r="C24" s="4">
        <v>582</v>
      </c>
      <c r="D24" s="4">
        <v>369</v>
      </c>
      <c r="E24" s="4">
        <v>39570</v>
      </c>
      <c r="F24" s="4">
        <v>31070</v>
      </c>
      <c r="G24" s="4">
        <v>412882</v>
      </c>
      <c r="H24" s="4">
        <v>392856</v>
      </c>
      <c r="I24" s="4">
        <v>412882</v>
      </c>
      <c r="J24" s="4">
        <v>392856</v>
      </c>
      <c r="K24" s="4">
        <f t="shared" si="0"/>
        <v>10434</v>
      </c>
    </row>
    <row r="25" spans="1:11" ht="15" customHeight="1">
      <c r="A25" s="22">
        <v>18</v>
      </c>
      <c r="B25" s="23" t="s">
        <v>34</v>
      </c>
      <c r="C25" s="4">
        <v>194</v>
      </c>
      <c r="D25" s="4">
        <v>86</v>
      </c>
      <c r="E25" s="4">
        <v>12844</v>
      </c>
      <c r="F25" s="4">
        <v>7682</v>
      </c>
      <c r="G25" s="4">
        <v>173591</v>
      </c>
      <c r="H25" s="4">
        <v>165733</v>
      </c>
      <c r="I25" s="4">
        <v>173591</v>
      </c>
      <c r="J25" s="4">
        <v>165733</v>
      </c>
      <c r="K25" s="4">
        <f t="shared" si="0"/>
        <v>13515</v>
      </c>
    </row>
    <row r="26" spans="1:11" ht="15" customHeight="1">
      <c r="A26" s="22">
        <v>19</v>
      </c>
      <c r="B26" s="23" t="s">
        <v>35</v>
      </c>
      <c r="C26" s="4">
        <v>629</v>
      </c>
      <c r="D26" s="4">
        <v>332</v>
      </c>
      <c r="E26" s="4">
        <v>32763</v>
      </c>
      <c r="F26" s="4">
        <v>20602</v>
      </c>
      <c r="G26" s="4">
        <v>196735</v>
      </c>
      <c r="H26" s="4">
        <v>173266</v>
      </c>
      <c r="I26" s="4">
        <v>196735</v>
      </c>
      <c r="J26" s="4">
        <v>173266</v>
      </c>
      <c r="K26" s="4">
        <f t="shared" si="0"/>
        <v>6005</v>
      </c>
    </row>
    <row r="27" spans="1:11" ht="15" customHeight="1">
      <c r="A27" s="22">
        <v>20</v>
      </c>
      <c r="B27" s="23" t="s">
        <v>36</v>
      </c>
      <c r="C27" s="4">
        <v>226</v>
      </c>
      <c r="D27" s="4">
        <v>62</v>
      </c>
      <c r="E27" s="4">
        <v>9946</v>
      </c>
      <c r="F27" s="4">
        <v>3136</v>
      </c>
      <c r="G27" s="4">
        <v>22396</v>
      </c>
      <c r="H27" s="4">
        <v>16871</v>
      </c>
      <c r="I27" s="4">
        <v>22396</v>
      </c>
      <c r="J27" s="4">
        <v>16871</v>
      </c>
      <c r="K27" s="4">
        <f t="shared" si="0"/>
        <v>2252</v>
      </c>
    </row>
    <row r="28" spans="1:11" ht="15" customHeight="1">
      <c r="A28" s="22">
        <v>21</v>
      </c>
      <c r="B28" s="23" t="s">
        <v>37</v>
      </c>
      <c r="C28" s="4">
        <v>1204</v>
      </c>
      <c r="D28" s="4">
        <v>461</v>
      </c>
      <c r="E28" s="4">
        <v>75901</v>
      </c>
      <c r="F28" s="4">
        <v>42791</v>
      </c>
      <c r="G28" s="4">
        <v>874331</v>
      </c>
      <c r="H28" s="4">
        <v>833155</v>
      </c>
      <c r="I28" s="4">
        <v>874331</v>
      </c>
      <c r="J28" s="4">
        <v>833155</v>
      </c>
      <c r="K28" s="4">
        <f t="shared" si="0"/>
        <v>11519</v>
      </c>
    </row>
    <row r="29" spans="1:11" ht="15" customHeight="1">
      <c r="A29" s="22">
        <v>22</v>
      </c>
      <c r="B29" s="23" t="s">
        <v>38</v>
      </c>
      <c r="C29" s="4">
        <v>737</v>
      </c>
      <c r="D29" s="4">
        <v>338</v>
      </c>
      <c r="E29" s="4">
        <v>37690</v>
      </c>
      <c r="F29" s="4">
        <v>21094</v>
      </c>
      <c r="G29" s="4">
        <v>247158</v>
      </c>
      <c r="H29" s="4">
        <v>218011</v>
      </c>
      <c r="I29" s="4">
        <v>247158</v>
      </c>
      <c r="J29" s="4">
        <v>218011</v>
      </c>
      <c r="K29" s="4">
        <f t="shared" si="0"/>
        <v>6558</v>
      </c>
    </row>
    <row r="30" spans="1:11" ht="15" customHeight="1">
      <c r="A30" s="34">
        <v>23</v>
      </c>
      <c r="B30" s="23" t="s">
        <v>39</v>
      </c>
      <c r="C30" s="4">
        <v>615</v>
      </c>
      <c r="D30" s="4">
        <v>254</v>
      </c>
      <c r="E30" s="4">
        <v>35151</v>
      </c>
      <c r="F30" s="4">
        <v>20360</v>
      </c>
      <c r="G30" s="4">
        <v>428174</v>
      </c>
      <c r="H30" s="4">
        <v>408055</v>
      </c>
      <c r="I30" s="4">
        <v>428174</v>
      </c>
      <c r="J30" s="4">
        <v>408055</v>
      </c>
      <c r="K30" s="4">
        <f t="shared" si="0"/>
        <v>12181</v>
      </c>
    </row>
    <row r="31" spans="1:11" ht="15" customHeight="1">
      <c r="A31" s="22">
        <v>24</v>
      </c>
      <c r="B31" s="23" t="s">
        <v>40</v>
      </c>
      <c r="C31" s="4">
        <v>529</v>
      </c>
      <c r="D31" s="4">
        <v>277</v>
      </c>
      <c r="E31" s="4">
        <v>31607</v>
      </c>
      <c r="F31" s="4">
        <v>19724</v>
      </c>
      <c r="G31" s="4">
        <v>249142</v>
      </c>
      <c r="H31" s="4">
        <v>227004</v>
      </c>
      <c r="I31" s="4">
        <v>249142</v>
      </c>
      <c r="J31" s="4">
        <v>227004</v>
      </c>
      <c r="K31" s="4">
        <f t="shared" si="0"/>
        <v>7882</v>
      </c>
    </row>
    <row r="32" spans="1:11" ht="15" customHeight="1">
      <c r="A32" s="22">
        <v>25</v>
      </c>
      <c r="B32" s="23" t="s">
        <v>41</v>
      </c>
      <c r="C32" s="4">
        <v>436</v>
      </c>
      <c r="D32" s="4">
        <v>241</v>
      </c>
      <c r="E32" s="4">
        <v>29461</v>
      </c>
      <c r="F32" s="4">
        <v>22073</v>
      </c>
      <c r="G32" s="4">
        <v>598682</v>
      </c>
      <c r="H32" s="4">
        <v>584765</v>
      </c>
      <c r="I32" s="4">
        <v>598682</v>
      </c>
      <c r="J32" s="4">
        <v>584765</v>
      </c>
      <c r="K32" s="4">
        <f t="shared" si="0"/>
        <v>20321</v>
      </c>
    </row>
    <row r="33" spans="1:11" ht="15" customHeight="1">
      <c r="A33" s="22">
        <v>26</v>
      </c>
      <c r="B33" s="23" t="s">
        <v>42</v>
      </c>
      <c r="C33" s="4">
        <v>400</v>
      </c>
      <c r="D33" s="4">
        <v>244</v>
      </c>
      <c r="E33" s="4">
        <v>26013</v>
      </c>
      <c r="F33" s="4">
        <v>20467</v>
      </c>
      <c r="G33" s="4">
        <v>422189</v>
      </c>
      <c r="H33" s="4">
        <v>411836</v>
      </c>
      <c r="I33" s="4">
        <v>422189</v>
      </c>
      <c r="J33" s="4">
        <v>411836</v>
      </c>
      <c r="K33" s="4">
        <f t="shared" si="0"/>
        <v>16230</v>
      </c>
    </row>
    <row r="34" spans="1:11" ht="15" customHeight="1">
      <c r="A34" s="22">
        <v>27</v>
      </c>
      <c r="B34" s="23" t="s">
        <v>43</v>
      </c>
      <c r="C34" s="4">
        <v>308</v>
      </c>
      <c r="D34" s="4">
        <v>206</v>
      </c>
      <c r="E34" s="4">
        <v>36070</v>
      </c>
      <c r="F34" s="4">
        <v>31243</v>
      </c>
      <c r="G34" s="4">
        <v>648511</v>
      </c>
      <c r="H34" s="4">
        <v>641550</v>
      </c>
      <c r="I34" s="4">
        <v>648511</v>
      </c>
      <c r="J34" s="4">
        <v>641550</v>
      </c>
      <c r="K34" s="4">
        <f t="shared" si="0"/>
        <v>17979</v>
      </c>
    </row>
    <row r="35" spans="1:11" ht="15" customHeight="1">
      <c r="A35" s="22">
        <v>28</v>
      </c>
      <c r="B35" s="23" t="s">
        <v>44</v>
      </c>
      <c r="C35" s="4">
        <v>382</v>
      </c>
      <c r="D35" s="4">
        <v>251</v>
      </c>
      <c r="E35" s="4">
        <v>25367</v>
      </c>
      <c r="F35" s="4">
        <v>20688</v>
      </c>
      <c r="G35" s="4">
        <v>478648</v>
      </c>
      <c r="H35" s="4">
        <v>470315</v>
      </c>
      <c r="I35" s="4">
        <v>478647</v>
      </c>
      <c r="J35" s="4">
        <v>470315</v>
      </c>
      <c r="K35" s="4">
        <f t="shared" si="0"/>
        <v>18869</v>
      </c>
    </row>
    <row r="36" spans="1:11" ht="15" customHeight="1">
      <c r="A36" s="22">
        <v>29</v>
      </c>
      <c r="B36" s="23" t="s">
        <v>45</v>
      </c>
      <c r="C36" s="4">
        <v>21</v>
      </c>
      <c r="D36" s="4">
        <v>13</v>
      </c>
      <c r="E36" s="4">
        <v>1678</v>
      </c>
      <c r="F36" s="4">
        <v>1334</v>
      </c>
      <c r="G36" s="4">
        <v>25532</v>
      </c>
      <c r="H36" s="4">
        <v>25178</v>
      </c>
      <c r="I36" s="4">
        <v>25532</v>
      </c>
      <c r="J36" s="4">
        <v>25178</v>
      </c>
      <c r="K36" s="4">
        <f t="shared" si="0"/>
        <v>15216</v>
      </c>
    </row>
    <row r="37" spans="1:11" ht="15" customHeight="1">
      <c r="A37" s="25">
        <v>30</v>
      </c>
      <c r="B37" s="26" t="s">
        <v>46</v>
      </c>
      <c r="C37" s="4">
        <v>69</v>
      </c>
      <c r="D37" s="4">
        <v>19</v>
      </c>
      <c r="E37" s="4">
        <v>4680</v>
      </c>
      <c r="F37" s="4">
        <v>2496</v>
      </c>
      <c r="G37" s="4">
        <v>79525</v>
      </c>
      <c r="H37" s="4">
        <v>73708</v>
      </c>
      <c r="I37" s="4">
        <v>79525</v>
      </c>
      <c r="J37" s="4">
        <v>73708</v>
      </c>
      <c r="K37" s="4">
        <f t="shared" si="0"/>
        <v>16993</v>
      </c>
    </row>
    <row r="38" spans="1:11" ht="15" customHeight="1">
      <c r="A38" s="25">
        <v>31</v>
      </c>
      <c r="B38" s="26" t="s">
        <v>47</v>
      </c>
      <c r="C38" s="4">
        <v>64</v>
      </c>
      <c r="D38" s="4">
        <v>1</v>
      </c>
      <c r="E38" s="4">
        <v>2247</v>
      </c>
      <c r="F38" s="4">
        <v>154</v>
      </c>
      <c r="G38" s="4">
        <v>2988</v>
      </c>
      <c r="H38" s="4">
        <v>2089</v>
      </c>
      <c r="I38" s="4">
        <v>2988</v>
      </c>
      <c r="J38" s="4">
        <v>2089</v>
      </c>
      <c r="K38" s="4">
        <f t="shared" si="0"/>
        <v>1330</v>
      </c>
    </row>
    <row r="39" spans="1:11" ht="15" customHeight="1">
      <c r="A39" s="22">
        <v>32</v>
      </c>
      <c r="B39" s="23" t="s">
        <v>48</v>
      </c>
      <c r="C39" s="4">
        <v>90</v>
      </c>
      <c r="D39" s="4">
        <v>11</v>
      </c>
      <c r="E39" s="4">
        <v>4311</v>
      </c>
      <c r="F39" s="4">
        <v>680</v>
      </c>
      <c r="G39" s="4">
        <v>15854</v>
      </c>
      <c r="H39" s="4">
        <v>8310</v>
      </c>
      <c r="I39" s="4">
        <v>15854</v>
      </c>
      <c r="J39" s="4">
        <v>8310</v>
      </c>
      <c r="K39" s="4">
        <f t="shared" si="0"/>
        <v>3678</v>
      </c>
    </row>
    <row r="40" spans="1:11" ht="15" customHeight="1">
      <c r="A40" s="31">
        <v>33</v>
      </c>
      <c r="B40" s="32" t="s">
        <v>49</v>
      </c>
      <c r="C40" s="4">
        <v>391</v>
      </c>
      <c r="D40" s="4">
        <v>242</v>
      </c>
      <c r="E40" s="4">
        <v>23821</v>
      </c>
      <c r="F40" s="4">
        <v>17118</v>
      </c>
      <c r="G40" s="4">
        <v>38393</v>
      </c>
      <c r="H40" s="4">
        <v>32070</v>
      </c>
      <c r="I40" s="4">
        <v>38393</v>
      </c>
      <c r="J40" s="4">
        <v>32070</v>
      </c>
      <c r="K40" s="4">
        <f t="shared" si="0"/>
        <v>1612</v>
      </c>
    </row>
    <row r="41" spans="1:11" ht="15" customHeight="1">
      <c r="A41" s="22">
        <v>34</v>
      </c>
      <c r="B41" s="23" t="s">
        <v>50</v>
      </c>
      <c r="C41" s="4">
        <v>184</v>
      </c>
      <c r="D41" s="4">
        <v>135</v>
      </c>
      <c r="E41" s="4">
        <v>11596</v>
      </c>
      <c r="F41" s="4">
        <v>9021</v>
      </c>
      <c r="G41" s="4">
        <v>25510</v>
      </c>
      <c r="H41" s="4">
        <v>23312</v>
      </c>
      <c r="I41" s="4">
        <v>25133</v>
      </c>
      <c r="J41" s="4">
        <v>22935</v>
      </c>
      <c r="K41" s="4">
        <f t="shared" si="0"/>
        <v>2200</v>
      </c>
    </row>
    <row r="42" spans="1:11" ht="15" customHeight="1">
      <c r="A42" s="22">
        <v>35</v>
      </c>
      <c r="B42" s="23" t="s">
        <v>51</v>
      </c>
      <c r="C42" s="4">
        <v>298</v>
      </c>
      <c r="D42" s="4">
        <v>48</v>
      </c>
      <c r="E42" s="4">
        <v>17311</v>
      </c>
      <c r="F42" s="4">
        <v>3625</v>
      </c>
      <c r="G42" s="4">
        <v>58725</v>
      </c>
      <c r="H42" s="4">
        <v>35862</v>
      </c>
      <c r="I42" s="4">
        <v>58725</v>
      </c>
      <c r="J42" s="4">
        <v>35862</v>
      </c>
      <c r="K42" s="4">
        <f t="shared" si="0"/>
        <v>3392</v>
      </c>
    </row>
    <row r="43" spans="1:11" ht="15" customHeight="1">
      <c r="A43" s="22">
        <v>36</v>
      </c>
      <c r="B43" s="23" t="s">
        <v>52</v>
      </c>
      <c r="C43" s="4">
        <v>306</v>
      </c>
      <c r="D43" s="4">
        <v>97</v>
      </c>
      <c r="E43" s="4">
        <v>18023</v>
      </c>
      <c r="F43" s="4">
        <v>6913</v>
      </c>
      <c r="G43" s="4">
        <v>61748</v>
      </c>
      <c r="H43" s="4">
        <v>40688</v>
      </c>
      <c r="I43" s="4">
        <v>61748</v>
      </c>
      <c r="J43" s="4">
        <v>40688</v>
      </c>
      <c r="K43" s="4">
        <f t="shared" si="0"/>
        <v>3426</v>
      </c>
    </row>
    <row r="44" spans="1:11" ht="15" customHeight="1">
      <c r="A44" s="22">
        <v>37</v>
      </c>
      <c r="B44" s="23" t="s">
        <v>53</v>
      </c>
      <c r="C44" s="4">
        <v>937</v>
      </c>
      <c r="D44" s="4">
        <v>125</v>
      </c>
      <c r="E44" s="4">
        <v>53878</v>
      </c>
      <c r="F44" s="4">
        <v>8671</v>
      </c>
      <c r="G44" s="4">
        <v>96389</v>
      </c>
      <c r="H44" s="4">
        <v>63138</v>
      </c>
      <c r="I44" s="4">
        <v>96388</v>
      </c>
      <c r="J44" s="4">
        <v>63138</v>
      </c>
      <c r="K44" s="4">
        <f t="shared" si="0"/>
        <v>1789</v>
      </c>
    </row>
    <row r="45" spans="1:11" ht="15" customHeight="1">
      <c r="A45" s="22">
        <v>38</v>
      </c>
      <c r="B45" s="23" t="s">
        <v>54</v>
      </c>
      <c r="C45" s="4">
        <v>751</v>
      </c>
      <c r="D45" s="4">
        <v>311</v>
      </c>
      <c r="E45" s="4">
        <v>56761</v>
      </c>
      <c r="F45" s="4">
        <v>38747</v>
      </c>
      <c r="G45" s="4">
        <v>520077</v>
      </c>
      <c r="H45" s="4">
        <v>499508</v>
      </c>
      <c r="I45" s="4">
        <v>520077</v>
      </c>
      <c r="J45" s="4">
        <v>499508</v>
      </c>
      <c r="K45" s="4">
        <f t="shared" si="0"/>
        <v>9163</v>
      </c>
    </row>
    <row r="46" spans="1:11" ht="15" customHeight="1">
      <c r="A46" s="22">
        <v>39</v>
      </c>
      <c r="B46" s="23" t="s">
        <v>55</v>
      </c>
      <c r="C46" s="4">
        <v>27</v>
      </c>
      <c r="D46" s="4">
        <v>11</v>
      </c>
      <c r="E46" s="4">
        <v>1309</v>
      </c>
      <c r="F46" s="4">
        <v>717</v>
      </c>
      <c r="G46" s="4">
        <v>8774</v>
      </c>
      <c r="H46" s="4">
        <v>7879</v>
      </c>
      <c r="I46" s="4">
        <v>8774</v>
      </c>
      <c r="J46" s="4">
        <v>7879</v>
      </c>
      <c r="K46" s="4">
        <f t="shared" si="0"/>
        <v>6703</v>
      </c>
    </row>
    <row r="47" spans="1:11" ht="15" customHeight="1">
      <c r="A47" s="22">
        <v>40</v>
      </c>
      <c r="B47" s="23" t="s">
        <v>56</v>
      </c>
      <c r="C47" s="4">
        <v>572</v>
      </c>
      <c r="D47" s="4">
        <v>399</v>
      </c>
      <c r="E47" s="4">
        <v>34851</v>
      </c>
      <c r="F47" s="4">
        <v>26162</v>
      </c>
      <c r="G47" s="4">
        <v>513367</v>
      </c>
      <c r="H47" s="4">
        <v>494762</v>
      </c>
      <c r="I47" s="4">
        <v>513367</v>
      </c>
      <c r="J47" s="4">
        <v>494762</v>
      </c>
      <c r="K47" s="4">
        <f t="shared" si="0"/>
        <v>14730</v>
      </c>
    </row>
    <row r="48" spans="1:11" ht="15" customHeight="1">
      <c r="A48" s="25">
        <v>41</v>
      </c>
      <c r="B48" s="26" t="s">
        <v>57</v>
      </c>
      <c r="C48" s="65">
        <v>135</v>
      </c>
      <c r="D48" s="65">
        <v>89</v>
      </c>
      <c r="E48" s="65">
        <v>9465</v>
      </c>
      <c r="F48" s="65">
        <v>7009</v>
      </c>
      <c r="G48" s="65">
        <v>29952</v>
      </c>
      <c r="H48" s="65">
        <v>24816</v>
      </c>
      <c r="I48" s="65">
        <v>29952</v>
      </c>
      <c r="J48" s="65">
        <v>24816</v>
      </c>
      <c r="K48" s="65">
        <f t="shared" si="0"/>
        <v>3165</v>
      </c>
    </row>
    <row r="49" spans="1:11" s="6" customFormat="1" ht="15" customHeight="1">
      <c r="A49" s="28"/>
      <c r="B49" s="29" t="s">
        <v>66</v>
      </c>
      <c r="C49" s="67">
        <f>SUM(C19:C48)</f>
        <v>15958</v>
      </c>
      <c r="D49" s="67">
        <f aca="true" t="shared" si="2" ref="D49:J49">SUM(D19:D48)</f>
        <v>6694</v>
      </c>
      <c r="E49" s="67">
        <f t="shared" si="2"/>
        <v>927029</v>
      </c>
      <c r="F49" s="67">
        <f t="shared" si="2"/>
        <v>517881</v>
      </c>
      <c r="G49" s="67">
        <f t="shared" si="2"/>
        <v>7992114</v>
      </c>
      <c r="H49" s="67">
        <f t="shared" si="2"/>
        <v>7331679</v>
      </c>
      <c r="I49" s="67">
        <f t="shared" si="2"/>
        <v>7991735</v>
      </c>
      <c r="J49" s="67">
        <f t="shared" si="2"/>
        <v>7331302</v>
      </c>
      <c r="K49" s="67">
        <f t="shared" si="0"/>
        <v>8621</v>
      </c>
    </row>
    <row r="50" spans="1:11" s="6" customFormat="1" ht="15" customHeight="1">
      <c r="A50" s="36"/>
      <c r="B50" s="37" t="s">
        <v>67</v>
      </c>
      <c r="C50" s="68">
        <f>C18+C49</f>
        <v>41221</v>
      </c>
      <c r="D50" s="68">
        <f aca="true" t="shared" si="3" ref="D50:J50">D18+D49</f>
        <v>18348</v>
      </c>
      <c r="E50" s="68">
        <f t="shared" si="3"/>
        <v>2378239</v>
      </c>
      <c r="F50" s="68">
        <f t="shared" si="3"/>
        <v>1409997</v>
      </c>
      <c r="G50" s="68">
        <f t="shared" si="3"/>
        <v>23334141</v>
      </c>
      <c r="H50" s="68">
        <f t="shared" si="3"/>
        <v>21758814</v>
      </c>
      <c r="I50" s="68">
        <f t="shared" si="3"/>
        <v>23332520</v>
      </c>
      <c r="J50" s="68">
        <f t="shared" si="3"/>
        <v>21757400</v>
      </c>
      <c r="K50" s="68">
        <f t="shared" si="0"/>
        <v>9812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1"/>
  <sheetViews>
    <sheetView tabSelected="1"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H7" sqref="H7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111</v>
      </c>
      <c r="B1" s="63"/>
      <c r="C1" s="63"/>
    </row>
    <row r="2" ht="18">
      <c r="A2" s="5"/>
    </row>
    <row r="3" spans="1:11" ht="14.25">
      <c r="A3" s="120" t="s">
        <v>6</v>
      </c>
      <c r="B3" s="56" t="s">
        <v>7</v>
      </c>
      <c r="C3" s="117" t="s">
        <v>8</v>
      </c>
      <c r="D3" s="117"/>
      <c r="E3" s="117" t="s">
        <v>9</v>
      </c>
      <c r="F3" s="117"/>
      <c r="G3" s="117" t="s">
        <v>10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106</v>
      </c>
      <c r="E4" s="58" t="s">
        <v>90</v>
      </c>
      <c r="F4" s="59" t="s">
        <v>107</v>
      </c>
      <c r="G4" s="58" t="s">
        <v>90</v>
      </c>
      <c r="H4" s="59" t="s">
        <v>108</v>
      </c>
      <c r="I4" s="58" t="s">
        <v>90</v>
      </c>
      <c r="J4" s="59" t="s">
        <v>109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110</v>
      </c>
    </row>
    <row r="6" spans="1:11" ht="14.25">
      <c r="A6" s="122"/>
      <c r="B6" s="61" t="s">
        <v>11</v>
      </c>
      <c r="C6" s="62" t="s">
        <v>91</v>
      </c>
      <c r="D6" s="62" t="s">
        <v>92</v>
      </c>
      <c r="E6" s="62" t="s">
        <v>112</v>
      </c>
      <c r="F6" s="62" t="s">
        <v>113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48004</v>
      </c>
      <c r="D7" s="3">
        <v>47622</v>
      </c>
      <c r="E7" s="3">
        <v>13759643</v>
      </c>
      <c r="F7" s="3">
        <v>13746420</v>
      </c>
      <c r="G7" s="3">
        <v>719043283</v>
      </c>
      <c r="H7" s="3">
        <v>718986731</v>
      </c>
      <c r="I7" s="3">
        <v>717600753</v>
      </c>
      <c r="J7" s="3">
        <v>717544201</v>
      </c>
      <c r="K7" s="3">
        <f aca="true" t="shared" si="0" ref="K7:K50">ROUND(G7*1000/E7,0)</f>
        <v>52257</v>
      </c>
    </row>
    <row r="8" spans="1:11" ht="15" customHeight="1">
      <c r="A8" s="22">
        <v>2</v>
      </c>
      <c r="B8" s="23" t="s">
        <v>18</v>
      </c>
      <c r="C8" s="4">
        <v>23217</v>
      </c>
      <c r="D8" s="4">
        <v>22566</v>
      </c>
      <c r="E8" s="4">
        <v>3772639</v>
      </c>
      <c r="F8" s="4">
        <v>3743076</v>
      </c>
      <c r="G8" s="4">
        <v>172318940</v>
      </c>
      <c r="H8" s="4">
        <v>172241649</v>
      </c>
      <c r="I8" s="4">
        <v>172274063</v>
      </c>
      <c r="J8" s="4">
        <v>172196772</v>
      </c>
      <c r="K8" s="4">
        <f t="shared" si="0"/>
        <v>45676</v>
      </c>
    </row>
    <row r="9" spans="1:11" ht="15" customHeight="1">
      <c r="A9" s="22">
        <v>3</v>
      </c>
      <c r="B9" s="23" t="s">
        <v>19</v>
      </c>
      <c r="C9" s="4">
        <v>11665</v>
      </c>
      <c r="D9" s="4">
        <v>11541</v>
      </c>
      <c r="E9" s="4">
        <v>2071201</v>
      </c>
      <c r="F9" s="4">
        <v>2067015</v>
      </c>
      <c r="G9" s="4">
        <v>101047614</v>
      </c>
      <c r="H9" s="4">
        <v>101029190</v>
      </c>
      <c r="I9" s="4">
        <v>100977309</v>
      </c>
      <c r="J9" s="4">
        <v>100958885</v>
      </c>
      <c r="K9" s="4">
        <f t="shared" si="0"/>
        <v>48787</v>
      </c>
    </row>
    <row r="10" spans="1:11" ht="15" customHeight="1">
      <c r="A10" s="22">
        <v>4</v>
      </c>
      <c r="B10" s="23" t="s">
        <v>20</v>
      </c>
      <c r="C10" s="4">
        <v>24650</v>
      </c>
      <c r="D10" s="4">
        <v>24115</v>
      </c>
      <c r="E10" s="4">
        <v>4576444</v>
      </c>
      <c r="F10" s="4">
        <v>4555510</v>
      </c>
      <c r="G10" s="4">
        <v>209578421</v>
      </c>
      <c r="H10" s="4">
        <v>209535348</v>
      </c>
      <c r="I10" s="4">
        <v>209451636</v>
      </c>
      <c r="J10" s="4">
        <v>209408563</v>
      </c>
      <c r="K10" s="4">
        <f t="shared" si="0"/>
        <v>45795</v>
      </c>
    </row>
    <row r="11" spans="1:11" ht="15" customHeight="1">
      <c r="A11" s="22">
        <v>5</v>
      </c>
      <c r="B11" s="23" t="s">
        <v>21</v>
      </c>
      <c r="C11" s="4">
        <v>15393</v>
      </c>
      <c r="D11" s="4">
        <v>15176</v>
      </c>
      <c r="E11" s="4">
        <v>2495812</v>
      </c>
      <c r="F11" s="4">
        <v>2487721</v>
      </c>
      <c r="G11" s="4">
        <v>123766510</v>
      </c>
      <c r="H11" s="4">
        <v>123742751</v>
      </c>
      <c r="I11" s="4">
        <v>123732509</v>
      </c>
      <c r="J11" s="4">
        <v>123708750</v>
      </c>
      <c r="K11" s="4">
        <f t="shared" si="0"/>
        <v>49590</v>
      </c>
    </row>
    <row r="12" spans="1:11" ht="15" customHeight="1">
      <c r="A12" s="22">
        <v>6</v>
      </c>
      <c r="B12" s="23" t="s">
        <v>22</v>
      </c>
      <c r="C12" s="4">
        <v>14759</v>
      </c>
      <c r="D12" s="4">
        <v>12767</v>
      </c>
      <c r="E12" s="4">
        <v>2260979</v>
      </c>
      <c r="F12" s="4">
        <v>2182971</v>
      </c>
      <c r="G12" s="4">
        <v>100431490</v>
      </c>
      <c r="H12" s="4">
        <v>100301331</v>
      </c>
      <c r="I12" s="4">
        <v>100397136</v>
      </c>
      <c r="J12" s="4">
        <v>100266978</v>
      </c>
      <c r="K12" s="4">
        <f t="shared" si="0"/>
        <v>44419</v>
      </c>
    </row>
    <row r="13" spans="1:11" ht="15" customHeight="1">
      <c r="A13" s="22">
        <v>7</v>
      </c>
      <c r="B13" s="23" t="s">
        <v>23</v>
      </c>
      <c r="C13" s="4">
        <v>32512</v>
      </c>
      <c r="D13" s="4">
        <v>31455</v>
      </c>
      <c r="E13" s="4">
        <v>5561524</v>
      </c>
      <c r="F13" s="4">
        <v>5519647</v>
      </c>
      <c r="G13" s="4">
        <v>238665293</v>
      </c>
      <c r="H13" s="4">
        <v>238540304</v>
      </c>
      <c r="I13" s="4">
        <v>238507347</v>
      </c>
      <c r="J13" s="4">
        <v>238382358</v>
      </c>
      <c r="K13" s="4">
        <f t="shared" si="0"/>
        <v>42914</v>
      </c>
    </row>
    <row r="14" spans="1:11" ht="15" customHeight="1">
      <c r="A14" s="22">
        <v>8</v>
      </c>
      <c r="B14" s="23" t="s">
        <v>24</v>
      </c>
      <c r="C14" s="4">
        <v>11176</v>
      </c>
      <c r="D14" s="4">
        <v>10809</v>
      </c>
      <c r="E14" s="4">
        <v>1976546</v>
      </c>
      <c r="F14" s="4">
        <v>1963142</v>
      </c>
      <c r="G14" s="4">
        <v>95589124</v>
      </c>
      <c r="H14" s="4">
        <v>95561452</v>
      </c>
      <c r="I14" s="4">
        <v>95548204</v>
      </c>
      <c r="J14" s="4">
        <v>95520532</v>
      </c>
      <c r="K14" s="4">
        <f t="shared" si="0"/>
        <v>48362</v>
      </c>
    </row>
    <row r="15" spans="1:11" ht="15" customHeight="1">
      <c r="A15" s="22">
        <v>9</v>
      </c>
      <c r="B15" s="23" t="s">
        <v>25</v>
      </c>
      <c r="C15" s="4">
        <v>29992</v>
      </c>
      <c r="D15" s="4">
        <v>27847</v>
      </c>
      <c r="E15" s="4">
        <v>4601012</v>
      </c>
      <c r="F15" s="4">
        <v>4502689</v>
      </c>
      <c r="G15" s="4">
        <v>187966561</v>
      </c>
      <c r="H15" s="4">
        <v>187740201</v>
      </c>
      <c r="I15" s="4">
        <v>187873095</v>
      </c>
      <c r="J15" s="4">
        <v>187646735</v>
      </c>
      <c r="K15" s="4">
        <f t="shared" si="0"/>
        <v>40853</v>
      </c>
    </row>
    <row r="16" spans="1:11" ht="15" customHeight="1">
      <c r="A16" s="22">
        <v>10</v>
      </c>
      <c r="B16" s="23" t="s">
        <v>26</v>
      </c>
      <c r="C16" s="4">
        <v>18685</v>
      </c>
      <c r="D16" s="4">
        <v>17137</v>
      </c>
      <c r="E16" s="4">
        <v>2584105</v>
      </c>
      <c r="F16" s="4">
        <v>2510340</v>
      </c>
      <c r="G16" s="4">
        <v>97872302</v>
      </c>
      <c r="H16" s="4">
        <v>97678792</v>
      </c>
      <c r="I16" s="4">
        <v>97758532</v>
      </c>
      <c r="J16" s="4">
        <v>97565023</v>
      </c>
      <c r="K16" s="4">
        <f t="shared" si="0"/>
        <v>37875</v>
      </c>
    </row>
    <row r="17" spans="1:11" ht="15" customHeight="1">
      <c r="A17" s="25">
        <v>11</v>
      </c>
      <c r="B17" s="26" t="s">
        <v>27</v>
      </c>
      <c r="C17" s="65">
        <v>14066</v>
      </c>
      <c r="D17" s="65">
        <v>13456</v>
      </c>
      <c r="E17" s="65">
        <v>1421380</v>
      </c>
      <c r="F17" s="65">
        <v>1398589</v>
      </c>
      <c r="G17" s="65">
        <v>58307354</v>
      </c>
      <c r="H17" s="65">
        <v>58248991</v>
      </c>
      <c r="I17" s="65">
        <v>58291854</v>
      </c>
      <c r="J17" s="65">
        <v>58233491</v>
      </c>
      <c r="K17" s="65">
        <f t="shared" si="0"/>
        <v>41022</v>
      </c>
    </row>
    <row r="18" spans="1:11" ht="15" customHeight="1">
      <c r="A18" s="28"/>
      <c r="B18" s="29" t="s">
        <v>65</v>
      </c>
      <c r="C18" s="67">
        <f>SUM(C7:C17)</f>
        <v>244119</v>
      </c>
      <c r="D18" s="67">
        <f aca="true" t="shared" si="1" ref="D18:J18">SUM(D7:D17)</f>
        <v>234491</v>
      </c>
      <c r="E18" s="67">
        <f t="shared" si="1"/>
        <v>45081285</v>
      </c>
      <c r="F18" s="67">
        <f t="shared" si="1"/>
        <v>44677120</v>
      </c>
      <c r="G18" s="67">
        <f t="shared" si="1"/>
        <v>2104586892</v>
      </c>
      <c r="H18" s="67">
        <f t="shared" si="1"/>
        <v>2103606740</v>
      </c>
      <c r="I18" s="67">
        <f t="shared" si="1"/>
        <v>2102412438</v>
      </c>
      <c r="J18" s="67">
        <f t="shared" si="1"/>
        <v>2101432288</v>
      </c>
      <c r="K18" s="67">
        <f t="shared" si="0"/>
        <v>46684</v>
      </c>
    </row>
    <row r="19" spans="1:11" ht="15" customHeight="1">
      <c r="A19" s="31">
        <v>12</v>
      </c>
      <c r="B19" s="32" t="s">
        <v>28</v>
      </c>
      <c r="C19" s="66">
        <v>1951</v>
      </c>
      <c r="D19" s="66">
        <v>1920</v>
      </c>
      <c r="E19" s="66">
        <v>201455</v>
      </c>
      <c r="F19" s="66">
        <v>200170</v>
      </c>
      <c r="G19" s="66">
        <v>7193459</v>
      </c>
      <c r="H19" s="66">
        <v>7189357</v>
      </c>
      <c r="I19" s="66">
        <v>7178473</v>
      </c>
      <c r="J19" s="66">
        <v>7174371</v>
      </c>
      <c r="K19" s="66">
        <f t="shared" si="0"/>
        <v>35708</v>
      </c>
    </row>
    <row r="20" spans="1:11" ht="15" customHeight="1">
      <c r="A20" s="22">
        <v>13</v>
      </c>
      <c r="B20" s="23" t="s">
        <v>29</v>
      </c>
      <c r="C20" s="4">
        <v>1220</v>
      </c>
      <c r="D20" s="4">
        <v>1190</v>
      </c>
      <c r="E20" s="4">
        <v>121388</v>
      </c>
      <c r="F20" s="4">
        <v>120471</v>
      </c>
      <c r="G20" s="4">
        <v>3909853</v>
      </c>
      <c r="H20" s="4">
        <v>3906850</v>
      </c>
      <c r="I20" s="4">
        <v>3907773</v>
      </c>
      <c r="J20" s="4">
        <v>3904770</v>
      </c>
      <c r="K20" s="4">
        <f t="shared" si="0"/>
        <v>32210</v>
      </c>
    </row>
    <row r="21" spans="1:11" ht="15" customHeight="1">
      <c r="A21" s="22">
        <v>14</v>
      </c>
      <c r="B21" s="23" t="s">
        <v>30</v>
      </c>
      <c r="C21" s="4">
        <v>612</v>
      </c>
      <c r="D21" s="4">
        <v>516</v>
      </c>
      <c r="E21" s="4">
        <v>55434</v>
      </c>
      <c r="F21" s="4">
        <v>50753</v>
      </c>
      <c r="G21" s="4">
        <v>1847684</v>
      </c>
      <c r="H21" s="4">
        <v>1840322</v>
      </c>
      <c r="I21" s="4">
        <v>1838813</v>
      </c>
      <c r="J21" s="4">
        <v>1831451</v>
      </c>
      <c r="K21" s="4">
        <f t="shared" si="0"/>
        <v>33331</v>
      </c>
    </row>
    <row r="22" spans="1:11" ht="15" customHeight="1">
      <c r="A22" s="22">
        <v>15</v>
      </c>
      <c r="B22" s="23" t="s">
        <v>31</v>
      </c>
      <c r="C22" s="4">
        <v>2704</v>
      </c>
      <c r="D22" s="4">
        <v>2654</v>
      </c>
      <c r="E22" s="4">
        <v>316306</v>
      </c>
      <c r="F22" s="4">
        <v>314514</v>
      </c>
      <c r="G22" s="4">
        <v>11755189</v>
      </c>
      <c r="H22" s="4">
        <v>11750287</v>
      </c>
      <c r="I22" s="4">
        <v>11741670</v>
      </c>
      <c r="J22" s="4">
        <v>11736768</v>
      </c>
      <c r="K22" s="4">
        <f t="shared" si="0"/>
        <v>37164</v>
      </c>
    </row>
    <row r="23" spans="1:11" ht="15" customHeight="1">
      <c r="A23" s="22">
        <v>16</v>
      </c>
      <c r="B23" s="23" t="s">
        <v>32</v>
      </c>
      <c r="C23" s="4">
        <v>5046</v>
      </c>
      <c r="D23" s="4">
        <v>4910</v>
      </c>
      <c r="E23" s="4">
        <v>543148</v>
      </c>
      <c r="F23" s="4">
        <v>537623</v>
      </c>
      <c r="G23" s="4">
        <v>20303065</v>
      </c>
      <c r="H23" s="4">
        <v>20288492</v>
      </c>
      <c r="I23" s="4">
        <v>20294333</v>
      </c>
      <c r="J23" s="4">
        <v>20279760</v>
      </c>
      <c r="K23" s="4">
        <f t="shared" si="0"/>
        <v>37380</v>
      </c>
    </row>
    <row r="24" spans="1:11" ht="15" customHeight="1">
      <c r="A24" s="22">
        <v>17</v>
      </c>
      <c r="B24" s="23" t="s">
        <v>33</v>
      </c>
      <c r="C24" s="4">
        <v>4224</v>
      </c>
      <c r="D24" s="4">
        <v>4147</v>
      </c>
      <c r="E24" s="4">
        <v>790958</v>
      </c>
      <c r="F24" s="4">
        <v>788319</v>
      </c>
      <c r="G24" s="4">
        <v>44355746</v>
      </c>
      <c r="H24" s="4">
        <v>44346716</v>
      </c>
      <c r="I24" s="4">
        <v>44348424</v>
      </c>
      <c r="J24" s="4">
        <v>44339394</v>
      </c>
      <c r="K24" s="4">
        <f t="shared" si="0"/>
        <v>56079</v>
      </c>
    </row>
    <row r="25" spans="1:11" ht="15" customHeight="1">
      <c r="A25" s="22">
        <v>18</v>
      </c>
      <c r="B25" s="23" t="s">
        <v>34</v>
      </c>
      <c r="C25" s="4">
        <v>1770</v>
      </c>
      <c r="D25" s="4">
        <v>1714</v>
      </c>
      <c r="E25" s="4">
        <v>214638</v>
      </c>
      <c r="F25" s="4">
        <v>212655</v>
      </c>
      <c r="G25" s="4">
        <v>8495299</v>
      </c>
      <c r="H25" s="4">
        <v>8488569</v>
      </c>
      <c r="I25" s="4">
        <v>8485992</v>
      </c>
      <c r="J25" s="4">
        <v>8479262</v>
      </c>
      <c r="K25" s="4">
        <f t="shared" si="0"/>
        <v>39580</v>
      </c>
    </row>
    <row r="26" spans="1:11" ht="15" customHeight="1">
      <c r="A26" s="22">
        <v>19</v>
      </c>
      <c r="B26" s="23" t="s">
        <v>35</v>
      </c>
      <c r="C26" s="4">
        <v>3640</v>
      </c>
      <c r="D26" s="4">
        <v>3493</v>
      </c>
      <c r="E26" s="4">
        <v>500971</v>
      </c>
      <c r="F26" s="4">
        <v>495310</v>
      </c>
      <c r="G26" s="4">
        <v>19759548</v>
      </c>
      <c r="H26" s="4">
        <v>19742119</v>
      </c>
      <c r="I26" s="4">
        <v>19747454</v>
      </c>
      <c r="J26" s="4">
        <v>19730025</v>
      </c>
      <c r="K26" s="4">
        <f t="shared" si="0"/>
        <v>39442</v>
      </c>
    </row>
    <row r="27" spans="1:11" ht="15" customHeight="1">
      <c r="A27" s="22">
        <v>20</v>
      </c>
      <c r="B27" s="23" t="s">
        <v>36</v>
      </c>
      <c r="C27" s="4">
        <v>2603</v>
      </c>
      <c r="D27" s="4">
        <v>2158</v>
      </c>
      <c r="E27" s="4">
        <v>213827</v>
      </c>
      <c r="F27" s="4">
        <v>199026</v>
      </c>
      <c r="G27" s="4">
        <v>6488745</v>
      </c>
      <c r="H27" s="4">
        <v>6465652</v>
      </c>
      <c r="I27" s="4">
        <v>6480041</v>
      </c>
      <c r="J27" s="4">
        <v>6456948</v>
      </c>
      <c r="K27" s="4">
        <f t="shared" si="0"/>
        <v>30346</v>
      </c>
    </row>
    <row r="28" spans="1:11" ht="15" customHeight="1">
      <c r="A28" s="22">
        <v>21</v>
      </c>
      <c r="B28" s="23" t="s">
        <v>37</v>
      </c>
      <c r="C28" s="4">
        <v>10745</v>
      </c>
      <c r="D28" s="4">
        <v>9773</v>
      </c>
      <c r="E28" s="4">
        <v>1631207</v>
      </c>
      <c r="F28" s="4">
        <v>1571241</v>
      </c>
      <c r="G28" s="4">
        <v>73549497</v>
      </c>
      <c r="H28" s="4">
        <v>73429731</v>
      </c>
      <c r="I28" s="4">
        <v>73542967</v>
      </c>
      <c r="J28" s="4">
        <v>73423201</v>
      </c>
      <c r="K28" s="4">
        <f t="shared" si="0"/>
        <v>45089</v>
      </c>
    </row>
    <row r="29" spans="1:11" ht="15" customHeight="1">
      <c r="A29" s="22">
        <v>22</v>
      </c>
      <c r="B29" s="23" t="s">
        <v>38</v>
      </c>
      <c r="C29" s="4">
        <v>3386</v>
      </c>
      <c r="D29" s="4">
        <v>3232</v>
      </c>
      <c r="E29" s="4">
        <v>513039</v>
      </c>
      <c r="F29" s="4">
        <v>507617</v>
      </c>
      <c r="G29" s="4">
        <v>20115820</v>
      </c>
      <c r="H29" s="4">
        <v>20098923</v>
      </c>
      <c r="I29" s="4">
        <v>20092811</v>
      </c>
      <c r="J29" s="4">
        <v>20075914</v>
      </c>
      <c r="K29" s="4">
        <f t="shared" si="0"/>
        <v>39209</v>
      </c>
    </row>
    <row r="30" spans="1:11" ht="15" customHeight="1">
      <c r="A30" s="34">
        <v>23</v>
      </c>
      <c r="B30" s="23" t="s">
        <v>39</v>
      </c>
      <c r="C30" s="4">
        <v>8123</v>
      </c>
      <c r="D30" s="4">
        <v>7934</v>
      </c>
      <c r="E30" s="4">
        <v>1481691</v>
      </c>
      <c r="F30" s="4">
        <v>1473521</v>
      </c>
      <c r="G30" s="4">
        <v>73266166</v>
      </c>
      <c r="H30" s="4">
        <v>73245912</v>
      </c>
      <c r="I30" s="4">
        <v>73261359</v>
      </c>
      <c r="J30" s="4">
        <v>73241105</v>
      </c>
      <c r="K30" s="4">
        <f t="shared" si="0"/>
        <v>49448</v>
      </c>
    </row>
    <row r="31" spans="1:11" ht="15" customHeight="1">
      <c r="A31" s="22">
        <v>24</v>
      </c>
      <c r="B31" s="23" t="s">
        <v>40</v>
      </c>
      <c r="C31" s="4">
        <v>4916</v>
      </c>
      <c r="D31" s="4">
        <v>4843</v>
      </c>
      <c r="E31" s="4">
        <v>687429</v>
      </c>
      <c r="F31" s="4">
        <v>685116</v>
      </c>
      <c r="G31" s="4">
        <v>28187779</v>
      </c>
      <c r="H31" s="4">
        <v>28179415</v>
      </c>
      <c r="I31" s="4">
        <v>28177816</v>
      </c>
      <c r="J31" s="4">
        <v>28169452</v>
      </c>
      <c r="K31" s="4">
        <f t="shared" si="0"/>
        <v>41005</v>
      </c>
    </row>
    <row r="32" spans="1:11" ht="15" customHeight="1">
      <c r="A32" s="22">
        <v>25</v>
      </c>
      <c r="B32" s="23" t="s">
        <v>41</v>
      </c>
      <c r="C32" s="4">
        <v>4773</v>
      </c>
      <c r="D32" s="4">
        <v>4697</v>
      </c>
      <c r="E32" s="4">
        <v>708308</v>
      </c>
      <c r="F32" s="4">
        <v>705642</v>
      </c>
      <c r="G32" s="4">
        <v>32056192</v>
      </c>
      <c r="H32" s="4">
        <v>32047457</v>
      </c>
      <c r="I32" s="4">
        <v>32042705</v>
      </c>
      <c r="J32" s="4">
        <v>32033970</v>
      </c>
      <c r="K32" s="4">
        <f t="shared" si="0"/>
        <v>45257</v>
      </c>
    </row>
    <row r="33" spans="1:11" ht="15" customHeight="1">
      <c r="A33" s="22">
        <v>26</v>
      </c>
      <c r="B33" s="23" t="s">
        <v>42</v>
      </c>
      <c r="C33" s="4">
        <v>9729</v>
      </c>
      <c r="D33" s="4">
        <v>9523</v>
      </c>
      <c r="E33" s="4">
        <v>1420507</v>
      </c>
      <c r="F33" s="4">
        <v>1413578</v>
      </c>
      <c r="G33" s="4">
        <v>58169200</v>
      </c>
      <c r="H33" s="4">
        <v>58148155</v>
      </c>
      <c r="I33" s="4">
        <v>58151721</v>
      </c>
      <c r="J33" s="4">
        <v>58130677</v>
      </c>
      <c r="K33" s="4">
        <f t="shared" si="0"/>
        <v>40950</v>
      </c>
    </row>
    <row r="34" spans="1:11" ht="15" customHeight="1">
      <c r="A34" s="22">
        <v>27</v>
      </c>
      <c r="B34" s="23" t="s">
        <v>43</v>
      </c>
      <c r="C34" s="4">
        <v>4230</v>
      </c>
      <c r="D34" s="4">
        <v>4106</v>
      </c>
      <c r="E34" s="4">
        <v>649065</v>
      </c>
      <c r="F34" s="4">
        <v>644777</v>
      </c>
      <c r="G34" s="4">
        <v>30173628</v>
      </c>
      <c r="H34" s="4">
        <v>30161253</v>
      </c>
      <c r="I34" s="4">
        <v>30166036</v>
      </c>
      <c r="J34" s="4">
        <v>30153661</v>
      </c>
      <c r="K34" s="4">
        <f t="shared" si="0"/>
        <v>46488</v>
      </c>
    </row>
    <row r="35" spans="1:11" ht="15" customHeight="1">
      <c r="A35" s="22">
        <v>28</v>
      </c>
      <c r="B35" s="23" t="s">
        <v>44</v>
      </c>
      <c r="C35" s="4">
        <v>7452</v>
      </c>
      <c r="D35" s="4">
        <v>7231</v>
      </c>
      <c r="E35" s="4">
        <v>1363435</v>
      </c>
      <c r="F35" s="4">
        <v>1356295</v>
      </c>
      <c r="G35" s="4">
        <v>62602684</v>
      </c>
      <c r="H35" s="4">
        <v>62580037</v>
      </c>
      <c r="I35" s="4">
        <v>62579931</v>
      </c>
      <c r="J35" s="4">
        <v>62557284</v>
      </c>
      <c r="K35" s="4">
        <f t="shared" si="0"/>
        <v>45915</v>
      </c>
    </row>
    <row r="36" spans="1:11" ht="15" customHeight="1">
      <c r="A36" s="22">
        <v>29</v>
      </c>
      <c r="B36" s="23" t="s">
        <v>45</v>
      </c>
      <c r="C36" s="4">
        <v>364</v>
      </c>
      <c r="D36" s="4">
        <v>301</v>
      </c>
      <c r="E36" s="4">
        <v>29830</v>
      </c>
      <c r="F36" s="4">
        <v>27329</v>
      </c>
      <c r="G36" s="4">
        <v>1011207</v>
      </c>
      <c r="H36" s="4">
        <v>1008936</v>
      </c>
      <c r="I36" s="4">
        <v>1010848</v>
      </c>
      <c r="J36" s="4">
        <v>1008577</v>
      </c>
      <c r="K36" s="4">
        <f t="shared" si="0"/>
        <v>33899</v>
      </c>
    </row>
    <row r="37" spans="1:11" ht="15" customHeight="1">
      <c r="A37" s="25">
        <v>30</v>
      </c>
      <c r="B37" s="26" t="s">
        <v>46</v>
      </c>
      <c r="C37" s="4">
        <v>339</v>
      </c>
      <c r="D37" s="4">
        <v>308</v>
      </c>
      <c r="E37" s="4">
        <v>38340</v>
      </c>
      <c r="F37" s="4">
        <v>36456</v>
      </c>
      <c r="G37" s="4">
        <v>1769595</v>
      </c>
      <c r="H37" s="4">
        <v>1764474</v>
      </c>
      <c r="I37" s="4">
        <v>1748823</v>
      </c>
      <c r="J37" s="4">
        <v>1743702</v>
      </c>
      <c r="K37" s="4">
        <f t="shared" si="0"/>
        <v>46155</v>
      </c>
    </row>
    <row r="38" spans="1:11" ht="15" customHeight="1">
      <c r="A38" s="25">
        <v>31</v>
      </c>
      <c r="B38" s="26" t="s">
        <v>47</v>
      </c>
      <c r="C38" s="4">
        <v>468</v>
      </c>
      <c r="D38" s="4">
        <v>314</v>
      </c>
      <c r="E38" s="4">
        <v>29985</v>
      </c>
      <c r="F38" s="4">
        <v>24030</v>
      </c>
      <c r="G38" s="4">
        <v>1055412</v>
      </c>
      <c r="H38" s="4">
        <v>1041888</v>
      </c>
      <c r="I38" s="4">
        <v>1042904</v>
      </c>
      <c r="J38" s="4">
        <v>1029380</v>
      </c>
      <c r="K38" s="4">
        <f t="shared" si="0"/>
        <v>35198</v>
      </c>
    </row>
    <row r="39" spans="1:11" ht="15" customHeight="1">
      <c r="A39" s="22">
        <v>32</v>
      </c>
      <c r="B39" s="23" t="s">
        <v>48</v>
      </c>
      <c r="C39" s="4">
        <v>165</v>
      </c>
      <c r="D39" s="4">
        <v>162</v>
      </c>
      <c r="E39" s="4">
        <v>11077</v>
      </c>
      <c r="F39" s="4">
        <v>11007</v>
      </c>
      <c r="G39" s="4">
        <v>327621</v>
      </c>
      <c r="H39" s="4">
        <v>327466</v>
      </c>
      <c r="I39" s="4">
        <v>326745</v>
      </c>
      <c r="J39" s="4">
        <v>326590</v>
      </c>
      <c r="K39" s="4">
        <f t="shared" si="0"/>
        <v>29577</v>
      </c>
    </row>
    <row r="40" spans="1:11" ht="15" customHeight="1">
      <c r="A40" s="31">
        <v>33</v>
      </c>
      <c r="B40" s="32" t="s">
        <v>49</v>
      </c>
      <c r="C40" s="4">
        <v>425</v>
      </c>
      <c r="D40" s="4">
        <v>405</v>
      </c>
      <c r="E40" s="4">
        <v>50565</v>
      </c>
      <c r="F40" s="4">
        <v>49739</v>
      </c>
      <c r="G40" s="4">
        <v>1145282</v>
      </c>
      <c r="H40" s="4">
        <v>1143690</v>
      </c>
      <c r="I40" s="4">
        <v>1138934</v>
      </c>
      <c r="J40" s="4">
        <v>1137342</v>
      </c>
      <c r="K40" s="4">
        <f t="shared" si="0"/>
        <v>22650</v>
      </c>
    </row>
    <row r="41" spans="1:11" ht="15" customHeight="1">
      <c r="A41" s="22">
        <v>34</v>
      </c>
      <c r="B41" s="23" t="s">
        <v>50</v>
      </c>
      <c r="C41" s="4">
        <v>175</v>
      </c>
      <c r="D41" s="4">
        <v>172</v>
      </c>
      <c r="E41" s="4">
        <v>19831</v>
      </c>
      <c r="F41" s="4">
        <v>19701</v>
      </c>
      <c r="G41" s="4">
        <v>409567</v>
      </c>
      <c r="H41" s="4">
        <v>409351</v>
      </c>
      <c r="I41" s="4">
        <v>406708</v>
      </c>
      <c r="J41" s="4">
        <v>406492</v>
      </c>
      <c r="K41" s="4">
        <f t="shared" si="0"/>
        <v>20653</v>
      </c>
    </row>
    <row r="42" spans="1:11" ht="15" customHeight="1">
      <c r="A42" s="22">
        <v>35</v>
      </c>
      <c r="B42" s="23" t="s">
        <v>51</v>
      </c>
      <c r="C42" s="4">
        <v>245</v>
      </c>
      <c r="D42" s="4">
        <v>234</v>
      </c>
      <c r="E42" s="4">
        <v>27814</v>
      </c>
      <c r="F42" s="4">
        <v>27227</v>
      </c>
      <c r="G42" s="4">
        <v>922412</v>
      </c>
      <c r="H42" s="4">
        <v>921082</v>
      </c>
      <c r="I42" s="4">
        <v>920967</v>
      </c>
      <c r="J42" s="4">
        <v>919637</v>
      </c>
      <c r="K42" s="4">
        <f t="shared" si="0"/>
        <v>33164</v>
      </c>
    </row>
    <row r="43" spans="1:11" ht="15" customHeight="1">
      <c r="A43" s="22">
        <v>36</v>
      </c>
      <c r="B43" s="23" t="s">
        <v>52</v>
      </c>
      <c r="C43" s="4">
        <v>530</v>
      </c>
      <c r="D43" s="4">
        <v>525</v>
      </c>
      <c r="E43" s="4">
        <v>58708</v>
      </c>
      <c r="F43" s="4">
        <v>58494</v>
      </c>
      <c r="G43" s="4">
        <v>1859960</v>
      </c>
      <c r="H43" s="4">
        <v>1859192</v>
      </c>
      <c r="I43" s="4">
        <v>1855914</v>
      </c>
      <c r="J43" s="4">
        <v>1855146</v>
      </c>
      <c r="K43" s="4">
        <f t="shared" si="0"/>
        <v>31682</v>
      </c>
    </row>
    <row r="44" spans="1:11" ht="15" customHeight="1">
      <c r="A44" s="22">
        <v>37</v>
      </c>
      <c r="B44" s="23" t="s">
        <v>53</v>
      </c>
      <c r="C44" s="4">
        <v>2670</v>
      </c>
      <c r="D44" s="4">
        <v>2348</v>
      </c>
      <c r="E44" s="4">
        <v>337837</v>
      </c>
      <c r="F44" s="4">
        <v>320667</v>
      </c>
      <c r="G44" s="4">
        <v>12707082</v>
      </c>
      <c r="H44" s="4">
        <v>12678239</v>
      </c>
      <c r="I44" s="4">
        <v>12699289</v>
      </c>
      <c r="J44" s="4">
        <v>12671505</v>
      </c>
      <c r="K44" s="4">
        <f t="shared" si="0"/>
        <v>37613</v>
      </c>
    </row>
    <row r="45" spans="1:11" ht="15" customHeight="1">
      <c r="A45" s="22">
        <v>38</v>
      </c>
      <c r="B45" s="23" t="s">
        <v>54</v>
      </c>
      <c r="C45" s="4">
        <v>6838</v>
      </c>
      <c r="D45" s="4">
        <v>6667</v>
      </c>
      <c r="E45" s="4">
        <v>916497</v>
      </c>
      <c r="F45" s="4">
        <v>910493</v>
      </c>
      <c r="G45" s="4">
        <v>40562605</v>
      </c>
      <c r="H45" s="4">
        <v>40542365</v>
      </c>
      <c r="I45" s="4">
        <v>40549778</v>
      </c>
      <c r="J45" s="4">
        <v>40529538</v>
      </c>
      <c r="K45" s="4">
        <f t="shared" si="0"/>
        <v>44258</v>
      </c>
    </row>
    <row r="46" spans="1:11" ht="15" customHeight="1">
      <c r="A46" s="22">
        <v>39</v>
      </c>
      <c r="B46" s="23" t="s">
        <v>55</v>
      </c>
      <c r="C46" s="4">
        <v>595</v>
      </c>
      <c r="D46" s="4">
        <v>551</v>
      </c>
      <c r="E46" s="4">
        <v>48018</v>
      </c>
      <c r="F46" s="4">
        <v>46338</v>
      </c>
      <c r="G46" s="4">
        <v>1550309</v>
      </c>
      <c r="H46" s="4">
        <v>1544189</v>
      </c>
      <c r="I46" s="4">
        <v>1544644</v>
      </c>
      <c r="J46" s="4">
        <v>1538524</v>
      </c>
      <c r="K46" s="4">
        <f t="shared" si="0"/>
        <v>32286</v>
      </c>
    </row>
    <row r="47" spans="1:11" ht="15" customHeight="1">
      <c r="A47" s="22">
        <v>40</v>
      </c>
      <c r="B47" s="23" t="s">
        <v>56</v>
      </c>
      <c r="C47" s="4">
        <v>2311</v>
      </c>
      <c r="D47" s="4">
        <v>2271</v>
      </c>
      <c r="E47" s="4">
        <v>227893</v>
      </c>
      <c r="F47" s="4">
        <v>226776</v>
      </c>
      <c r="G47" s="4">
        <v>10597233</v>
      </c>
      <c r="H47" s="4">
        <v>10593427</v>
      </c>
      <c r="I47" s="4">
        <v>10554786</v>
      </c>
      <c r="J47" s="4">
        <v>10550980</v>
      </c>
      <c r="K47" s="4">
        <f t="shared" si="0"/>
        <v>46501</v>
      </c>
    </row>
    <row r="48" spans="1:11" ht="15" customHeight="1">
      <c r="A48" s="25">
        <v>41</v>
      </c>
      <c r="B48" s="26" t="s">
        <v>57</v>
      </c>
      <c r="C48" s="65">
        <v>553</v>
      </c>
      <c r="D48" s="65">
        <v>500</v>
      </c>
      <c r="E48" s="65">
        <v>87093</v>
      </c>
      <c r="F48" s="65">
        <v>84196</v>
      </c>
      <c r="G48" s="65">
        <v>2751000</v>
      </c>
      <c r="H48" s="65">
        <v>2745046</v>
      </c>
      <c r="I48" s="65">
        <v>2744582</v>
      </c>
      <c r="J48" s="65">
        <v>2738628</v>
      </c>
      <c r="K48" s="65">
        <f t="shared" si="0"/>
        <v>31587</v>
      </c>
    </row>
    <row r="49" spans="1:11" s="6" customFormat="1" ht="15" customHeight="1">
      <c r="A49" s="28"/>
      <c r="B49" s="29" t="s">
        <v>66</v>
      </c>
      <c r="C49" s="67">
        <f aca="true" t="shared" si="2" ref="C49:J49">SUM(C19:C48)</f>
        <v>92802</v>
      </c>
      <c r="D49" s="67">
        <f t="shared" si="2"/>
        <v>88799</v>
      </c>
      <c r="E49" s="67">
        <f t="shared" si="2"/>
        <v>13296294</v>
      </c>
      <c r="F49" s="67">
        <f t="shared" si="2"/>
        <v>13119081</v>
      </c>
      <c r="G49" s="67">
        <f t="shared" si="2"/>
        <v>578898839</v>
      </c>
      <c r="H49" s="67">
        <f t="shared" si="2"/>
        <v>578488592</v>
      </c>
      <c r="I49" s="67">
        <f t="shared" si="2"/>
        <v>578583241</v>
      </c>
      <c r="J49" s="67">
        <f t="shared" si="2"/>
        <v>578174054</v>
      </c>
      <c r="K49" s="67">
        <f t="shared" si="0"/>
        <v>43538</v>
      </c>
    </row>
    <row r="50" spans="1:11" s="6" customFormat="1" ht="15" customHeight="1">
      <c r="A50" s="36"/>
      <c r="B50" s="37" t="s">
        <v>67</v>
      </c>
      <c r="C50" s="68">
        <f>C18+C49</f>
        <v>336921</v>
      </c>
      <c r="D50" s="68">
        <f aca="true" t="shared" si="3" ref="D50:J50">D18+D49</f>
        <v>323290</v>
      </c>
      <c r="E50" s="68">
        <f t="shared" si="3"/>
        <v>58377579</v>
      </c>
      <c r="F50" s="68">
        <f t="shared" si="3"/>
        <v>57796201</v>
      </c>
      <c r="G50" s="68">
        <f t="shared" si="3"/>
        <v>2683485731</v>
      </c>
      <c r="H50" s="68">
        <f t="shared" si="3"/>
        <v>2682095332</v>
      </c>
      <c r="I50" s="68">
        <f t="shared" si="3"/>
        <v>2680995679</v>
      </c>
      <c r="J50" s="68">
        <f t="shared" si="3"/>
        <v>2679606342</v>
      </c>
      <c r="K50" s="68">
        <f t="shared" si="0"/>
        <v>45968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51"/>
  <sheetViews>
    <sheetView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8.796875" defaultRowHeight="15"/>
  <cols>
    <col min="1" max="1" width="3.59765625" style="1" customWidth="1"/>
    <col min="2" max="2" width="14" style="1" customWidth="1"/>
    <col min="3" max="11" width="18.59765625" style="1" customWidth="1"/>
    <col min="12" max="16384" width="9" style="1" customWidth="1"/>
  </cols>
  <sheetData>
    <row r="1" spans="1:3" ht="18.75">
      <c r="A1" s="64" t="s">
        <v>116</v>
      </c>
      <c r="B1" s="63"/>
      <c r="C1" s="63"/>
    </row>
    <row r="2" ht="18">
      <c r="A2" s="5"/>
    </row>
    <row r="3" spans="1:11" ht="14.25">
      <c r="A3" s="120" t="s">
        <v>6</v>
      </c>
      <c r="B3" s="56" t="s">
        <v>7</v>
      </c>
      <c r="C3" s="117" t="s">
        <v>8</v>
      </c>
      <c r="D3" s="117"/>
      <c r="E3" s="117" t="s">
        <v>9</v>
      </c>
      <c r="F3" s="117"/>
      <c r="G3" s="117" t="s">
        <v>10</v>
      </c>
      <c r="H3" s="117"/>
      <c r="I3" s="117" t="s">
        <v>96</v>
      </c>
      <c r="J3" s="117"/>
      <c r="K3" s="118" t="s">
        <v>12</v>
      </c>
    </row>
    <row r="4" spans="1:11" ht="14.25">
      <c r="A4" s="121"/>
      <c r="B4" s="57"/>
      <c r="C4" s="58" t="s">
        <v>90</v>
      </c>
      <c r="D4" s="59" t="s">
        <v>106</v>
      </c>
      <c r="E4" s="58" t="s">
        <v>90</v>
      </c>
      <c r="F4" s="59" t="s">
        <v>107</v>
      </c>
      <c r="G4" s="58" t="s">
        <v>90</v>
      </c>
      <c r="H4" s="59" t="s">
        <v>108</v>
      </c>
      <c r="I4" s="58" t="s">
        <v>90</v>
      </c>
      <c r="J4" s="59" t="s">
        <v>109</v>
      </c>
      <c r="K4" s="119"/>
    </row>
    <row r="5" spans="1:11" ht="14.25">
      <c r="A5" s="121"/>
      <c r="B5" s="57"/>
      <c r="C5" s="58"/>
      <c r="D5" s="60" t="s">
        <v>89</v>
      </c>
      <c r="E5" s="58"/>
      <c r="F5" s="60" t="s">
        <v>89</v>
      </c>
      <c r="G5" s="58"/>
      <c r="H5" s="60" t="s">
        <v>89</v>
      </c>
      <c r="I5" s="58"/>
      <c r="J5" s="60" t="s">
        <v>89</v>
      </c>
      <c r="K5" s="58" t="s">
        <v>110</v>
      </c>
    </row>
    <row r="6" spans="1:11" ht="14.25">
      <c r="A6" s="122"/>
      <c r="B6" s="61" t="s">
        <v>11</v>
      </c>
      <c r="C6" s="62" t="s">
        <v>91</v>
      </c>
      <c r="D6" s="62" t="s">
        <v>92</v>
      </c>
      <c r="E6" s="62" t="s">
        <v>114</v>
      </c>
      <c r="F6" s="62" t="s">
        <v>115</v>
      </c>
      <c r="G6" s="62" t="s">
        <v>101</v>
      </c>
      <c r="H6" s="62" t="s">
        <v>102</v>
      </c>
      <c r="I6" s="62" t="s">
        <v>103</v>
      </c>
      <c r="J6" s="62" t="s">
        <v>104</v>
      </c>
      <c r="K6" s="62" t="s">
        <v>105</v>
      </c>
    </row>
    <row r="7" spans="1:11" ht="15" customHeight="1">
      <c r="A7" s="19">
        <v>1</v>
      </c>
      <c r="B7" s="20" t="s">
        <v>17</v>
      </c>
      <c r="C7" s="3">
        <v>54947</v>
      </c>
      <c r="D7" s="3">
        <v>50958</v>
      </c>
      <c r="E7" s="3">
        <v>14156332</v>
      </c>
      <c r="F7" s="3">
        <v>13999412</v>
      </c>
      <c r="G7" s="3">
        <v>721967090</v>
      </c>
      <c r="H7" s="3">
        <v>721648506</v>
      </c>
      <c r="I7" s="3">
        <v>720524424</v>
      </c>
      <c r="J7" s="3">
        <v>720205976</v>
      </c>
      <c r="K7" s="3">
        <f aca="true" t="shared" si="0" ref="K7:K50">ROUND(G7*1000/E7,0)</f>
        <v>51000</v>
      </c>
    </row>
    <row r="8" spans="1:11" ht="15" customHeight="1">
      <c r="A8" s="22">
        <v>2</v>
      </c>
      <c r="B8" s="23" t="s">
        <v>18</v>
      </c>
      <c r="C8" s="4">
        <v>23780</v>
      </c>
      <c r="D8" s="4">
        <v>22909</v>
      </c>
      <c r="E8" s="4">
        <v>3815387</v>
      </c>
      <c r="F8" s="4">
        <v>3774507</v>
      </c>
      <c r="G8" s="4">
        <v>172988310</v>
      </c>
      <c r="H8" s="4">
        <v>172893683</v>
      </c>
      <c r="I8" s="4">
        <v>172943433</v>
      </c>
      <c r="J8" s="4">
        <v>172848806</v>
      </c>
      <c r="K8" s="4">
        <f t="shared" si="0"/>
        <v>45340</v>
      </c>
    </row>
    <row r="9" spans="1:11" ht="15" customHeight="1">
      <c r="A9" s="22">
        <v>3</v>
      </c>
      <c r="B9" s="23" t="s">
        <v>19</v>
      </c>
      <c r="C9" s="4">
        <v>13519</v>
      </c>
      <c r="D9" s="4">
        <v>12749</v>
      </c>
      <c r="E9" s="4">
        <v>2186405</v>
      </c>
      <c r="F9" s="4">
        <v>2153579</v>
      </c>
      <c r="G9" s="4">
        <v>102508307</v>
      </c>
      <c r="H9" s="4">
        <v>102421529</v>
      </c>
      <c r="I9" s="4">
        <v>102436896</v>
      </c>
      <c r="J9" s="4">
        <v>102350187</v>
      </c>
      <c r="K9" s="4">
        <f t="shared" si="0"/>
        <v>46884</v>
      </c>
    </row>
    <row r="10" spans="1:11" ht="15" customHeight="1">
      <c r="A10" s="22">
        <v>4</v>
      </c>
      <c r="B10" s="23" t="s">
        <v>20</v>
      </c>
      <c r="C10" s="4">
        <v>25283</v>
      </c>
      <c r="D10" s="4">
        <v>24486</v>
      </c>
      <c r="E10" s="4">
        <v>4620003</v>
      </c>
      <c r="F10" s="4">
        <v>4588535</v>
      </c>
      <c r="G10" s="4">
        <v>210461304</v>
      </c>
      <c r="H10" s="4">
        <v>210400558</v>
      </c>
      <c r="I10" s="4">
        <v>210334519</v>
      </c>
      <c r="J10" s="4">
        <v>210273773</v>
      </c>
      <c r="K10" s="4">
        <f t="shared" si="0"/>
        <v>45554</v>
      </c>
    </row>
    <row r="11" spans="1:11" ht="15" customHeight="1">
      <c r="A11" s="22">
        <v>5</v>
      </c>
      <c r="B11" s="23" t="s">
        <v>21</v>
      </c>
      <c r="C11" s="4">
        <v>19171</v>
      </c>
      <c r="D11" s="4">
        <v>16773</v>
      </c>
      <c r="E11" s="4">
        <v>2695827</v>
      </c>
      <c r="F11" s="4">
        <v>2596801</v>
      </c>
      <c r="G11" s="4">
        <v>125511382</v>
      </c>
      <c r="H11" s="4">
        <v>125326900</v>
      </c>
      <c r="I11" s="4">
        <v>125477381</v>
      </c>
      <c r="J11" s="4">
        <v>125292899</v>
      </c>
      <c r="K11" s="4">
        <f t="shared" si="0"/>
        <v>46558</v>
      </c>
    </row>
    <row r="12" spans="1:11" ht="15" customHeight="1">
      <c r="A12" s="22">
        <v>6</v>
      </c>
      <c r="B12" s="23" t="s">
        <v>22</v>
      </c>
      <c r="C12" s="4">
        <v>16126</v>
      </c>
      <c r="D12" s="4">
        <v>13240</v>
      </c>
      <c r="E12" s="4">
        <v>2332152</v>
      </c>
      <c r="F12" s="4">
        <v>2221086</v>
      </c>
      <c r="G12" s="4">
        <v>101146203</v>
      </c>
      <c r="H12" s="4">
        <v>100974047</v>
      </c>
      <c r="I12" s="4">
        <v>101111849</v>
      </c>
      <c r="J12" s="4">
        <v>100939694</v>
      </c>
      <c r="K12" s="4">
        <f t="shared" si="0"/>
        <v>43370</v>
      </c>
    </row>
    <row r="13" spans="1:11" ht="15" customHeight="1">
      <c r="A13" s="22">
        <v>7</v>
      </c>
      <c r="B13" s="23" t="s">
        <v>23</v>
      </c>
      <c r="C13" s="4">
        <v>36217</v>
      </c>
      <c r="D13" s="4">
        <v>33190</v>
      </c>
      <c r="E13" s="4">
        <v>5780402</v>
      </c>
      <c r="F13" s="4">
        <v>5654877</v>
      </c>
      <c r="G13" s="4">
        <v>240844372</v>
      </c>
      <c r="H13" s="4">
        <v>240581990</v>
      </c>
      <c r="I13" s="4">
        <v>240686426</v>
      </c>
      <c r="J13" s="4">
        <v>240424044</v>
      </c>
      <c r="K13" s="4">
        <f t="shared" si="0"/>
        <v>41666</v>
      </c>
    </row>
    <row r="14" spans="1:11" ht="15" customHeight="1">
      <c r="A14" s="22">
        <v>8</v>
      </c>
      <c r="B14" s="23" t="s">
        <v>24</v>
      </c>
      <c r="C14" s="4">
        <v>11989</v>
      </c>
      <c r="D14" s="4">
        <v>11286</v>
      </c>
      <c r="E14" s="4">
        <v>2032979</v>
      </c>
      <c r="F14" s="4">
        <v>2007132</v>
      </c>
      <c r="G14" s="4">
        <v>97196057</v>
      </c>
      <c r="H14" s="4">
        <v>97147762</v>
      </c>
      <c r="I14" s="4">
        <v>97155137</v>
      </c>
      <c r="J14" s="4">
        <v>97106842</v>
      </c>
      <c r="K14" s="4">
        <f t="shared" si="0"/>
        <v>47810</v>
      </c>
    </row>
    <row r="15" spans="1:11" ht="15" customHeight="1">
      <c r="A15" s="22">
        <v>9</v>
      </c>
      <c r="B15" s="23" t="s">
        <v>25</v>
      </c>
      <c r="C15" s="4">
        <v>33258</v>
      </c>
      <c r="D15" s="4">
        <v>28873</v>
      </c>
      <c r="E15" s="4">
        <v>4784661</v>
      </c>
      <c r="F15" s="4">
        <v>4588945</v>
      </c>
      <c r="G15" s="4">
        <v>189703306</v>
      </c>
      <c r="H15" s="4">
        <v>189364747</v>
      </c>
      <c r="I15" s="4">
        <v>189609840</v>
      </c>
      <c r="J15" s="4">
        <v>189271281</v>
      </c>
      <c r="K15" s="4">
        <f t="shared" si="0"/>
        <v>39648</v>
      </c>
    </row>
    <row r="16" spans="1:11" ht="15" customHeight="1">
      <c r="A16" s="22">
        <v>10</v>
      </c>
      <c r="B16" s="23" t="s">
        <v>26</v>
      </c>
      <c r="C16" s="4">
        <v>19282</v>
      </c>
      <c r="D16" s="4">
        <v>17413</v>
      </c>
      <c r="E16" s="4">
        <v>2616376</v>
      </c>
      <c r="F16" s="4">
        <v>2529882</v>
      </c>
      <c r="G16" s="4">
        <v>98235083</v>
      </c>
      <c r="H16" s="4">
        <v>98021457</v>
      </c>
      <c r="I16" s="4">
        <v>98121313</v>
      </c>
      <c r="J16" s="4">
        <v>97907688</v>
      </c>
      <c r="K16" s="4">
        <f t="shared" si="0"/>
        <v>37546</v>
      </c>
    </row>
    <row r="17" spans="1:11" ht="15" customHeight="1">
      <c r="A17" s="25">
        <v>11</v>
      </c>
      <c r="B17" s="26" t="s">
        <v>27</v>
      </c>
      <c r="C17" s="65">
        <v>15810</v>
      </c>
      <c r="D17" s="65">
        <v>14268</v>
      </c>
      <c r="E17" s="65">
        <v>1511971</v>
      </c>
      <c r="F17" s="65">
        <v>1454480</v>
      </c>
      <c r="G17" s="65">
        <v>59367505</v>
      </c>
      <c r="H17" s="65">
        <v>59252696</v>
      </c>
      <c r="I17" s="65">
        <v>59352005</v>
      </c>
      <c r="J17" s="65">
        <v>59237196</v>
      </c>
      <c r="K17" s="65">
        <f t="shared" si="0"/>
        <v>39265</v>
      </c>
    </row>
    <row r="18" spans="1:11" ht="15" customHeight="1">
      <c r="A18" s="28"/>
      <c r="B18" s="29" t="s">
        <v>65</v>
      </c>
      <c r="C18" s="67">
        <f aca="true" t="shared" si="1" ref="C18:J18">SUM(C7:C17)</f>
        <v>269382</v>
      </c>
      <c r="D18" s="67">
        <f t="shared" si="1"/>
        <v>246145</v>
      </c>
      <c r="E18" s="67">
        <f t="shared" si="1"/>
        <v>46532495</v>
      </c>
      <c r="F18" s="67">
        <f t="shared" si="1"/>
        <v>45569236</v>
      </c>
      <c r="G18" s="67">
        <f t="shared" si="1"/>
        <v>2119928919</v>
      </c>
      <c r="H18" s="67">
        <f t="shared" si="1"/>
        <v>2118033875</v>
      </c>
      <c r="I18" s="67">
        <f t="shared" si="1"/>
        <v>2117753223</v>
      </c>
      <c r="J18" s="67">
        <f t="shared" si="1"/>
        <v>2115858386</v>
      </c>
      <c r="K18" s="67">
        <f t="shared" si="0"/>
        <v>45558</v>
      </c>
    </row>
    <row r="19" spans="1:11" ht="15" customHeight="1">
      <c r="A19" s="31">
        <v>12</v>
      </c>
      <c r="B19" s="32" t="s">
        <v>28</v>
      </c>
      <c r="C19" s="66">
        <v>2661</v>
      </c>
      <c r="D19" s="66">
        <v>2128</v>
      </c>
      <c r="E19" s="66">
        <v>237636</v>
      </c>
      <c r="F19" s="66">
        <v>213951</v>
      </c>
      <c r="G19" s="66">
        <v>7418981</v>
      </c>
      <c r="H19" s="66">
        <v>7369511</v>
      </c>
      <c r="I19" s="66">
        <v>7403995</v>
      </c>
      <c r="J19" s="66">
        <v>7354525</v>
      </c>
      <c r="K19" s="66">
        <f t="shared" si="0"/>
        <v>31220</v>
      </c>
    </row>
    <row r="20" spans="1:11" ht="15" customHeight="1">
      <c r="A20" s="22">
        <v>13</v>
      </c>
      <c r="B20" s="23" t="s">
        <v>29</v>
      </c>
      <c r="C20" s="4">
        <v>2043</v>
      </c>
      <c r="D20" s="4">
        <v>1481</v>
      </c>
      <c r="E20" s="4">
        <v>162206</v>
      </c>
      <c r="F20" s="4">
        <v>139410</v>
      </c>
      <c r="G20" s="4">
        <v>4160111</v>
      </c>
      <c r="H20" s="4">
        <v>4115165</v>
      </c>
      <c r="I20" s="4">
        <v>4158031</v>
      </c>
      <c r="J20" s="4">
        <v>4113085</v>
      </c>
      <c r="K20" s="4">
        <f t="shared" si="0"/>
        <v>25647</v>
      </c>
    </row>
    <row r="21" spans="1:11" ht="15" customHeight="1">
      <c r="A21" s="22">
        <v>14</v>
      </c>
      <c r="B21" s="23" t="s">
        <v>30</v>
      </c>
      <c r="C21" s="4">
        <v>793</v>
      </c>
      <c r="D21" s="4">
        <v>585</v>
      </c>
      <c r="E21" s="4">
        <v>64901</v>
      </c>
      <c r="F21" s="4">
        <v>55133</v>
      </c>
      <c r="G21" s="4">
        <v>1934571</v>
      </c>
      <c r="H21" s="4">
        <v>1921902</v>
      </c>
      <c r="I21" s="4">
        <v>1925700</v>
      </c>
      <c r="J21" s="4">
        <v>1913031</v>
      </c>
      <c r="K21" s="4">
        <f t="shared" si="0"/>
        <v>29808</v>
      </c>
    </row>
    <row r="22" spans="1:11" ht="15" customHeight="1">
      <c r="A22" s="22">
        <v>15</v>
      </c>
      <c r="B22" s="23" t="s">
        <v>31</v>
      </c>
      <c r="C22" s="4">
        <v>4667</v>
      </c>
      <c r="D22" s="4">
        <v>3435</v>
      </c>
      <c r="E22" s="4">
        <v>421014</v>
      </c>
      <c r="F22" s="4">
        <v>367371</v>
      </c>
      <c r="G22" s="4">
        <v>12349682</v>
      </c>
      <c r="H22" s="4">
        <v>12251355</v>
      </c>
      <c r="I22" s="4">
        <v>12336163</v>
      </c>
      <c r="J22" s="4">
        <v>12237836</v>
      </c>
      <c r="K22" s="4">
        <f t="shared" si="0"/>
        <v>29333</v>
      </c>
    </row>
    <row r="23" spans="1:11" ht="15" customHeight="1">
      <c r="A23" s="22">
        <v>16</v>
      </c>
      <c r="B23" s="23" t="s">
        <v>32</v>
      </c>
      <c r="C23" s="4">
        <v>7240</v>
      </c>
      <c r="D23" s="4">
        <v>5633</v>
      </c>
      <c r="E23" s="4">
        <v>646689</v>
      </c>
      <c r="F23" s="4">
        <v>581970</v>
      </c>
      <c r="G23" s="4">
        <v>20908746</v>
      </c>
      <c r="H23" s="4">
        <v>20774317</v>
      </c>
      <c r="I23" s="4">
        <v>20900014</v>
      </c>
      <c r="J23" s="4">
        <v>20765585</v>
      </c>
      <c r="K23" s="4">
        <f t="shared" si="0"/>
        <v>32332</v>
      </c>
    </row>
    <row r="24" spans="1:11" ht="15" customHeight="1">
      <c r="A24" s="22">
        <v>17</v>
      </c>
      <c r="B24" s="23" t="s">
        <v>33</v>
      </c>
      <c r="C24" s="4">
        <v>4806</v>
      </c>
      <c r="D24" s="4">
        <v>4516</v>
      </c>
      <c r="E24" s="4">
        <v>830528</v>
      </c>
      <c r="F24" s="4">
        <v>819389</v>
      </c>
      <c r="G24" s="4">
        <v>44768628</v>
      </c>
      <c r="H24" s="4">
        <v>44739572</v>
      </c>
      <c r="I24" s="4">
        <v>44761306</v>
      </c>
      <c r="J24" s="4">
        <v>44732250</v>
      </c>
      <c r="K24" s="4">
        <f t="shared" si="0"/>
        <v>53904</v>
      </c>
    </row>
    <row r="25" spans="1:11" ht="15" customHeight="1">
      <c r="A25" s="22">
        <v>18</v>
      </c>
      <c r="B25" s="23" t="s">
        <v>34</v>
      </c>
      <c r="C25" s="4">
        <v>1964</v>
      </c>
      <c r="D25" s="4">
        <v>1800</v>
      </c>
      <c r="E25" s="4">
        <v>227482</v>
      </c>
      <c r="F25" s="4">
        <v>220337</v>
      </c>
      <c r="G25" s="4">
        <v>8668890</v>
      </c>
      <c r="H25" s="4">
        <v>8654302</v>
      </c>
      <c r="I25" s="4">
        <v>8659583</v>
      </c>
      <c r="J25" s="4">
        <v>8644995</v>
      </c>
      <c r="K25" s="4">
        <f t="shared" si="0"/>
        <v>38108</v>
      </c>
    </row>
    <row r="26" spans="1:11" ht="15" customHeight="1">
      <c r="A26" s="22">
        <v>19</v>
      </c>
      <c r="B26" s="23" t="s">
        <v>35</v>
      </c>
      <c r="C26" s="4">
        <v>4269</v>
      </c>
      <c r="D26" s="4">
        <v>3825</v>
      </c>
      <c r="E26" s="4">
        <v>533734</v>
      </c>
      <c r="F26" s="4">
        <v>515912</v>
      </c>
      <c r="G26" s="4">
        <v>19956283</v>
      </c>
      <c r="H26" s="4">
        <v>19915385</v>
      </c>
      <c r="I26" s="4">
        <v>19944189</v>
      </c>
      <c r="J26" s="4">
        <v>19903291</v>
      </c>
      <c r="K26" s="4">
        <f t="shared" si="0"/>
        <v>37390</v>
      </c>
    </row>
    <row r="27" spans="1:11" ht="15" customHeight="1">
      <c r="A27" s="22">
        <v>20</v>
      </c>
      <c r="B27" s="23" t="s">
        <v>36</v>
      </c>
      <c r="C27" s="4">
        <v>2829</v>
      </c>
      <c r="D27" s="4">
        <v>2220</v>
      </c>
      <c r="E27" s="4">
        <v>223773</v>
      </c>
      <c r="F27" s="4">
        <v>202162</v>
      </c>
      <c r="G27" s="4">
        <v>6511141</v>
      </c>
      <c r="H27" s="4">
        <v>6482523</v>
      </c>
      <c r="I27" s="4">
        <v>6502437</v>
      </c>
      <c r="J27" s="4">
        <v>6473819</v>
      </c>
      <c r="K27" s="4">
        <f t="shared" si="0"/>
        <v>29097</v>
      </c>
    </row>
    <row r="28" spans="1:11" ht="15" customHeight="1">
      <c r="A28" s="22">
        <v>21</v>
      </c>
      <c r="B28" s="23" t="s">
        <v>37</v>
      </c>
      <c r="C28" s="4">
        <v>11949</v>
      </c>
      <c r="D28" s="4">
        <v>10234</v>
      </c>
      <c r="E28" s="4">
        <v>1707108</v>
      </c>
      <c r="F28" s="4">
        <v>1614032</v>
      </c>
      <c r="G28" s="4">
        <v>74423828</v>
      </c>
      <c r="H28" s="4">
        <v>74262886</v>
      </c>
      <c r="I28" s="4">
        <v>74417298</v>
      </c>
      <c r="J28" s="4">
        <v>74256356</v>
      </c>
      <c r="K28" s="4">
        <f t="shared" si="0"/>
        <v>43596</v>
      </c>
    </row>
    <row r="29" spans="1:11" ht="15" customHeight="1">
      <c r="A29" s="22">
        <v>22</v>
      </c>
      <c r="B29" s="23" t="s">
        <v>38</v>
      </c>
      <c r="C29" s="4">
        <v>4123</v>
      </c>
      <c r="D29" s="4">
        <v>3570</v>
      </c>
      <c r="E29" s="4">
        <v>550729</v>
      </c>
      <c r="F29" s="4">
        <v>528711</v>
      </c>
      <c r="G29" s="4">
        <v>20362978</v>
      </c>
      <c r="H29" s="4">
        <v>20316934</v>
      </c>
      <c r="I29" s="4">
        <v>20339969</v>
      </c>
      <c r="J29" s="4">
        <v>20293925</v>
      </c>
      <c r="K29" s="4">
        <f t="shared" si="0"/>
        <v>36975</v>
      </c>
    </row>
    <row r="30" spans="1:11" ht="15" customHeight="1">
      <c r="A30" s="34">
        <v>23</v>
      </c>
      <c r="B30" s="23" t="s">
        <v>39</v>
      </c>
      <c r="C30" s="4">
        <v>8738</v>
      </c>
      <c r="D30" s="4">
        <v>8188</v>
      </c>
      <c r="E30" s="4">
        <v>1516842</v>
      </c>
      <c r="F30" s="4">
        <v>1493881</v>
      </c>
      <c r="G30" s="4">
        <v>73694340</v>
      </c>
      <c r="H30" s="4">
        <v>73653967</v>
      </c>
      <c r="I30" s="4">
        <v>73689533</v>
      </c>
      <c r="J30" s="4">
        <v>73649160</v>
      </c>
      <c r="K30" s="4">
        <f t="shared" si="0"/>
        <v>48584</v>
      </c>
    </row>
    <row r="31" spans="1:11" ht="15" customHeight="1">
      <c r="A31" s="22">
        <v>24</v>
      </c>
      <c r="B31" s="23" t="s">
        <v>40</v>
      </c>
      <c r="C31" s="4">
        <v>5445</v>
      </c>
      <c r="D31" s="4">
        <v>5120</v>
      </c>
      <c r="E31" s="4">
        <v>719036</v>
      </c>
      <c r="F31" s="4">
        <v>704840</v>
      </c>
      <c r="G31" s="4">
        <v>28436921</v>
      </c>
      <c r="H31" s="4">
        <v>28406419</v>
      </c>
      <c r="I31" s="4">
        <v>28426958</v>
      </c>
      <c r="J31" s="4">
        <v>28396456</v>
      </c>
      <c r="K31" s="4">
        <f t="shared" si="0"/>
        <v>39549</v>
      </c>
    </row>
    <row r="32" spans="1:11" ht="15" customHeight="1">
      <c r="A32" s="22">
        <v>25</v>
      </c>
      <c r="B32" s="23" t="s">
        <v>41</v>
      </c>
      <c r="C32" s="4">
        <v>5209</v>
      </c>
      <c r="D32" s="4">
        <v>4938</v>
      </c>
      <c r="E32" s="4">
        <v>737769</v>
      </c>
      <c r="F32" s="4">
        <v>727715</v>
      </c>
      <c r="G32" s="4">
        <v>32654874</v>
      </c>
      <c r="H32" s="4">
        <v>32632222</v>
      </c>
      <c r="I32" s="4">
        <v>32641387</v>
      </c>
      <c r="J32" s="4">
        <v>32618735</v>
      </c>
      <c r="K32" s="4">
        <f t="shared" si="0"/>
        <v>44262</v>
      </c>
    </row>
    <row r="33" spans="1:11" ht="15" customHeight="1">
      <c r="A33" s="22">
        <v>26</v>
      </c>
      <c r="B33" s="23" t="s">
        <v>42</v>
      </c>
      <c r="C33" s="4">
        <v>10129</v>
      </c>
      <c r="D33" s="4">
        <v>9767</v>
      </c>
      <c r="E33" s="4">
        <v>1446520</v>
      </c>
      <c r="F33" s="4">
        <v>1434045</v>
      </c>
      <c r="G33" s="4">
        <v>58591389</v>
      </c>
      <c r="H33" s="4">
        <v>58559991</v>
      </c>
      <c r="I33" s="4">
        <v>58573910</v>
      </c>
      <c r="J33" s="4">
        <v>58542513</v>
      </c>
      <c r="K33" s="4">
        <f t="shared" si="0"/>
        <v>40505</v>
      </c>
    </row>
    <row r="34" spans="1:11" ht="15" customHeight="1">
      <c r="A34" s="22">
        <v>27</v>
      </c>
      <c r="B34" s="23" t="s">
        <v>43</v>
      </c>
      <c r="C34" s="4">
        <v>4538</v>
      </c>
      <c r="D34" s="4">
        <v>4312</v>
      </c>
      <c r="E34" s="4">
        <v>685135</v>
      </c>
      <c r="F34" s="4">
        <v>676020</v>
      </c>
      <c r="G34" s="4">
        <v>30822139</v>
      </c>
      <c r="H34" s="4">
        <v>30802803</v>
      </c>
      <c r="I34" s="4">
        <v>30814547</v>
      </c>
      <c r="J34" s="4">
        <v>30795211</v>
      </c>
      <c r="K34" s="4">
        <f t="shared" si="0"/>
        <v>44987</v>
      </c>
    </row>
    <row r="35" spans="1:11" ht="15" customHeight="1">
      <c r="A35" s="22">
        <v>28</v>
      </c>
      <c r="B35" s="23" t="s">
        <v>44</v>
      </c>
      <c r="C35" s="4">
        <v>7834</v>
      </c>
      <c r="D35" s="4">
        <v>7482</v>
      </c>
      <c r="E35" s="4">
        <v>1388802</v>
      </c>
      <c r="F35" s="4">
        <v>1376983</v>
      </c>
      <c r="G35" s="4">
        <v>63081332</v>
      </c>
      <c r="H35" s="4">
        <v>63050352</v>
      </c>
      <c r="I35" s="4">
        <v>63058578</v>
      </c>
      <c r="J35" s="4">
        <v>63027599</v>
      </c>
      <c r="K35" s="4">
        <f t="shared" si="0"/>
        <v>45421</v>
      </c>
    </row>
    <row r="36" spans="1:11" ht="15" customHeight="1">
      <c r="A36" s="22">
        <v>29</v>
      </c>
      <c r="B36" s="23" t="s">
        <v>45</v>
      </c>
      <c r="C36" s="4">
        <v>385</v>
      </c>
      <c r="D36" s="4">
        <v>314</v>
      </c>
      <c r="E36" s="4">
        <v>31508</v>
      </c>
      <c r="F36" s="4">
        <v>28663</v>
      </c>
      <c r="G36" s="4">
        <v>1036739</v>
      </c>
      <c r="H36" s="4">
        <v>1034114</v>
      </c>
      <c r="I36" s="4">
        <v>1036380</v>
      </c>
      <c r="J36" s="4">
        <v>1033755</v>
      </c>
      <c r="K36" s="4">
        <f t="shared" si="0"/>
        <v>32904</v>
      </c>
    </row>
    <row r="37" spans="1:11" ht="15" customHeight="1">
      <c r="A37" s="25">
        <v>30</v>
      </c>
      <c r="B37" s="26" t="s">
        <v>46</v>
      </c>
      <c r="C37" s="4">
        <v>408</v>
      </c>
      <c r="D37" s="4">
        <v>327</v>
      </c>
      <c r="E37" s="4">
        <v>43020</v>
      </c>
      <c r="F37" s="4">
        <v>38952</v>
      </c>
      <c r="G37" s="4">
        <v>1849120</v>
      </c>
      <c r="H37" s="4">
        <v>1838182</v>
      </c>
      <c r="I37" s="4">
        <v>1828348</v>
      </c>
      <c r="J37" s="4">
        <v>1817410</v>
      </c>
      <c r="K37" s="4">
        <f t="shared" si="0"/>
        <v>42983</v>
      </c>
    </row>
    <row r="38" spans="1:11" ht="15" customHeight="1">
      <c r="A38" s="25">
        <v>31</v>
      </c>
      <c r="B38" s="26" t="s">
        <v>47</v>
      </c>
      <c r="C38" s="4">
        <v>532</v>
      </c>
      <c r="D38" s="4">
        <v>315</v>
      </c>
      <c r="E38" s="4">
        <v>32232</v>
      </c>
      <c r="F38" s="4">
        <v>24184</v>
      </c>
      <c r="G38" s="4">
        <v>1058400</v>
      </c>
      <c r="H38" s="4">
        <v>1043977</v>
      </c>
      <c r="I38" s="4">
        <v>1045892</v>
      </c>
      <c r="J38" s="4">
        <v>1031469</v>
      </c>
      <c r="K38" s="4">
        <f t="shared" si="0"/>
        <v>32837</v>
      </c>
    </row>
    <row r="39" spans="1:11" ht="15" customHeight="1">
      <c r="A39" s="22">
        <v>32</v>
      </c>
      <c r="B39" s="23" t="s">
        <v>48</v>
      </c>
      <c r="C39" s="4">
        <v>255</v>
      </c>
      <c r="D39" s="4">
        <v>173</v>
      </c>
      <c r="E39" s="4">
        <v>15388</v>
      </c>
      <c r="F39" s="4">
        <v>11687</v>
      </c>
      <c r="G39" s="4">
        <v>343475</v>
      </c>
      <c r="H39" s="4">
        <v>335776</v>
      </c>
      <c r="I39" s="4">
        <v>342599</v>
      </c>
      <c r="J39" s="4">
        <v>334900</v>
      </c>
      <c r="K39" s="4">
        <f t="shared" si="0"/>
        <v>22321</v>
      </c>
    </row>
    <row r="40" spans="1:11" ht="15" customHeight="1">
      <c r="A40" s="31">
        <v>33</v>
      </c>
      <c r="B40" s="32" t="s">
        <v>49</v>
      </c>
      <c r="C40" s="4">
        <v>816</v>
      </c>
      <c r="D40" s="4">
        <v>647</v>
      </c>
      <c r="E40" s="4">
        <v>74386</v>
      </c>
      <c r="F40" s="4">
        <v>66857</v>
      </c>
      <c r="G40" s="4">
        <v>1183675</v>
      </c>
      <c r="H40" s="4">
        <v>1175760</v>
      </c>
      <c r="I40" s="4">
        <v>1177327</v>
      </c>
      <c r="J40" s="4">
        <v>1169412</v>
      </c>
      <c r="K40" s="4">
        <f t="shared" si="0"/>
        <v>15913</v>
      </c>
    </row>
    <row r="41" spans="1:11" ht="15" customHeight="1">
      <c r="A41" s="22">
        <v>34</v>
      </c>
      <c r="B41" s="23" t="s">
        <v>50</v>
      </c>
      <c r="C41" s="4">
        <v>359</v>
      </c>
      <c r="D41" s="4">
        <v>307</v>
      </c>
      <c r="E41" s="4">
        <v>31427</v>
      </c>
      <c r="F41" s="4">
        <v>28722</v>
      </c>
      <c r="G41" s="4">
        <v>435077</v>
      </c>
      <c r="H41" s="4">
        <v>432663</v>
      </c>
      <c r="I41" s="4">
        <v>431841</v>
      </c>
      <c r="J41" s="4">
        <v>429427</v>
      </c>
      <c r="K41" s="4">
        <f t="shared" si="0"/>
        <v>13844</v>
      </c>
    </row>
    <row r="42" spans="1:11" ht="15" customHeight="1">
      <c r="A42" s="22">
        <v>35</v>
      </c>
      <c r="B42" s="23" t="s">
        <v>51</v>
      </c>
      <c r="C42" s="4">
        <v>543</v>
      </c>
      <c r="D42" s="4">
        <v>282</v>
      </c>
      <c r="E42" s="4">
        <v>45125</v>
      </c>
      <c r="F42" s="4">
        <v>30852</v>
      </c>
      <c r="G42" s="4">
        <v>981137</v>
      </c>
      <c r="H42" s="4">
        <v>956944</v>
      </c>
      <c r="I42" s="4">
        <v>979692</v>
      </c>
      <c r="J42" s="4">
        <v>955499</v>
      </c>
      <c r="K42" s="4">
        <f t="shared" si="0"/>
        <v>21743</v>
      </c>
    </row>
    <row r="43" spans="1:11" ht="15" customHeight="1">
      <c r="A43" s="22">
        <v>36</v>
      </c>
      <c r="B43" s="23" t="s">
        <v>52</v>
      </c>
      <c r="C43" s="4">
        <v>836</v>
      </c>
      <c r="D43" s="4">
        <v>622</v>
      </c>
      <c r="E43" s="4">
        <v>76731</v>
      </c>
      <c r="F43" s="4">
        <v>65407</v>
      </c>
      <c r="G43" s="4">
        <v>1921708</v>
      </c>
      <c r="H43" s="4">
        <v>1899880</v>
      </c>
      <c r="I43" s="4">
        <v>1917662</v>
      </c>
      <c r="J43" s="4">
        <v>1895834</v>
      </c>
      <c r="K43" s="4">
        <f t="shared" si="0"/>
        <v>25045</v>
      </c>
    </row>
    <row r="44" spans="1:11" ht="15" customHeight="1">
      <c r="A44" s="22">
        <v>37</v>
      </c>
      <c r="B44" s="23" t="s">
        <v>53</v>
      </c>
      <c r="C44" s="4">
        <v>3607</v>
      </c>
      <c r="D44" s="4">
        <v>2473</v>
      </c>
      <c r="E44" s="4">
        <v>391715</v>
      </c>
      <c r="F44" s="4">
        <v>329338</v>
      </c>
      <c r="G44" s="4">
        <v>12803471</v>
      </c>
      <c r="H44" s="4">
        <v>12741377</v>
      </c>
      <c r="I44" s="4">
        <v>12795677</v>
      </c>
      <c r="J44" s="4">
        <v>12734643</v>
      </c>
      <c r="K44" s="4">
        <f t="shared" si="0"/>
        <v>32686</v>
      </c>
    </row>
    <row r="45" spans="1:11" ht="15" customHeight="1">
      <c r="A45" s="22">
        <v>38</v>
      </c>
      <c r="B45" s="23" t="s">
        <v>54</v>
      </c>
      <c r="C45" s="4">
        <v>7589</v>
      </c>
      <c r="D45" s="4">
        <v>6978</v>
      </c>
      <c r="E45" s="4">
        <v>973258</v>
      </c>
      <c r="F45" s="4">
        <v>949240</v>
      </c>
      <c r="G45" s="4">
        <v>41082682</v>
      </c>
      <c r="H45" s="4">
        <v>41041873</v>
      </c>
      <c r="I45" s="4">
        <v>41069855</v>
      </c>
      <c r="J45" s="4">
        <v>41029046</v>
      </c>
      <c r="K45" s="4">
        <f t="shared" si="0"/>
        <v>42212</v>
      </c>
    </row>
    <row r="46" spans="1:11" ht="15" customHeight="1">
      <c r="A46" s="22">
        <v>39</v>
      </c>
      <c r="B46" s="23" t="s">
        <v>55</v>
      </c>
      <c r="C46" s="4">
        <v>622</v>
      </c>
      <c r="D46" s="4">
        <v>562</v>
      </c>
      <c r="E46" s="4">
        <v>49327</v>
      </c>
      <c r="F46" s="4">
        <v>47055</v>
      </c>
      <c r="G46" s="4">
        <v>1559083</v>
      </c>
      <c r="H46" s="4">
        <v>1552068</v>
      </c>
      <c r="I46" s="4">
        <v>1553418</v>
      </c>
      <c r="J46" s="4">
        <v>1546403</v>
      </c>
      <c r="K46" s="4">
        <f t="shared" si="0"/>
        <v>31607</v>
      </c>
    </row>
    <row r="47" spans="1:11" ht="15" customHeight="1">
      <c r="A47" s="22">
        <v>40</v>
      </c>
      <c r="B47" s="23" t="s">
        <v>56</v>
      </c>
      <c r="C47" s="4">
        <v>2883</v>
      </c>
      <c r="D47" s="4">
        <v>2670</v>
      </c>
      <c r="E47" s="4">
        <v>262744</v>
      </c>
      <c r="F47" s="4">
        <v>252938</v>
      </c>
      <c r="G47" s="4">
        <v>11110600</v>
      </c>
      <c r="H47" s="4">
        <v>11088189</v>
      </c>
      <c r="I47" s="4">
        <v>11068153</v>
      </c>
      <c r="J47" s="4">
        <v>11045742</v>
      </c>
      <c r="K47" s="4">
        <f t="shared" si="0"/>
        <v>42287</v>
      </c>
    </row>
    <row r="48" spans="1:11" ht="15" customHeight="1">
      <c r="A48" s="25">
        <v>41</v>
      </c>
      <c r="B48" s="26" t="s">
        <v>57</v>
      </c>
      <c r="C48" s="65">
        <v>688</v>
      </c>
      <c r="D48" s="65">
        <v>589</v>
      </c>
      <c r="E48" s="65">
        <v>96558</v>
      </c>
      <c r="F48" s="65">
        <v>91205</v>
      </c>
      <c r="G48" s="65">
        <v>2780952</v>
      </c>
      <c r="H48" s="65">
        <v>2769862</v>
      </c>
      <c r="I48" s="65">
        <v>2774534</v>
      </c>
      <c r="J48" s="65">
        <v>2763444</v>
      </c>
      <c r="K48" s="65">
        <f t="shared" si="0"/>
        <v>28801</v>
      </c>
    </row>
    <row r="49" spans="1:11" s="6" customFormat="1" ht="15" customHeight="1">
      <c r="A49" s="28"/>
      <c r="B49" s="29" t="s">
        <v>66</v>
      </c>
      <c r="C49" s="67">
        <f aca="true" t="shared" si="2" ref="C49:J49">SUM(C19:C48)</f>
        <v>108760</v>
      </c>
      <c r="D49" s="67">
        <f t="shared" si="2"/>
        <v>95493</v>
      </c>
      <c r="E49" s="67">
        <f t="shared" si="2"/>
        <v>14223323</v>
      </c>
      <c r="F49" s="67">
        <f t="shared" si="2"/>
        <v>13636962</v>
      </c>
      <c r="G49" s="67">
        <f t="shared" si="2"/>
        <v>586890953</v>
      </c>
      <c r="H49" s="67">
        <f t="shared" si="2"/>
        <v>585820271</v>
      </c>
      <c r="I49" s="67">
        <f t="shared" si="2"/>
        <v>586574976</v>
      </c>
      <c r="J49" s="67">
        <f t="shared" si="2"/>
        <v>585505356</v>
      </c>
      <c r="K49" s="67">
        <f t="shared" si="0"/>
        <v>41263</v>
      </c>
    </row>
    <row r="50" spans="1:11" s="6" customFormat="1" ht="15" customHeight="1">
      <c r="A50" s="36"/>
      <c r="B50" s="37" t="s">
        <v>67</v>
      </c>
      <c r="C50" s="68">
        <f aca="true" t="shared" si="3" ref="C50:J50">C18+C49</f>
        <v>378142</v>
      </c>
      <c r="D50" s="68">
        <f t="shared" si="3"/>
        <v>341638</v>
      </c>
      <c r="E50" s="68">
        <f t="shared" si="3"/>
        <v>60755818</v>
      </c>
      <c r="F50" s="68">
        <f t="shared" si="3"/>
        <v>59206198</v>
      </c>
      <c r="G50" s="68">
        <f t="shared" si="3"/>
        <v>2706819872</v>
      </c>
      <c r="H50" s="68">
        <f t="shared" si="3"/>
        <v>2703854146</v>
      </c>
      <c r="I50" s="68">
        <f t="shared" si="3"/>
        <v>2704328199</v>
      </c>
      <c r="J50" s="68">
        <f t="shared" si="3"/>
        <v>2701363742</v>
      </c>
      <c r="K50" s="68">
        <f t="shared" si="0"/>
        <v>44552</v>
      </c>
    </row>
    <row r="51" spans="1:10" ht="15" customHeight="1">
      <c r="A51" s="2"/>
      <c r="B51" s="2"/>
      <c r="C51" s="2"/>
      <c r="D51" s="2"/>
      <c r="E51" s="2"/>
      <c r="F51" s="2"/>
      <c r="G51" s="2"/>
      <c r="H51" s="2"/>
      <c r="I51" s="2"/>
      <c r="J51" s="2"/>
    </row>
  </sheetData>
  <sheetProtection/>
  <mergeCells count="6">
    <mergeCell ref="I3:J3"/>
    <mergeCell ref="K3:K4"/>
    <mergeCell ref="G3:H3"/>
    <mergeCell ref="A3:A6"/>
    <mergeCell ref="C3:D3"/>
    <mergeCell ref="E3:F3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6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D51"/>
  <sheetViews>
    <sheetView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C7" sqref="C7"/>
    </sheetView>
  </sheetViews>
  <sheetFormatPr defaultColWidth="8.796875" defaultRowHeight="15"/>
  <cols>
    <col min="1" max="1" width="3.59765625" style="1" customWidth="1"/>
    <col min="2" max="2" width="14" style="1" customWidth="1"/>
    <col min="3" max="4" width="37.09765625" style="1" customWidth="1"/>
    <col min="5" max="16384" width="9" style="1" customWidth="1"/>
  </cols>
  <sheetData>
    <row r="1" spans="1:3" ht="18.75">
      <c r="A1" s="64" t="s">
        <v>117</v>
      </c>
      <c r="B1" s="63"/>
      <c r="C1" s="63"/>
    </row>
    <row r="2" ht="18">
      <c r="A2" s="5"/>
    </row>
    <row r="3" spans="1:4" ht="14.25">
      <c r="A3" s="120" t="s">
        <v>6</v>
      </c>
      <c r="B3" s="56" t="s">
        <v>7</v>
      </c>
      <c r="C3" s="123" t="s">
        <v>118</v>
      </c>
      <c r="D3" s="123" t="s">
        <v>119</v>
      </c>
    </row>
    <row r="4" spans="1:4" ht="14.25">
      <c r="A4" s="121"/>
      <c r="B4" s="57"/>
      <c r="C4" s="119"/>
      <c r="D4" s="119"/>
    </row>
    <row r="5" spans="1:4" ht="14.25">
      <c r="A5" s="121"/>
      <c r="B5" s="57"/>
      <c r="C5" s="119"/>
      <c r="D5" s="119"/>
    </row>
    <row r="6" spans="1:4" ht="14.25">
      <c r="A6" s="122"/>
      <c r="B6" s="61" t="s">
        <v>11</v>
      </c>
      <c r="C6" s="124"/>
      <c r="D6" s="124"/>
    </row>
    <row r="7" spans="1:4" ht="15" customHeight="1">
      <c r="A7" s="19">
        <v>1</v>
      </c>
      <c r="B7" s="20" t="s">
        <v>17</v>
      </c>
      <c r="C7" s="3">
        <v>415</v>
      </c>
      <c r="D7" s="3">
        <v>541570</v>
      </c>
    </row>
    <row r="8" spans="1:4" ht="15" customHeight="1">
      <c r="A8" s="22">
        <v>2</v>
      </c>
      <c r="B8" s="23" t="s">
        <v>18</v>
      </c>
      <c r="C8" s="4">
        <v>36</v>
      </c>
      <c r="D8" s="4">
        <v>19107</v>
      </c>
    </row>
    <row r="9" spans="1:4" ht="15" customHeight="1">
      <c r="A9" s="22">
        <v>3</v>
      </c>
      <c r="B9" s="23" t="s">
        <v>19</v>
      </c>
      <c r="C9" s="4">
        <v>560</v>
      </c>
      <c r="D9" s="4">
        <v>208379</v>
      </c>
    </row>
    <row r="10" spans="1:4" ht="15" customHeight="1">
      <c r="A10" s="22">
        <v>4</v>
      </c>
      <c r="B10" s="23" t="s">
        <v>20</v>
      </c>
      <c r="C10" s="4">
        <v>149</v>
      </c>
      <c r="D10" s="4">
        <v>144468</v>
      </c>
    </row>
    <row r="11" spans="1:4" ht="15" customHeight="1">
      <c r="A11" s="22">
        <v>5</v>
      </c>
      <c r="B11" s="23" t="s">
        <v>21</v>
      </c>
      <c r="C11" s="4">
        <v>109</v>
      </c>
      <c r="D11" s="4">
        <v>35574</v>
      </c>
    </row>
    <row r="12" spans="1:4" ht="15" customHeight="1">
      <c r="A12" s="22">
        <v>6</v>
      </c>
      <c r="B12" s="23" t="s">
        <v>22</v>
      </c>
      <c r="C12" s="4">
        <v>165</v>
      </c>
      <c r="D12" s="4">
        <v>103649</v>
      </c>
    </row>
    <row r="13" spans="1:4" ht="15" customHeight="1">
      <c r="A13" s="22">
        <v>7</v>
      </c>
      <c r="B13" s="23" t="s">
        <v>23</v>
      </c>
      <c r="C13" s="4">
        <v>691</v>
      </c>
      <c r="D13" s="4">
        <v>499107</v>
      </c>
    </row>
    <row r="14" spans="1:4" ht="15" customHeight="1">
      <c r="A14" s="22">
        <v>8</v>
      </c>
      <c r="B14" s="23" t="s">
        <v>24</v>
      </c>
      <c r="C14" s="4">
        <v>64</v>
      </c>
      <c r="D14" s="4">
        <v>76912</v>
      </c>
    </row>
    <row r="15" spans="1:4" ht="15" customHeight="1">
      <c r="A15" s="22">
        <v>9</v>
      </c>
      <c r="B15" s="23" t="s">
        <v>25</v>
      </c>
      <c r="C15" s="4">
        <v>476</v>
      </c>
      <c r="D15" s="4">
        <v>330537</v>
      </c>
    </row>
    <row r="16" spans="1:4" ht="15" customHeight="1">
      <c r="A16" s="22">
        <v>10</v>
      </c>
      <c r="B16" s="23" t="s">
        <v>26</v>
      </c>
      <c r="C16" s="4">
        <v>388</v>
      </c>
      <c r="D16" s="4">
        <v>256520</v>
      </c>
    </row>
    <row r="17" spans="1:4" ht="15" customHeight="1">
      <c r="A17" s="25">
        <v>11</v>
      </c>
      <c r="B17" s="26" t="s">
        <v>27</v>
      </c>
      <c r="C17" s="65">
        <v>168</v>
      </c>
      <c r="D17" s="65">
        <v>90188</v>
      </c>
    </row>
    <row r="18" spans="1:4" ht="15" customHeight="1">
      <c r="A18" s="28"/>
      <c r="B18" s="29" t="s">
        <v>65</v>
      </c>
      <c r="C18" s="67">
        <f>SUM(C7:C17)</f>
        <v>3221</v>
      </c>
      <c r="D18" s="67">
        <f>SUM(D7:D17)</f>
        <v>2306011</v>
      </c>
    </row>
    <row r="19" spans="1:4" ht="15" customHeight="1">
      <c r="A19" s="31">
        <v>12</v>
      </c>
      <c r="B19" s="32" t="s">
        <v>28</v>
      </c>
      <c r="C19" s="66">
        <v>101</v>
      </c>
      <c r="D19" s="66">
        <v>27606</v>
      </c>
    </row>
    <row r="20" spans="1:4" ht="15" customHeight="1">
      <c r="A20" s="22">
        <v>13</v>
      </c>
      <c r="B20" s="23" t="s">
        <v>29</v>
      </c>
      <c r="C20" s="4">
        <v>16</v>
      </c>
      <c r="D20" s="4">
        <v>4105</v>
      </c>
    </row>
    <row r="21" spans="1:4" ht="15" customHeight="1">
      <c r="A21" s="22">
        <v>14</v>
      </c>
      <c r="B21" s="23" t="s">
        <v>30</v>
      </c>
      <c r="C21" s="4">
        <v>10</v>
      </c>
      <c r="D21" s="4">
        <v>130068</v>
      </c>
    </row>
    <row r="22" spans="1:4" ht="15" customHeight="1">
      <c r="A22" s="22">
        <v>15</v>
      </c>
      <c r="B22" s="23" t="s">
        <v>31</v>
      </c>
      <c r="C22" s="4">
        <v>76</v>
      </c>
      <c r="D22" s="4">
        <v>24775</v>
      </c>
    </row>
    <row r="23" spans="1:4" ht="15" customHeight="1">
      <c r="A23" s="22">
        <v>16</v>
      </c>
      <c r="B23" s="23" t="s">
        <v>32</v>
      </c>
      <c r="C23" s="4">
        <v>103</v>
      </c>
      <c r="D23" s="4">
        <v>55014</v>
      </c>
    </row>
    <row r="24" spans="1:4" ht="15" customHeight="1">
      <c r="A24" s="22">
        <v>17</v>
      </c>
      <c r="B24" s="23" t="s">
        <v>33</v>
      </c>
      <c r="C24" s="4">
        <v>41</v>
      </c>
      <c r="D24" s="4">
        <v>29195</v>
      </c>
    </row>
    <row r="25" spans="1:4" ht="15" customHeight="1">
      <c r="A25" s="22">
        <v>18</v>
      </c>
      <c r="B25" s="23" t="s">
        <v>34</v>
      </c>
      <c r="C25" s="4">
        <v>110</v>
      </c>
      <c r="D25" s="4">
        <v>50498</v>
      </c>
    </row>
    <row r="26" spans="1:4" ht="15" customHeight="1">
      <c r="A26" s="22">
        <v>19</v>
      </c>
      <c r="B26" s="23" t="s">
        <v>35</v>
      </c>
      <c r="C26" s="4">
        <v>159</v>
      </c>
      <c r="D26" s="4">
        <v>66517</v>
      </c>
    </row>
    <row r="27" spans="1:4" ht="15" customHeight="1">
      <c r="A27" s="22">
        <v>20</v>
      </c>
      <c r="B27" s="23" t="s">
        <v>36</v>
      </c>
      <c r="C27" s="4">
        <v>3</v>
      </c>
      <c r="D27" s="4">
        <v>997</v>
      </c>
    </row>
    <row r="28" spans="1:4" ht="15" customHeight="1">
      <c r="A28" s="22">
        <v>21</v>
      </c>
      <c r="B28" s="23" t="s">
        <v>37</v>
      </c>
      <c r="C28" s="4">
        <v>187</v>
      </c>
      <c r="D28" s="4">
        <v>119321</v>
      </c>
    </row>
    <row r="29" spans="1:4" ht="15" customHeight="1">
      <c r="A29" s="22">
        <v>22</v>
      </c>
      <c r="B29" s="23" t="s">
        <v>38</v>
      </c>
      <c r="C29" s="4">
        <v>173</v>
      </c>
      <c r="D29" s="4">
        <v>176077</v>
      </c>
    </row>
    <row r="30" spans="1:4" ht="15" customHeight="1">
      <c r="A30" s="34">
        <v>23</v>
      </c>
      <c r="B30" s="23" t="s">
        <v>39</v>
      </c>
      <c r="C30" s="4">
        <v>116</v>
      </c>
      <c r="D30" s="4">
        <v>65274</v>
      </c>
    </row>
    <row r="31" spans="1:4" ht="15" customHeight="1">
      <c r="A31" s="22">
        <v>24</v>
      </c>
      <c r="B31" s="23" t="s">
        <v>40</v>
      </c>
      <c r="C31" s="4">
        <v>98</v>
      </c>
      <c r="D31" s="4">
        <v>55063</v>
      </c>
    </row>
    <row r="32" spans="1:4" ht="15" customHeight="1">
      <c r="A32" s="22">
        <v>25</v>
      </c>
      <c r="B32" s="23" t="s">
        <v>41</v>
      </c>
      <c r="C32" s="4">
        <v>40</v>
      </c>
      <c r="D32" s="4">
        <v>45046</v>
      </c>
    </row>
    <row r="33" spans="1:4" ht="15" customHeight="1">
      <c r="A33" s="22">
        <v>26</v>
      </c>
      <c r="B33" s="23" t="s">
        <v>42</v>
      </c>
      <c r="C33" s="4">
        <v>143</v>
      </c>
      <c r="D33" s="4">
        <v>69286</v>
      </c>
    </row>
    <row r="34" spans="1:4" ht="15" customHeight="1">
      <c r="A34" s="22">
        <v>27</v>
      </c>
      <c r="B34" s="23" t="s">
        <v>43</v>
      </c>
      <c r="C34" s="4">
        <v>56</v>
      </c>
      <c r="D34" s="4">
        <v>24210</v>
      </c>
    </row>
    <row r="35" spans="1:4" ht="15" customHeight="1">
      <c r="A35" s="22">
        <v>28</v>
      </c>
      <c r="B35" s="23" t="s">
        <v>44</v>
      </c>
      <c r="C35" s="4">
        <v>33</v>
      </c>
      <c r="D35" s="4">
        <v>49414</v>
      </c>
    </row>
    <row r="36" spans="1:4" ht="15" customHeight="1">
      <c r="A36" s="22">
        <v>29</v>
      </c>
      <c r="B36" s="23" t="s">
        <v>45</v>
      </c>
      <c r="C36" s="4">
        <v>0</v>
      </c>
      <c r="D36" s="4">
        <v>0</v>
      </c>
    </row>
    <row r="37" spans="1:4" ht="15" customHeight="1">
      <c r="A37" s="25">
        <v>30</v>
      </c>
      <c r="B37" s="26" t="s">
        <v>46</v>
      </c>
      <c r="C37" s="4">
        <v>0</v>
      </c>
      <c r="D37" s="4">
        <v>477</v>
      </c>
    </row>
    <row r="38" spans="1:4" ht="15" customHeight="1">
      <c r="A38" s="25">
        <v>31</v>
      </c>
      <c r="B38" s="26" t="s">
        <v>47</v>
      </c>
      <c r="C38" s="4">
        <v>4</v>
      </c>
      <c r="D38" s="4">
        <v>2075</v>
      </c>
    </row>
    <row r="39" spans="1:4" ht="15" customHeight="1">
      <c r="A39" s="22">
        <v>32</v>
      </c>
      <c r="B39" s="23" t="s">
        <v>48</v>
      </c>
      <c r="C39" s="4">
        <v>23</v>
      </c>
      <c r="D39" s="4">
        <v>8484</v>
      </c>
    </row>
    <row r="40" spans="1:4" ht="15" customHeight="1">
      <c r="A40" s="31">
        <v>33</v>
      </c>
      <c r="B40" s="32" t="s">
        <v>49</v>
      </c>
      <c r="C40" s="4">
        <v>10</v>
      </c>
      <c r="D40" s="4">
        <v>1741</v>
      </c>
    </row>
    <row r="41" spans="1:4" ht="15" customHeight="1">
      <c r="A41" s="22">
        <v>34</v>
      </c>
      <c r="B41" s="23" t="s">
        <v>50</v>
      </c>
      <c r="C41" s="4">
        <v>1</v>
      </c>
      <c r="D41" s="4">
        <v>91</v>
      </c>
    </row>
    <row r="42" spans="1:4" ht="15" customHeight="1">
      <c r="A42" s="22">
        <v>35</v>
      </c>
      <c r="B42" s="23" t="s">
        <v>51</v>
      </c>
      <c r="C42" s="4">
        <v>0</v>
      </c>
      <c r="D42" s="4">
        <v>0</v>
      </c>
    </row>
    <row r="43" spans="1:4" ht="15" customHeight="1">
      <c r="A43" s="22">
        <v>36</v>
      </c>
      <c r="B43" s="23" t="s">
        <v>52</v>
      </c>
      <c r="C43" s="4">
        <v>15</v>
      </c>
      <c r="D43" s="4">
        <v>4251</v>
      </c>
    </row>
    <row r="44" spans="1:4" ht="15" customHeight="1">
      <c r="A44" s="22">
        <v>37</v>
      </c>
      <c r="B44" s="23" t="s">
        <v>53</v>
      </c>
      <c r="C44" s="4">
        <v>123</v>
      </c>
      <c r="D44" s="4">
        <v>50531</v>
      </c>
    </row>
    <row r="45" spans="1:4" ht="15" customHeight="1">
      <c r="A45" s="22">
        <v>38</v>
      </c>
      <c r="B45" s="23" t="s">
        <v>54</v>
      </c>
      <c r="C45" s="4">
        <v>79</v>
      </c>
      <c r="D45" s="4">
        <v>22179</v>
      </c>
    </row>
    <row r="46" spans="1:4" ht="15" customHeight="1">
      <c r="A46" s="22">
        <v>39</v>
      </c>
      <c r="B46" s="23" t="s">
        <v>55</v>
      </c>
      <c r="C46" s="4">
        <v>8</v>
      </c>
      <c r="D46" s="4">
        <v>975</v>
      </c>
    </row>
    <row r="47" spans="1:4" ht="15" customHeight="1">
      <c r="A47" s="22">
        <v>40</v>
      </c>
      <c r="B47" s="23" t="s">
        <v>56</v>
      </c>
      <c r="C47" s="4">
        <v>373</v>
      </c>
      <c r="D47" s="4">
        <v>43424</v>
      </c>
    </row>
    <row r="48" spans="1:4" ht="15" customHeight="1">
      <c r="A48" s="25">
        <v>41</v>
      </c>
      <c r="B48" s="26" t="s">
        <v>57</v>
      </c>
      <c r="C48" s="65">
        <v>16</v>
      </c>
      <c r="D48" s="65">
        <v>2579</v>
      </c>
    </row>
    <row r="49" spans="1:4" s="6" customFormat="1" ht="15" customHeight="1">
      <c r="A49" s="28"/>
      <c r="B49" s="29" t="s">
        <v>66</v>
      </c>
      <c r="C49" s="67">
        <f>SUM(C19:C48)</f>
        <v>2117</v>
      </c>
      <c r="D49" s="67">
        <f>SUM(D19:D48)</f>
        <v>1129273</v>
      </c>
    </row>
    <row r="50" spans="1:4" s="6" customFormat="1" ht="15" customHeight="1">
      <c r="A50" s="36"/>
      <c r="B50" s="37" t="s">
        <v>67</v>
      </c>
      <c r="C50" s="68">
        <f>C18+C49</f>
        <v>5338</v>
      </c>
      <c r="D50" s="68">
        <f>D18+D49</f>
        <v>3435284</v>
      </c>
    </row>
    <row r="51" spans="1:4" ht="15" customHeight="1">
      <c r="A51" s="2"/>
      <c r="B51" s="2"/>
      <c r="C51" s="2"/>
      <c r="D51" s="2"/>
    </row>
  </sheetData>
  <sheetProtection/>
  <mergeCells count="3">
    <mergeCell ref="A3:A6"/>
    <mergeCell ref="C3:C6"/>
    <mergeCell ref="D3:D6"/>
  </mergeCells>
  <printOptions horizontalCentered="1"/>
  <pageMargins left="0.5905511811023623" right="0.5905511811023623" top="0.7874015748031497" bottom="0.5905511811023623" header="0.4724409448818898" footer="0.275590551181102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沖縄県</cp:lastModifiedBy>
  <cp:lastPrinted>2013-08-14T06:33:41Z</cp:lastPrinted>
  <dcterms:created xsi:type="dcterms:W3CDTF">2003-03-09T23:52:37Z</dcterms:created>
  <dcterms:modified xsi:type="dcterms:W3CDTF">2014-01-15T08:01:36Z</dcterms:modified>
  <cp:category/>
  <cp:version/>
  <cp:contentType/>
  <cp:contentStatus/>
</cp:coreProperties>
</file>