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90" windowWidth="20520" windowHeight="4740" tabRatio="745" firstSheet="4" activeTab="5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<sst xmlns="http://schemas.openxmlformats.org/spreadsheetml/2006/main" count="383" uniqueCount="136">
  <si>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</si>
  <si>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</si>
  <si>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</si>
  <si>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</si>
  <si>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</si>
  <si>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</si>
  <si>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</si>
  <si>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</si>
  <si>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</si>
  <si>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</si>
  <si>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</si>
  <si>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</si>
  <si>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</si>
  <si>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</si>
  <si>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</si>
  <si>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</si>
  <si>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</si>
  <si>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</si>
  <si>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</si>
  <si>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</si>
  <si>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</si>
  <si>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</si>
  <si>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</si>
  <si>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</si>
  <si>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</si>
  <si>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</si>
  <si>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</si>
  <si>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</si>
  <si>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</si>
  <si>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</si>
  <si>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</si>
  <si>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</si>
  <si>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</si>
  <si>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</si>
  <si>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</si>
  <si>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</si>
  <si>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</si>
  <si>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</si>
  <si>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</si>
  <si>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</si>
  <si>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</si>
  <si>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</si>
  <si>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</si>
  <si>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</si>
  <si>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</si>
  <si>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</si>
  <si>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</si>
  <si>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</si>
  <si>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</si>
  <si>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</si>
  <si>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</si>
  <si>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</si>
  <si>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</si>
  <si>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</si>
  <si>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</si>
  <si>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</si>
  <si>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</si>
  <si>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</si>
  <si>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</si>
  <si>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</si>
  <si>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</si>
  <si>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</si>
  <si>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</si>
  <si>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</si>
  <si>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</si>
  <si>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</si>
  <si>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</si>
  <si>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</si>
  <si>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</si>
  <si>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</si>
  <si>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</si>
  <si>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</si>
  <si>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</si>
  <si>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</si>
  <si>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</si>
  <si>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</si>
  <si>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</si>
  <si>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</si>
  <si>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</si>
  <si>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</si>
  <si>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</si>
  <si>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</si>
  <si>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</si>
  <si>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</si>
  <si>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</si>
  <si>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</si>
  <si>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</si>
  <si>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</si>
  <si>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</si>
  <si>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</si>
  <si>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</si>
  <si>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</si>
  <si>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</si>
  <si>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</si>
  <si>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</si>
  <si>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</si>
  <si>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</si>
  <si>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</si>
  <si>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</si>
  <si>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</si>
  <si>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</si>
  <si>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</si>
  <si>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</si>
  <si>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</si>
  <si>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</si>
  <si>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</si>
  <si>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</si>
  <si>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</si>
  <si>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</si>
  <si>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</si>
  <si>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</si>
  <si>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</si>
  <si>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</si>
  <si>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</si>
  <si>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</si>
  <si>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</si>
  <si>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</si>
  <si>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</si>
  <si>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</si>
  <si>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</si>
  <si>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</si>
  <si>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</si>
  <si>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</si>
  <si>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</si>
  <si>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</si>
  <si>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</si>
  <si>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</si>
  <si>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</si>
  <si>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</si>
  <si>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t>H28
決定価格</t>
  </si>
  <si>
    <t>H28
課税標準額</t>
  </si>
  <si>
    <t>平成29年度家屋に関する概要調書報告書</t>
  </si>
  <si>
    <t>H29総数
（イ）（人）</t>
  </si>
  <si>
    <t>H28総数
（ニ）（人）</t>
  </si>
  <si>
    <t>H29
決定価格</t>
  </si>
  <si>
    <t>H29
課税標準額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</si>
</sst>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1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10" fillId="34" borderId="26" xfId="48" applyFont="1" applyFill="1" applyBorder="1" applyAlignment="1">
      <alignment horizontal="center" vertical="center"/>
    </xf>
    <xf numFmtId="38" fontId="10" fillId="34" borderId="27" xfId="48" applyFont="1" applyFill="1" applyBorder="1" applyAlignment="1">
      <alignment horizontal="center" vertical="center"/>
    </xf>
    <xf numFmtId="38" fontId="10" fillId="34" borderId="28" xfId="48" applyFont="1" applyFill="1" applyBorder="1" applyAlignment="1">
      <alignment horizontal="center" vertical="center"/>
    </xf>
    <xf numFmtId="38" fontId="10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38" fontId="9" fillId="0" borderId="0" xfId="48" applyFont="1" applyAlignment="1" quotePrefix="1">
      <alignment horizontal="center" vertical="center"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30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31" xfId="60" applyFill="1" applyBorder="1" applyAlignment="1">
      <alignment horizontal="center" vertical="center"/>
      <protection/>
    </xf>
    <xf numFmtId="0" fontId="5" fillId="34" borderId="32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1285875</xdr:colOff>
      <xdr:row>1</xdr:row>
      <xdr:rowOff>57150</xdr:rowOff>
    </xdr:from>
    <xdr:to>
      <xdr:col>10</xdr:col>
      <xdr:colOff>1143000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3696950" y="409575"/>
          <a:ext cx="1209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R40"/>
  <sheetViews>
    <sheetView showGridLines="0" view="pageBreakPreview" zoomScale="75" zoomScaleNormal="75" zoomScaleSheetLayoutView="75" zoomScalePageLayoutView="80" workbookViewId="0" topLeftCell="A1">
      <selection activeCell="C14" sqref="C14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7.75" customHeight="1">
      <c r="A1" s="101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4" customHeight="1" hidden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93"/>
      <c r="B5" s="94"/>
      <c r="C5" s="97" t="s">
        <v>132</v>
      </c>
      <c r="D5" s="81"/>
      <c r="E5" s="82"/>
      <c r="F5" s="99" t="s">
        <v>133</v>
      </c>
      <c r="G5" s="99" t="s">
        <v>128</v>
      </c>
    </row>
    <row r="6" spans="1:7" ht="42" customHeight="1">
      <c r="A6" s="95"/>
      <c r="B6" s="96"/>
      <c r="C6" s="98"/>
      <c r="D6" s="70" t="s">
        <v>14</v>
      </c>
      <c r="E6" s="70" t="s">
        <v>15</v>
      </c>
      <c r="F6" s="100"/>
      <c r="G6" s="100"/>
    </row>
    <row r="7" spans="1:7" ht="45.75" customHeight="1">
      <c r="A7" s="88" t="s">
        <v>16</v>
      </c>
      <c r="B7" s="89"/>
      <c r="C7" s="10">
        <f>'内訳（納税義務者）'!C48</f>
        <v>331084</v>
      </c>
      <c r="D7" s="10">
        <f>'内訳（納税義務者）'!D48</f>
        <v>31611</v>
      </c>
      <c r="E7" s="10">
        <f>'内訳（納税義務者）'!E48</f>
        <v>299473</v>
      </c>
      <c r="F7" s="83">
        <v>328397</v>
      </c>
      <c r="G7" s="84">
        <f>(C7-F7)/F7</f>
        <v>0.008182169751855223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104" t="s">
        <v>68</v>
      </c>
      <c r="B9" s="105"/>
      <c r="C9" s="45" t="s">
        <v>69</v>
      </c>
      <c r="D9" s="45" t="s">
        <v>70</v>
      </c>
      <c r="E9" s="90" t="s">
        <v>126</v>
      </c>
      <c r="F9" s="91"/>
      <c r="G9" s="92"/>
      <c r="H9" s="90" t="s">
        <v>127</v>
      </c>
      <c r="I9" s="91"/>
      <c r="J9" s="92"/>
      <c r="K9" s="48" t="s">
        <v>84</v>
      </c>
    </row>
    <row r="10" spans="1:11" s="41" customFormat="1" ht="27.75" customHeight="1">
      <c r="A10" s="106"/>
      <c r="B10" s="107"/>
      <c r="C10" s="79"/>
      <c r="D10" s="79"/>
      <c r="E10" s="69" t="s">
        <v>134</v>
      </c>
      <c r="F10" s="71" t="s">
        <v>129</v>
      </c>
      <c r="G10" s="71" t="s">
        <v>123</v>
      </c>
      <c r="H10" s="69" t="s">
        <v>135</v>
      </c>
      <c r="I10" s="71" t="s">
        <v>130</v>
      </c>
      <c r="J10" s="71" t="s">
        <v>125</v>
      </c>
      <c r="K10" s="80"/>
    </row>
    <row r="11" spans="1:11" s="41" customFormat="1" ht="20.25" customHeight="1">
      <c r="A11" s="108"/>
      <c r="B11" s="109"/>
      <c r="C11" s="47" t="s">
        <v>81</v>
      </c>
      <c r="D11" s="47" t="s">
        <v>82</v>
      </c>
      <c r="E11" s="47" t="s">
        <v>83</v>
      </c>
      <c r="F11" s="72" t="s">
        <v>122</v>
      </c>
      <c r="G11" s="72" t="s">
        <v>121</v>
      </c>
      <c r="H11" s="47" t="s">
        <v>120</v>
      </c>
      <c r="I11" s="72" t="s">
        <v>124</v>
      </c>
      <c r="J11" s="72" t="s">
        <v>121</v>
      </c>
      <c r="K11" s="47" t="s">
        <v>85</v>
      </c>
    </row>
    <row r="12" spans="1:11" s="41" customFormat="1" ht="30" customHeight="1">
      <c r="A12" s="110" t="s">
        <v>71</v>
      </c>
      <c r="B12" s="46" t="s">
        <v>72</v>
      </c>
      <c r="C12" s="75">
        <f>'内訳（木造）'!C50</f>
        <v>40371</v>
      </c>
      <c r="D12" s="75">
        <f>'内訳（木造）'!E50</f>
        <v>2478046</v>
      </c>
      <c r="E12" s="75">
        <f>'内訳（木造）'!G50</f>
        <v>36661499</v>
      </c>
      <c r="F12" s="75">
        <v>31610891</v>
      </c>
      <c r="G12" s="76">
        <f>(E12-F12)/F12</f>
        <v>0.15977430057254635</v>
      </c>
      <c r="H12" s="75">
        <f>'内訳（木造）'!I50</f>
        <v>36659208</v>
      </c>
      <c r="I12" s="75">
        <v>31609271</v>
      </c>
      <c r="J12" s="76">
        <f>(H12-I12)/I12</f>
        <v>0.15976126118188552</v>
      </c>
      <c r="K12" s="75">
        <f>ROUND(E12*1000/D12,0)</f>
        <v>14795</v>
      </c>
    </row>
    <row r="13" spans="1:11" s="41" customFormat="1" ht="30" customHeight="1">
      <c r="A13" s="110"/>
      <c r="B13" s="55" t="s">
        <v>86</v>
      </c>
      <c r="C13" s="75">
        <f>C12-C14</f>
        <v>21039</v>
      </c>
      <c r="D13" s="75">
        <f>D12-D14</f>
        <v>889994</v>
      </c>
      <c r="E13" s="75">
        <f>E12-E14</f>
        <v>1456718</v>
      </c>
      <c r="F13" s="75">
        <v>1485314</v>
      </c>
      <c r="G13" s="76">
        <f aca="true" t="shared" si="0" ref="G13:G20">(E13-F13)/F13</f>
        <v>-0.019252494758684024</v>
      </c>
      <c r="H13" s="75">
        <f>H12-H14</f>
        <v>1455841</v>
      </c>
      <c r="I13" s="75">
        <v>1485108</v>
      </c>
      <c r="J13" s="76">
        <f aca="true" t="shared" si="1" ref="J13:J20">(H13-I13)/I13</f>
        <v>-0.01970698427319764</v>
      </c>
      <c r="K13" s="75">
        <f aca="true" t="shared" si="2" ref="K13:K20">ROUND(E13*1000/D13,0)</f>
        <v>1637</v>
      </c>
    </row>
    <row r="14" spans="1:11" s="41" customFormat="1" ht="30" customHeight="1">
      <c r="A14" s="110"/>
      <c r="B14" s="55" t="s">
        <v>87</v>
      </c>
      <c r="C14" s="75">
        <f>'内訳（木造）'!D50</f>
        <v>19332</v>
      </c>
      <c r="D14" s="75">
        <f>'内訳（木造）'!F50</f>
        <v>1588052</v>
      </c>
      <c r="E14" s="75">
        <f>'内訳（木造）'!H50</f>
        <v>35204781</v>
      </c>
      <c r="F14" s="75">
        <v>30125577</v>
      </c>
      <c r="G14" s="76">
        <f t="shared" si="0"/>
        <v>0.1686010528528632</v>
      </c>
      <c r="H14" s="75">
        <f>'内訳（木造）'!J50</f>
        <v>35203367</v>
      </c>
      <c r="I14" s="75">
        <v>30124163</v>
      </c>
      <c r="J14" s="76">
        <f t="shared" si="1"/>
        <v>0.16860896682838955</v>
      </c>
      <c r="K14" s="75">
        <f t="shared" si="2"/>
        <v>22169</v>
      </c>
    </row>
    <row r="15" spans="1:11" s="41" customFormat="1" ht="30" customHeight="1">
      <c r="A15" s="110" t="s">
        <v>73</v>
      </c>
      <c r="B15" s="46" t="s">
        <v>72</v>
      </c>
      <c r="C15" s="75">
        <f>'内訳（非木造）'!C50</f>
        <v>340140</v>
      </c>
      <c r="D15" s="75">
        <f>'内訳（非木造）'!E50</f>
        <v>62182892</v>
      </c>
      <c r="E15" s="75">
        <f>'内訳（非木造）'!G50</f>
        <v>3032645647</v>
      </c>
      <c r="F15" s="75">
        <v>2927214870</v>
      </c>
      <c r="G15" s="76">
        <f t="shared" si="0"/>
        <v>0.036017436943397325</v>
      </c>
      <c r="H15" s="75">
        <f>'内訳（非木造）'!I50</f>
        <v>3030539957</v>
      </c>
      <c r="I15" s="75">
        <v>2925355528</v>
      </c>
      <c r="J15" s="76">
        <f t="shared" si="1"/>
        <v>0.03595611815153019</v>
      </c>
      <c r="K15" s="75">
        <f t="shared" si="2"/>
        <v>48770</v>
      </c>
    </row>
    <row r="16" spans="1:11" s="41" customFormat="1" ht="30" customHeight="1">
      <c r="A16" s="110"/>
      <c r="B16" s="55" t="s">
        <v>86</v>
      </c>
      <c r="C16" s="75">
        <f>C15-C17</f>
        <v>13036</v>
      </c>
      <c r="D16" s="75">
        <f>D15-D17</f>
        <v>557249</v>
      </c>
      <c r="E16" s="75">
        <f>E15-E17</f>
        <v>1383866</v>
      </c>
      <c r="F16" s="75">
        <v>1333527</v>
      </c>
      <c r="G16" s="76">
        <f t="shared" si="0"/>
        <v>0.03774876699159447</v>
      </c>
      <c r="H16" s="75">
        <f>H15-H17</f>
        <v>1383865</v>
      </c>
      <c r="I16" s="75">
        <v>1333524</v>
      </c>
      <c r="J16" s="76">
        <f t="shared" si="1"/>
        <v>0.03775035169970694</v>
      </c>
      <c r="K16" s="75">
        <f t="shared" si="2"/>
        <v>2483</v>
      </c>
    </row>
    <row r="17" spans="1:11" s="41" customFormat="1" ht="30" customHeight="1">
      <c r="A17" s="110"/>
      <c r="B17" s="55" t="s">
        <v>87</v>
      </c>
      <c r="C17" s="75">
        <f>'内訳（非木造）'!D50</f>
        <v>327104</v>
      </c>
      <c r="D17" s="75">
        <f>'内訳（非木造）'!F50</f>
        <v>61625643</v>
      </c>
      <c r="E17" s="75">
        <f>'内訳（非木造）'!H50</f>
        <v>3031261781</v>
      </c>
      <c r="F17" s="75">
        <v>2925881343</v>
      </c>
      <c r="G17" s="76">
        <f t="shared" si="0"/>
        <v>0.036016647856249036</v>
      </c>
      <c r="H17" s="75">
        <f>'内訳（非木造）'!J50</f>
        <v>3029156092</v>
      </c>
      <c r="I17" s="75">
        <v>2924022004</v>
      </c>
      <c r="J17" s="76">
        <f t="shared" si="1"/>
        <v>0.035955299876737866</v>
      </c>
      <c r="K17" s="75">
        <f t="shared" si="2"/>
        <v>49188</v>
      </c>
    </row>
    <row r="18" spans="1:11" s="41" customFormat="1" ht="30" customHeight="1">
      <c r="A18" s="110" t="s">
        <v>74</v>
      </c>
      <c r="B18" s="46" t="s">
        <v>72</v>
      </c>
      <c r="C18" s="85">
        <f>C12+C15</f>
        <v>380511</v>
      </c>
      <c r="D18" s="85">
        <f>D12+D15</f>
        <v>64660938</v>
      </c>
      <c r="E18" s="85">
        <f>E12+E15</f>
        <v>3069307146</v>
      </c>
      <c r="F18" s="85">
        <f>F12+F15</f>
        <v>2958825761</v>
      </c>
      <c r="G18" s="86">
        <f t="shared" si="0"/>
        <v>0.03733960493931227</v>
      </c>
      <c r="H18" s="85">
        <f>H12+H15</f>
        <v>3067199165</v>
      </c>
      <c r="I18" s="85">
        <f>I12+I15</f>
        <v>2956964799</v>
      </c>
      <c r="J18" s="86">
        <f t="shared" si="1"/>
        <v>0.03727956654650727</v>
      </c>
      <c r="K18" s="85">
        <f t="shared" si="2"/>
        <v>47468</v>
      </c>
    </row>
    <row r="19" spans="1:11" s="41" customFormat="1" ht="30" customHeight="1">
      <c r="A19" s="110"/>
      <c r="B19" s="55" t="s">
        <v>86</v>
      </c>
      <c r="C19" s="75">
        <f aca="true" t="shared" si="3" ref="C19:H20">C13+C16</f>
        <v>34075</v>
      </c>
      <c r="D19" s="75">
        <f t="shared" si="3"/>
        <v>1447243</v>
      </c>
      <c r="E19" s="75">
        <f t="shared" si="3"/>
        <v>2840584</v>
      </c>
      <c r="F19" s="75">
        <v>2818841</v>
      </c>
      <c r="G19" s="76">
        <f t="shared" si="0"/>
        <v>0.007713453862775516</v>
      </c>
      <c r="H19" s="75">
        <f t="shared" si="3"/>
        <v>2839706</v>
      </c>
      <c r="I19" s="75">
        <v>2818632</v>
      </c>
      <c r="J19" s="76">
        <f t="shared" si="1"/>
        <v>0.00747667662894624</v>
      </c>
      <c r="K19" s="75">
        <f t="shared" si="2"/>
        <v>1963</v>
      </c>
    </row>
    <row r="20" spans="1:11" s="41" customFormat="1" ht="30" customHeight="1">
      <c r="A20" s="110"/>
      <c r="B20" s="55" t="s">
        <v>87</v>
      </c>
      <c r="C20" s="75">
        <f t="shared" si="3"/>
        <v>346436</v>
      </c>
      <c r="D20" s="75">
        <f t="shared" si="3"/>
        <v>63213695</v>
      </c>
      <c r="E20" s="75">
        <f t="shared" si="3"/>
        <v>3066466562</v>
      </c>
      <c r="F20" s="75">
        <v>2956006920</v>
      </c>
      <c r="G20" s="76">
        <f t="shared" si="0"/>
        <v>0.03736785636482881</v>
      </c>
      <c r="H20" s="75">
        <f t="shared" si="3"/>
        <v>3064359459</v>
      </c>
      <c r="I20" s="75">
        <v>2954146167</v>
      </c>
      <c r="J20" s="76">
        <f t="shared" si="1"/>
        <v>0.03730800230237897</v>
      </c>
      <c r="K20" s="75">
        <f t="shared" si="2"/>
        <v>48510</v>
      </c>
    </row>
    <row r="21" spans="1:11" s="41" customFormat="1" ht="30" customHeight="1">
      <c r="A21" s="102" t="s">
        <v>75</v>
      </c>
      <c r="B21" s="103"/>
      <c r="C21" s="75">
        <f>'内訳（非課税家屋）'!C50</f>
        <v>5395</v>
      </c>
      <c r="D21" s="75">
        <f>'内訳（非課税家屋）'!D50</f>
        <v>3650274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11"/>
      <c r="B24" s="11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87" t="s">
        <v>71</v>
      </c>
      <c r="B25" s="87"/>
      <c r="C25" s="78">
        <f>C12/C18*100</f>
        <v>10.609680140652964</v>
      </c>
      <c r="D25" s="78">
        <f>D12/D18*100</f>
        <v>3.8323693974250728</v>
      </c>
      <c r="E25" s="78">
        <f>E12/E18*100</f>
        <v>1.1944552062108937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87" t="s">
        <v>73</v>
      </c>
      <c r="B26" s="87"/>
      <c r="C26" s="78">
        <f>C15/C18*100</f>
        <v>89.39031985934703</v>
      </c>
      <c r="D26" s="78">
        <f>D15/D18*100</f>
        <v>96.16763060257493</v>
      </c>
      <c r="E26" s="78">
        <f>E15/E18*100</f>
        <v>98.8055447937891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87" t="s">
        <v>80</v>
      </c>
      <c r="B27" s="87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  <mergeCell ref="A26:B26"/>
    <mergeCell ref="A7:B7"/>
    <mergeCell ref="E9:G9"/>
    <mergeCell ref="A5:B6"/>
    <mergeCell ref="C5:C6"/>
    <mergeCell ref="F5:F6"/>
    <mergeCell ref="G5:G6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72" r:id="rId2"/>
  <headerFooter alignWithMargins="0">
    <oddFooter>&amp;RH29概要調書（家屋概況）</oddFooter>
  </headerFooter>
  <rowBreaks count="1" manualBreakCount="1">
    <brk id="2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48"/>
  <sheetViews>
    <sheetView showGridLines="0" view="pageBreakPreview" zoomScale="85" zoomScaleNormal="75" zoomScaleSheetLayoutView="85" zoomScalePageLayoutView="0" workbookViewId="0" topLeftCell="G1">
      <pane ySplit="4" topLeftCell="A5" activePane="bottomLeft" state="frozen"/>
      <selection pane="topLeft" activeCell="A1" sqref="A1:K1"/>
      <selection pane="bottomLeft" activeCell="I17" sqref="I17:K46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64012</v>
      </c>
      <c r="D5" s="21">
        <v>3455</v>
      </c>
      <c r="E5" s="21">
        <v>60557</v>
      </c>
      <c r="F5" s="21">
        <v>61144</v>
      </c>
      <c r="G5" s="21">
        <v>3440</v>
      </c>
      <c r="H5" s="21">
        <v>57704</v>
      </c>
      <c r="I5" s="21">
        <v>2868</v>
      </c>
      <c r="J5" s="21">
        <v>15</v>
      </c>
      <c r="K5" s="21">
        <v>2853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18921</v>
      </c>
      <c r="D6" s="24">
        <v>699</v>
      </c>
      <c r="E6" s="24">
        <v>18222</v>
      </c>
      <c r="F6" s="24">
        <v>18226</v>
      </c>
      <c r="G6" s="24">
        <v>692</v>
      </c>
      <c r="H6" s="24">
        <v>17534</v>
      </c>
      <c r="I6" s="24">
        <v>695</v>
      </c>
      <c r="J6" s="24">
        <v>7</v>
      </c>
      <c r="K6" s="24">
        <v>688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11054</v>
      </c>
      <c r="D7" s="24">
        <v>641</v>
      </c>
      <c r="E7" s="24">
        <v>10413</v>
      </c>
      <c r="F7" s="24">
        <v>10449</v>
      </c>
      <c r="G7" s="24">
        <v>636</v>
      </c>
      <c r="H7" s="24">
        <v>9813</v>
      </c>
      <c r="I7" s="24">
        <v>605</v>
      </c>
      <c r="J7" s="24">
        <v>5</v>
      </c>
      <c r="K7" s="24">
        <v>600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20967</v>
      </c>
      <c r="D8" s="24">
        <v>646</v>
      </c>
      <c r="E8" s="24">
        <v>20321</v>
      </c>
      <c r="F8" s="24">
        <v>20055</v>
      </c>
      <c r="G8" s="24">
        <v>645</v>
      </c>
      <c r="H8" s="24">
        <v>19410</v>
      </c>
      <c r="I8" s="24">
        <v>912</v>
      </c>
      <c r="J8" s="24">
        <v>1</v>
      </c>
      <c r="K8" s="24">
        <v>911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14391</v>
      </c>
      <c r="D9" s="24">
        <v>2178</v>
      </c>
      <c r="E9" s="24">
        <v>12213</v>
      </c>
      <c r="F9" s="24">
        <v>13720</v>
      </c>
      <c r="G9" s="24">
        <v>2158</v>
      </c>
      <c r="H9" s="24">
        <v>11562</v>
      </c>
      <c r="I9" s="24">
        <v>671</v>
      </c>
      <c r="J9" s="24">
        <v>20</v>
      </c>
      <c r="K9" s="24">
        <v>651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13384</v>
      </c>
      <c r="D10" s="24">
        <v>2061</v>
      </c>
      <c r="E10" s="24">
        <v>11323</v>
      </c>
      <c r="F10" s="24">
        <v>12822</v>
      </c>
      <c r="G10" s="24">
        <v>2053</v>
      </c>
      <c r="H10" s="24">
        <v>10769</v>
      </c>
      <c r="I10" s="24">
        <v>562</v>
      </c>
      <c r="J10" s="24">
        <v>8</v>
      </c>
      <c r="K10" s="24">
        <v>554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30175</v>
      </c>
      <c r="D11" s="24">
        <v>2744</v>
      </c>
      <c r="E11" s="24">
        <v>27431</v>
      </c>
      <c r="F11" s="24">
        <v>29117</v>
      </c>
      <c r="G11" s="24">
        <v>2728</v>
      </c>
      <c r="H11" s="24">
        <v>26389</v>
      </c>
      <c r="I11" s="24">
        <v>1058</v>
      </c>
      <c r="J11" s="24">
        <v>16</v>
      </c>
      <c r="K11" s="24">
        <v>1042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12077</v>
      </c>
      <c r="D12" s="24">
        <v>466</v>
      </c>
      <c r="E12" s="24">
        <v>11611</v>
      </c>
      <c r="F12" s="24">
        <v>11667</v>
      </c>
      <c r="G12" s="24">
        <v>463</v>
      </c>
      <c r="H12" s="24">
        <v>11204</v>
      </c>
      <c r="I12" s="24">
        <v>410</v>
      </c>
      <c r="J12" s="24">
        <v>3</v>
      </c>
      <c r="K12" s="24">
        <v>407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29794</v>
      </c>
      <c r="D13" s="24">
        <v>4004</v>
      </c>
      <c r="E13" s="24">
        <v>25790</v>
      </c>
      <c r="F13" s="24">
        <v>29042</v>
      </c>
      <c r="G13" s="24">
        <v>3992</v>
      </c>
      <c r="H13" s="24">
        <v>25050</v>
      </c>
      <c r="I13" s="24">
        <v>752</v>
      </c>
      <c r="J13" s="24">
        <v>12</v>
      </c>
      <c r="K13" s="24">
        <v>740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16018</v>
      </c>
      <c r="D14" s="24">
        <v>2012</v>
      </c>
      <c r="E14" s="24">
        <v>14006</v>
      </c>
      <c r="F14" s="24">
        <v>15355</v>
      </c>
      <c r="G14" s="24">
        <v>2010</v>
      </c>
      <c r="H14" s="24">
        <v>13345</v>
      </c>
      <c r="I14" s="24">
        <v>663</v>
      </c>
      <c r="J14" s="24">
        <v>2</v>
      </c>
      <c r="K14" s="24">
        <v>661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12058</v>
      </c>
      <c r="D15" s="27">
        <v>1189</v>
      </c>
      <c r="E15" s="27">
        <v>10869</v>
      </c>
      <c r="F15" s="27">
        <v>11790</v>
      </c>
      <c r="G15" s="27">
        <v>1179</v>
      </c>
      <c r="H15" s="27">
        <v>10611</v>
      </c>
      <c r="I15" s="27">
        <v>268</v>
      </c>
      <c r="J15" s="27">
        <v>10</v>
      </c>
      <c r="K15" s="27">
        <v>258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242851</v>
      </c>
      <c r="D16" s="30">
        <f aca="true" t="shared" si="3" ref="D16:K16">SUM(D5:D15)</f>
        <v>20095</v>
      </c>
      <c r="E16" s="30">
        <f t="shared" si="3"/>
        <v>222756</v>
      </c>
      <c r="F16" s="30">
        <f t="shared" si="3"/>
        <v>233387</v>
      </c>
      <c r="G16" s="30">
        <f t="shared" si="3"/>
        <v>19996</v>
      </c>
      <c r="H16" s="30">
        <f t="shared" si="3"/>
        <v>213391</v>
      </c>
      <c r="I16" s="30">
        <f t="shared" si="3"/>
        <v>9464</v>
      </c>
      <c r="J16" s="30">
        <f t="shared" si="3"/>
        <v>99</v>
      </c>
      <c r="K16" s="30">
        <f t="shared" si="3"/>
        <v>9365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2134</v>
      </c>
      <c r="D17" s="33">
        <v>521</v>
      </c>
      <c r="E17" s="33">
        <v>1613</v>
      </c>
      <c r="F17" s="33">
        <v>2060</v>
      </c>
      <c r="G17" s="33">
        <v>519</v>
      </c>
      <c r="H17" s="33">
        <v>1541</v>
      </c>
      <c r="I17" s="33">
        <v>74</v>
      </c>
      <c r="J17" s="33">
        <v>2</v>
      </c>
      <c r="K17" s="33">
        <v>72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1685</v>
      </c>
      <c r="D18" s="24">
        <v>508</v>
      </c>
      <c r="E18" s="24">
        <v>1177</v>
      </c>
      <c r="F18" s="24">
        <v>1633</v>
      </c>
      <c r="G18" s="24">
        <v>506</v>
      </c>
      <c r="H18" s="24">
        <v>1127</v>
      </c>
      <c r="I18" s="24">
        <v>52</v>
      </c>
      <c r="J18" s="24">
        <v>2</v>
      </c>
      <c r="K18" s="24">
        <v>50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698</v>
      </c>
      <c r="D19" s="24">
        <v>195</v>
      </c>
      <c r="E19" s="24">
        <v>503</v>
      </c>
      <c r="F19" s="24">
        <v>669</v>
      </c>
      <c r="G19" s="24">
        <v>194</v>
      </c>
      <c r="H19" s="24">
        <v>475</v>
      </c>
      <c r="I19" s="24">
        <v>29</v>
      </c>
      <c r="J19" s="24">
        <v>1</v>
      </c>
      <c r="K19" s="24">
        <v>28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3790</v>
      </c>
      <c r="D20" s="24">
        <v>1061</v>
      </c>
      <c r="E20" s="24">
        <v>2729</v>
      </c>
      <c r="F20" s="24">
        <v>3662</v>
      </c>
      <c r="G20" s="24">
        <v>1046</v>
      </c>
      <c r="H20" s="24">
        <v>2616</v>
      </c>
      <c r="I20" s="24">
        <v>128</v>
      </c>
      <c r="J20" s="24">
        <v>15</v>
      </c>
      <c r="K20" s="24">
        <v>113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5396</v>
      </c>
      <c r="D21" s="24">
        <v>1459</v>
      </c>
      <c r="E21" s="24">
        <v>3937</v>
      </c>
      <c r="F21" s="24">
        <v>5188</v>
      </c>
      <c r="G21" s="24">
        <v>1452</v>
      </c>
      <c r="H21" s="24">
        <v>3736</v>
      </c>
      <c r="I21" s="24">
        <v>208</v>
      </c>
      <c r="J21" s="24">
        <v>7</v>
      </c>
      <c r="K21" s="24">
        <v>201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4056</v>
      </c>
      <c r="D22" s="24">
        <v>285</v>
      </c>
      <c r="E22" s="24">
        <v>3771</v>
      </c>
      <c r="F22" s="24">
        <v>3633</v>
      </c>
      <c r="G22" s="24">
        <v>279</v>
      </c>
      <c r="H22" s="24">
        <v>3354</v>
      </c>
      <c r="I22" s="24">
        <v>423</v>
      </c>
      <c r="J22" s="24">
        <v>6</v>
      </c>
      <c r="K22" s="24">
        <v>417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1656</v>
      </c>
      <c r="D23" s="24">
        <v>166</v>
      </c>
      <c r="E23" s="24">
        <v>1490</v>
      </c>
      <c r="F23" s="24">
        <v>1599</v>
      </c>
      <c r="G23" s="24">
        <v>162</v>
      </c>
      <c r="H23" s="24">
        <v>1437</v>
      </c>
      <c r="I23" s="24">
        <v>57</v>
      </c>
      <c r="J23" s="24">
        <v>4</v>
      </c>
      <c r="K23" s="24">
        <v>53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3233</v>
      </c>
      <c r="D24" s="24">
        <v>378</v>
      </c>
      <c r="E24" s="24">
        <v>2855</v>
      </c>
      <c r="F24" s="24">
        <v>3133</v>
      </c>
      <c r="G24" s="24">
        <v>376</v>
      </c>
      <c r="H24" s="24">
        <v>2757</v>
      </c>
      <c r="I24" s="24">
        <v>100</v>
      </c>
      <c r="J24" s="24">
        <v>2</v>
      </c>
      <c r="K24" s="24">
        <v>98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1743</v>
      </c>
      <c r="D25" s="24">
        <v>398</v>
      </c>
      <c r="E25" s="24">
        <v>1345</v>
      </c>
      <c r="F25" s="24">
        <v>1692</v>
      </c>
      <c r="G25" s="24">
        <v>395</v>
      </c>
      <c r="H25" s="24">
        <v>1297</v>
      </c>
      <c r="I25" s="24">
        <v>51</v>
      </c>
      <c r="J25" s="24">
        <v>3</v>
      </c>
      <c r="K25" s="24">
        <v>48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10428</v>
      </c>
      <c r="D26" s="24">
        <v>1438</v>
      </c>
      <c r="E26" s="24">
        <v>8990</v>
      </c>
      <c r="F26" s="24">
        <v>10180</v>
      </c>
      <c r="G26" s="24">
        <v>1427</v>
      </c>
      <c r="H26" s="24">
        <v>8753</v>
      </c>
      <c r="I26" s="24">
        <v>248</v>
      </c>
      <c r="J26" s="24">
        <v>11</v>
      </c>
      <c r="K26" s="24">
        <v>237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3182</v>
      </c>
      <c r="D27" s="24">
        <v>381</v>
      </c>
      <c r="E27" s="24">
        <v>2801</v>
      </c>
      <c r="F27" s="24">
        <v>3084</v>
      </c>
      <c r="G27" s="24">
        <v>378</v>
      </c>
      <c r="H27" s="24">
        <v>2706</v>
      </c>
      <c r="I27" s="24">
        <v>98</v>
      </c>
      <c r="J27" s="24">
        <v>3</v>
      </c>
      <c r="K27" s="24">
        <v>95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7304</v>
      </c>
      <c r="D28" s="24">
        <v>422</v>
      </c>
      <c r="E28" s="24">
        <v>6882</v>
      </c>
      <c r="F28" s="24">
        <v>6855</v>
      </c>
      <c r="G28" s="24">
        <v>419</v>
      </c>
      <c r="H28" s="24">
        <v>6436</v>
      </c>
      <c r="I28" s="24">
        <v>449</v>
      </c>
      <c r="J28" s="24">
        <v>3</v>
      </c>
      <c r="K28" s="24">
        <v>446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4221</v>
      </c>
      <c r="D29" s="24">
        <v>285</v>
      </c>
      <c r="E29" s="24">
        <v>3936</v>
      </c>
      <c r="F29" s="24">
        <v>4081</v>
      </c>
      <c r="G29" s="24">
        <v>285</v>
      </c>
      <c r="H29" s="24">
        <v>3796</v>
      </c>
      <c r="I29" s="24">
        <v>140</v>
      </c>
      <c r="J29" s="24">
        <v>0</v>
      </c>
      <c r="K29" s="24">
        <v>140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4884</v>
      </c>
      <c r="D30" s="24">
        <v>233</v>
      </c>
      <c r="E30" s="24">
        <v>4651</v>
      </c>
      <c r="F30" s="24">
        <v>4717</v>
      </c>
      <c r="G30" s="24">
        <v>232</v>
      </c>
      <c r="H30" s="24">
        <v>4485</v>
      </c>
      <c r="I30" s="24">
        <v>167</v>
      </c>
      <c r="J30" s="24">
        <v>1</v>
      </c>
      <c r="K30" s="24">
        <v>166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7607</v>
      </c>
      <c r="D31" s="24">
        <v>311</v>
      </c>
      <c r="E31" s="24">
        <v>7296</v>
      </c>
      <c r="F31" s="24">
        <v>7292</v>
      </c>
      <c r="G31" s="24">
        <v>306</v>
      </c>
      <c r="H31" s="24">
        <v>6986</v>
      </c>
      <c r="I31" s="24">
        <v>315</v>
      </c>
      <c r="J31" s="24">
        <v>5</v>
      </c>
      <c r="K31" s="24">
        <v>310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3860</v>
      </c>
      <c r="D32" s="24">
        <v>193</v>
      </c>
      <c r="E32" s="24">
        <v>3667</v>
      </c>
      <c r="F32" s="24">
        <v>3706</v>
      </c>
      <c r="G32" s="24">
        <v>190</v>
      </c>
      <c r="H32" s="24">
        <v>3516</v>
      </c>
      <c r="I32" s="24">
        <v>154</v>
      </c>
      <c r="J32" s="24">
        <v>3</v>
      </c>
      <c r="K32" s="24">
        <v>151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6961</v>
      </c>
      <c r="D33" s="24">
        <v>269</v>
      </c>
      <c r="E33" s="24">
        <v>6692</v>
      </c>
      <c r="F33" s="24">
        <v>6687</v>
      </c>
      <c r="G33" s="24">
        <v>264</v>
      </c>
      <c r="H33" s="24">
        <v>6423</v>
      </c>
      <c r="I33" s="24">
        <v>274</v>
      </c>
      <c r="J33" s="24">
        <v>5</v>
      </c>
      <c r="K33" s="24">
        <v>269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273</v>
      </c>
      <c r="D34" s="24">
        <v>67</v>
      </c>
      <c r="E34" s="24">
        <v>206</v>
      </c>
      <c r="F34" s="24">
        <v>260</v>
      </c>
      <c r="G34" s="24">
        <v>67</v>
      </c>
      <c r="H34" s="24">
        <v>193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333</v>
      </c>
      <c r="D35" s="27">
        <v>92</v>
      </c>
      <c r="E35" s="27">
        <v>241</v>
      </c>
      <c r="F35" s="27">
        <v>316</v>
      </c>
      <c r="G35" s="27">
        <v>90</v>
      </c>
      <c r="H35" s="27">
        <v>226</v>
      </c>
      <c r="I35" s="27">
        <v>17</v>
      </c>
      <c r="J35" s="27">
        <v>2</v>
      </c>
      <c r="K35" s="27">
        <v>15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482</v>
      </c>
      <c r="D36" s="27">
        <v>164</v>
      </c>
      <c r="E36" s="27">
        <v>318</v>
      </c>
      <c r="F36" s="27">
        <v>478</v>
      </c>
      <c r="G36" s="27">
        <v>164</v>
      </c>
      <c r="H36" s="27">
        <v>314</v>
      </c>
      <c r="I36" s="27">
        <v>4</v>
      </c>
      <c r="J36" s="27">
        <v>0</v>
      </c>
      <c r="K36" s="27">
        <v>4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248</v>
      </c>
      <c r="D37" s="24">
        <v>85</v>
      </c>
      <c r="E37" s="24">
        <v>163</v>
      </c>
      <c r="F37" s="24">
        <v>244</v>
      </c>
      <c r="G37" s="24">
        <v>84</v>
      </c>
      <c r="H37" s="24">
        <v>160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327</v>
      </c>
      <c r="D38" s="33">
        <v>102</v>
      </c>
      <c r="E38" s="33">
        <v>225</v>
      </c>
      <c r="F38" s="33">
        <v>302</v>
      </c>
      <c r="G38" s="33">
        <v>102</v>
      </c>
      <c r="H38" s="33">
        <v>200</v>
      </c>
      <c r="I38" s="33">
        <v>25</v>
      </c>
      <c r="J38" s="33">
        <v>0</v>
      </c>
      <c r="K38" s="33">
        <v>25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131</v>
      </c>
      <c r="D39" s="33">
        <v>33</v>
      </c>
      <c r="E39" s="33">
        <v>98</v>
      </c>
      <c r="F39" s="33">
        <v>122</v>
      </c>
      <c r="G39" s="33">
        <v>33</v>
      </c>
      <c r="H39" s="33">
        <v>89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457</v>
      </c>
      <c r="D40" s="33">
        <v>228</v>
      </c>
      <c r="E40" s="33">
        <v>229</v>
      </c>
      <c r="F40" s="24">
        <v>445</v>
      </c>
      <c r="G40" s="24">
        <v>228</v>
      </c>
      <c r="H40" s="24">
        <v>217</v>
      </c>
      <c r="I40" s="33">
        <v>12</v>
      </c>
      <c r="J40" s="33">
        <v>0</v>
      </c>
      <c r="K40" s="33">
        <v>12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654</v>
      </c>
      <c r="D41" s="24">
        <v>212</v>
      </c>
      <c r="E41" s="24">
        <v>442</v>
      </c>
      <c r="F41" s="24">
        <v>624</v>
      </c>
      <c r="G41" s="24">
        <v>204</v>
      </c>
      <c r="H41" s="24">
        <v>420</v>
      </c>
      <c r="I41" s="24">
        <v>30</v>
      </c>
      <c r="J41" s="24">
        <v>8</v>
      </c>
      <c r="K41" s="24">
        <v>22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2719</v>
      </c>
      <c r="D42" s="24">
        <v>1035</v>
      </c>
      <c r="E42" s="24">
        <v>1684</v>
      </c>
      <c r="F42" s="24">
        <v>2635</v>
      </c>
      <c r="G42" s="24">
        <v>1034</v>
      </c>
      <c r="H42" s="24">
        <v>1601</v>
      </c>
      <c r="I42" s="24">
        <v>84</v>
      </c>
      <c r="J42" s="24">
        <v>1</v>
      </c>
      <c r="K42" s="24">
        <v>83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7143</v>
      </c>
      <c r="D43" s="24">
        <v>550</v>
      </c>
      <c r="E43" s="24">
        <v>6593</v>
      </c>
      <c r="F43" s="24">
        <v>6987</v>
      </c>
      <c r="G43" s="24">
        <v>526</v>
      </c>
      <c r="H43" s="24">
        <v>6461</v>
      </c>
      <c r="I43" s="24">
        <v>156</v>
      </c>
      <c r="J43" s="24">
        <v>24</v>
      </c>
      <c r="K43" s="24">
        <v>132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438</v>
      </c>
      <c r="D44" s="24">
        <v>57</v>
      </c>
      <c r="E44" s="24">
        <v>381</v>
      </c>
      <c r="F44" s="24">
        <v>418</v>
      </c>
      <c r="G44" s="24">
        <v>57</v>
      </c>
      <c r="H44" s="24">
        <v>361</v>
      </c>
      <c r="I44" s="24">
        <v>20</v>
      </c>
      <c r="J44" s="24">
        <v>0</v>
      </c>
      <c r="K44" s="24">
        <v>20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1604</v>
      </c>
      <c r="D45" s="24">
        <v>282</v>
      </c>
      <c r="E45" s="24">
        <v>1322</v>
      </c>
      <c r="F45" s="24">
        <v>1486</v>
      </c>
      <c r="G45" s="24">
        <v>248</v>
      </c>
      <c r="H45" s="24">
        <v>1238</v>
      </c>
      <c r="I45" s="24">
        <v>118</v>
      </c>
      <c r="J45" s="24">
        <v>34</v>
      </c>
      <c r="K45" s="24">
        <v>84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586</v>
      </c>
      <c r="D46" s="27">
        <v>106</v>
      </c>
      <c r="E46" s="27">
        <v>480</v>
      </c>
      <c r="F46" s="27">
        <v>550</v>
      </c>
      <c r="G46" s="27">
        <v>103</v>
      </c>
      <c r="H46" s="27">
        <v>447</v>
      </c>
      <c r="I46" s="27">
        <v>36</v>
      </c>
      <c r="J46" s="27">
        <v>3</v>
      </c>
      <c r="K46" s="27">
        <v>33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88233</v>
      </c>
      <c r="D47" s="35">
        <f t="shared" si="7"/>
        <v>11516</v>
      </c>
      <c r="E47" s="35">
        <f t="shared" si="7"/>
        <v>76717</v>
      </c>
      <c r="F47" s="35">
        <f t="shared" si="7"/>
        <v>84738</v>
      </c>
      <c r="G47" s="35">
        <f t="shared" si="7"/>
        <v>11370</v>
      </c>
      <c r="H47" s="35">
        <f t="shared" si="7"/>
        <v>73368</v>
      </c>
      <c r="I47" s="35">
        <f t="shared" si="7"/>
        <v>3495</v>
      </c>
      <c r="J47" s="35">
        <f t="shared" si="7"/>
        <v>146</v>
      </c>
      <c r="K47" s="35">
        <f t="shared" si="7"/>
        <v>3349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331084</v>
      </c>
      <c r="D48" s="38">
        <f t="shared" si="8"/>
        <v>31611</v>
      </c>
      <c r="E48" s="38">
        <f t="shared" si="8"/>
        <v>299473</v>
      </c>
      <c r="F48" s="38">
        <f t="shared" si="8"/>
        <v>318125</v>
      </c>
      <c r="G48" s="38">
        <f t="shared" si="8"/>
        <v>31366</v>
      </c>
      <c r="H48" s="38">
        <f t="shared" si="8"/>
        <v>286759</v>
      </c>
      <c r="I48" s="38">
        <f t="shared" si="8"/>
        <v>12959</v>
      </c>
      <c r="J48" s="38">
        <f t="shared" si="8"/>
        <v>245</v>
      </c>
      <c r="K48" s="38">
        <f t="shared" si="8"/>
        <v>12714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7" r:id="rId1"/>
  <headerFooter alignWithMargins="0">
    <oddFooter>&amp;RH29概要調書（家屋概況）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K51"/>
  <sheetViews>
    <sheetView view="pageBreakPreview" zoomScale="70" zoomScaleNormal="75" zoomScaleSheetLayoutView="70" zoomScalePageLayoutView="0" workbookViewId="0" topLeftCell="F1">
      <pane ySplit="6" topLeftCell="A34" activePane="bottomLeft" state="frozen"/>
      <selection pane="topLeft" activeCell="A1" sqref="A1:K1"/>
      <selection pane="bottomLeft" activeCell="K11" sqref="K11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6362</v>
      </c>
      <c r="D7" s="3">
        <v>3177</v>
      </c>
      <c r="E7" s="3">
        <v>375772</v>
      </c>
      <c r="F7" s="3">
        <v>249507</v>
      </c>
      <c r="G7" s="3">
        <v>4104223</v>
      </c>
      <c r="H7" s="3">
        <v>3871495</v>
      </c>
      <c r="I7" s="3">
        <v>4104087</v>
      </c>
      <c r="J7" s="3">
        <v>3871495</v>
      </c>
      <c r="K7" s="3">
        <f>ROUND(G7*1000/E7,0)</f>
        <v>10922</v>
      </c>
    </row>
    <row r="8" spans="1:11" ht="15" customHeight="1">
      <c r="A8" s="22">
        <v>2</v>
      </c>
      <c r="B8" s="23" t="s">
        <v>18</v>
      </c>
      <c r="C8" s="4">
        <v>603</v>
      </c>
      <c r="D8" s="4">
        <v>414</v>
      </c>
      <c r="E8" s="4">
        <v>49713</v>
      </c>
      <c r="F8" s="4">
        <v>40101</v>
      </c>
      <c r="G8" s="4">
        <v>1309822</v>
      </c>
      <c r="H8" s="4">
        <v>1294688</v>
      </c>
      <c r="I8" s="4">
        <v>1309822</v>
      </c>
      <c r="J8" s="4">
        <v>1294688</v>
      </c>
      <c r="K8" s="4">
        <f aca="true" t="shared" si="0" ref="K8:K50">ROUND(G8*1000/E8,0)</f>
        <v>26348</v>
      </c>
    </row>
    <row r="9" spans="1:11" ht="15" customHeight="1">
      <c r="A9" s="22">
        <v>3</v>
      </c>
      <c r="B9" s="23" t="s">
        <v>19</v>
      </c>
      <c r="C9" s="4">
        <v>1820</v>
      </c>
      <c r="D9" s="4">
        <v>1268</v>
      </c>
      <c r="E9" s="4">
        <v>120533</v>
      </c>
      <c r="F9" s="4">
        <v>96064</v>
      </c>
      <c r="G9" s="4">
        <v>2147887</v>
      </c>
      <c r="H9" s="4">
        <v>2089304</v>
      </c>
      <c r="I9" s="4">
        <v>2146781</v>
      </c>
      <c r="J9" s="4">
        <v>2088268</v>
      </c>
      <c r="K9" s="4">
        <f t="shared" si="0"/>
        <v>17820</v>
      </c>
    </row>
    <row r="10" spans="1:11" ht="15" customHeight="1">
      <c r="A10" s="22">
        <v>4</v>
      </c>
      <c r="B10" s="23" t="s">
        <v>20</v>
      </c>
      <c r="C10" s="4">
        <v>620</v>
      </c>
      <c r="D10" s="4">
        <v>401</v>
      </c>
      <c r="E10" s="4">
        <v>48332</v>
      </c>
      <c r="F10" s="4">
        <v>39559</v>
      </c>
      <c r="G10" s="4">
        <v>1324035</v>
      </c>
      <c r="H10" s="4">
        <v>1309293</v>
      </c>
      <c r="I10" s="4">
        <v>1324035</v>
      </c>
      <c r="J10" s="4">
        <v>1309293</v>
      </c>
      <c r="K10" s="4">
        <f t="shared" si="0"/>
        <v>27395</v>
      </c>
    </row>
    <row r="11" spans="1:11" ht="15" customHeight="1">
      <c r="A11" s="22">
        <v>5</v>
      </c>
      <c r="B11" s="23" t="s">
        <v>21</v>
      </c>
      <c r="C11" s="4">
        <v>3687</v>
      </c>
      <c r="D11" s="4">
        <v>1610</v>
      </c>
      <c r="E11" s="4">
        <v>203577</v>
      </c>
      <c r="F11" s="4">
        <v>117080</v>
      </c>
      <c r="G11" s="4">
        <v>2429009</v>
      </c>
      <c r="H11" s="4">
        <v>2276325</v>
      </c>
      <c r="I11" s="4">
        <v>2429009</v>
      </c>
      <c r="J11" s="4">
        <v>2276325</v>
      </c>
      <c r="K11" s="4">
        <f t="shared" si="0"/>
        <v>11932</v>
      </c>
    </row>
    <row r="12" spans="1:11" ht="15" customHeight="1">
      <c r="A12" s="22">
        <v>6</v>
      </c>
      <c r="B12" s="23" t="s">
        <v>22</v>
      </c>
      <c r="C12" s="4">
        <v>1426</v>
      </c>
      <c r="D12" s="4">
        <v>637</v>
      </c>
      <c r="E12" s="4">
        <v>86110</v>
      </c>
      <c r="F12" s="4">
        <v>57172</v>
      </c>
      <c r="G12" s="4">
        <v>1855417</v>
      </c>
      <c r="H12" s="4">
        <v>1818097</v>
      </c>
      <c r="I12" s="4">
        <v>1855417</v>
      </c>
      <c r="J12" s="4">
        <v>1818097</v>
      </c>
      <c r="K12" s="4">
        <f t="shared" si="0"/>
        <v>21547</v>
      </c>
    </row>
    <row r="13" spans="1:11" ht="15" customHeight="1">
      <c r="A13" s="22">
        <v>7</v>
      </c>
      <c r="B13" s="23" t="s">
        <v>23</v>
      </c>
      <c r="C13" s="4">
        <v>3762</v>
      </c>
      <c r="D13" s="4">
        <v>1847</v>
      </c>
      <c r="E13" s="4">
        <v>237065</v>
      </c>
      <c r="F13" s="4">
        <v>156214</v>
      </c>
      <c r="G13" s="4">
        <v>3639393</v>
      </c>
      <c r="H13" s="4">
        <v>3506804</v>
      </c>
      <c r="I13" s="4">
        <v>3639393</v>
      </c>
      <c r="J13" s="4">
        <v>3506804</v>
      </c>
      <c r="K13" s="4">
        <f t="shared" si="0"/>
        <v>15352</v>
      </c>
    </row>
    <row r="14" spans="1:11" ht="15" customHeight="1">
      <c r="A14" s="22">
        <v>8</v>
      </c>
      <c r="B14" s="23" t="s">
        <v>24</v>
      </c>
      <c r="C14" s="4">
        <v>916</v>
      </c>
      <c r="D14" s="4">
        <v>624</v>
      </c>
      <c r="E14" s="4">
        <v>73666</v>
      </c>
      <c r="F14" s="4">
        <v>62815</v>
      </c>
      <c r="G14" s="4">
        <v>2867652</v>
      </c>
      <c r="H14" s="4">
        <v>2849353</v>
      </c>
      <c r="I14" s="4">
        <v>2867652</v>
      </c>
      <c r="J14" s="4">
        <v>2849353</v>
      </c>
      <c r="K14" s="4">
        <f t="shared" si="0"/>
        <v>38928</v>
      </c>
    </row>
    <row r="15" spans="1:11" ht="15" customHeight="1">
      <c r="A15" s="22">
        <v>9</v>
      </c>
      <c r="B15" s="23" t="s">
        <v>25</v>
      </c>
      <c r="C15" s="4">
        <v>3289</v>
      </c>
      <c r="D15" s="4">
        <v>1157</v>
      </c>
      <c r="E15" s="4">
        <v>201398</v>
      </c>
      <c r="F15" s="4">
        <v>109003</v>
      </c>
      <c r="G15" s="4">
        <v>3169907</v>
      </c>
      <c r="H15" s="4">
        <v>3064592</v>
      </c>
      <c r="I15" s="4">
        <v>3169907</v>
      </c>
      <c r="J15" s="4">
        <v>3064592</v>
      </c>
      <c r="K15" s="4">
        <f t="shared" si="0"/>
        <v>15740</v>
      </c>
    </row>
    <row r="16" spans="1:11" ht="15" customHeight="1">
      <c r="A16" s="22">
        <v>10</v>
      </c>
      <c r="B16" s="23" t="s">
        <v>26</v>
      </c>
      <c r="C16" s="4">
        <v>567</v>
      </c>
      <c r="D16" s="4">
        <v>283</v>
      </c>
      <c r="E16" s="4">
        <v>32405</v>
      </c>
      <c r="F16" s="4">
        <v>21127</v>
      </c>
      <c r="G16" s="4">
        <v>508560</v>
      </c>
      <c r="H16" s="4">
        <v>491360</v>
      </c>
      <c r="I16" s="4">
        <v>508560</v>
      </c>
      <c r="J16" s="4">
        <v>491360</v>
      </c>
      <c r="K16" s="4">
        <f t="shared" si="0"/>
        <v>15694</v>
      </c>
    </row>
    <row r="17" spans="1:11" ht="15" customHeight="1">
      <c r="A17" s="25">
        <v>11</v>
      </c>
      <c r="B17" s="26" t="s">
        <v>27</v>
      </c>
      <c r="C17" s="65">
        <v>1777</v>
      </c>
      <c r="D17" s="65">
        <v>908</v>
      </c>
      <c r="E17" s="65">
        <v>100715</v>
      </c>
      <c r="F17" s="65">
        <v>68569</v>
      </c>
      <c r="G17" s="65">
        <v>1846433</v>
      </c>
      <c r="H17" s="65">
        <v>1793909</v>
      </c>
      <c r="I17" s="65">
        <v>1846433</v>
      </c>
      <c r="J17" s="65">
        <v>1793909</v>
      </c>
      <c r="K17" s="65">
        <f t="shared" si="0"/>
        <v>18333</v>
      </c>
    </row>
    <row r="18" spans="1:11" ht="15" customHeight="1">
      <c r="A18" s="28"/>
      <c r="B18" s="29" t="s">
        <v>65</v>
      </c>
      <c r="C18" s="67">
        <f>SUM(C7:C17)</f>
        <v>24829</v>
      </c>
      <c r="D18" s="67">
        <f aca="true" t="shared" si="1" ref="D18:J18">SUM(D7:D17)</f>
        <v>12326</v>
      </c>
      <c r="E18" s="67">
        <f t="shared" si="1"/>
        <v>1529286</v>
      </c>
      <c r="F18" s="67">
        <f t="shared" si="1"/>
        <v>1017211</v>
      </c>
      <c r="G18" s="67">
        <f t="shared" si="1"/>
        <v>25202338</v>
      </c>
      <c r="H18" s="67">
        <f t="shared" si="1"/>
        <v>24365220</v>
      </c>
      <c r="I18" s="67">
        <f t="shared" si="1"/>
        <v>25201096</v>
      </c>
      <c r="J18" s="67">
        <f t="shared" si="1"/>
        <v>24364184</v>
      </c>
      <c r="K18" s="67">
        <f t="shared" si="0"/>
        <v>16480</v>
      </c>
    </row>
    <row r="19" spans="1:11" ht="15" customHeight="1">
      <c r="A19" s="31">
        <v>12</v>
      </c>
      <c r="B19" s="32" t="s">
        <v>28</v>
      </c>
      <c r="C19" s="66">
        <v>701</v>
      </c>
      <c r="D19" s="66">
        <v>205</v>
      </c>
      <c r="E19" s="66">
        <v>35801</v>
      </c>
      <c r="F19" s="66">
        <v>13791</v>
      </c>
      <c r="G19" s="66">
        <v>212877</v>
      </c>
      <c r="H19" s="66">
        <v>168079</v>
      </c>
      <c r="I19" s="66">
        <v>212877</v>
      </c>
      <c r="J19" s="66">
        <v>168079</v>
      </c>
      <c r="K19" s="66">
        <f t="shared" si="0"/>
        <v>5946</v>
      </c>
    </row>
    <row r="20" spans="1:11" ht="15" customHeight="1">
      <c r="A20" s="22">
        <v>13</v>
      </c>
      <c r="B20" s="23" t="s">
        <v>29</v>
      </c>
      <c r="C20" s="4">
        <v>802</v>
      </c>
      <c r="D20" s="4">
        <v>290</v>
      </c>
      <c r="E20" s="4">
        <v>40218</v>
      </c>
      <c r="F20" s="4">
        <v>19092</v>
      </c>
      <c r="G20" s="4">
        <v>273494</v>
      </c>
      <c r="H20" s="4">
        <v>233227</v>
      </c>
      <c r="I20" s="4">
        <v>273494</v>
      </c>
      <c r="J20" s="4">
        <v>233227</v>
      </c>
      <c r="K20" s="4">
        <f t="shared" si="0"/>
        <v>6800</v>
      </c>
    </row>
    <row r="21" spans="1:11" ht="15" customHeight="1">
      <c r="A21" s="22">
        <v>14</v>
      </c>
      <c r="B21" s="23" t="s">
        <v>30</v>
      </c>
      <c r="C21" s="4">
        <v>180</v>
      </c>
      <c r="D21" s="4">
        <v>74</v>
      </c>
      <c r="E21" s="4">
        <v>9324</v>
      </c>
      <c r="F21" s="4">
        <v>4522</v>
      </c>
      <c r="G21" s="4">
        <v>94300</v>
      </c>
      <c r="H21" s="4">
        <v>89305</v>
      </c>
      <c r="I21" s="4">
        <v>94300</v>
      </c>
      <c r="J21" s="4">
        <v>89305</v>
      </c>
      <c r="K21" s="4">
        <f t="shared" si="0"/>
        <v>10114</v>
      </c>
    </row>
    <row r="22" spans="1:11" ht="15" customHeight="1">
      <c r="A22" s="22">
        <v>15</v>
      </c>
      <c r="B22" s="23" t="s">
        <v>31</v>
      </c>
      <c r="C22" s="4">
        <v>1887</v>
      </c>
      <c r="D22" s="4">
        <v>847</v>
      </c>
      <c r="E22" s="4">
        <v>105064</v>
      </c>
      <c r="F22" s="4">
        <v>58546</v>
      </c>
      <c r="G22" s="4">
        <v>910320</v>
      </c>
      <c r="H22" s="4">
        <v>823218</v>
      </c>
      <c r="I22" s="4">
        <v>910320</v>
      </c>
      <c r="J22" s="4">
        <v>823218</v>
      </c>
      <c r="K22" s="4">
        <f t="shared" si="0"/>
        <v>8664</v>
      </c>
    </row>
    <row r="23" spans="1:11" ht="15" customHeight="1">
      <c r="A23" s="22">
        <v>16</v>
      </c>
      <c r="B23" s="23" t="s">
        <v>32</v>
      </c>
      <c r="C23" s="4">
        <v>2148</v>
      </c>
      <c r="D23" s="4">
        <v>733</v>
      </c>
      <c r="E23" s="4">
        <v>104258</v>
      </c>
      <c r="F23" s="4">
        <v>47519</v>
      </c>
      <c r="G23" s="4">
        <v>805988</v>
      </c>
      <c r="H23" s="4">
        <v>690557</v>
      </c>
      <c r="I23" s="4">
        <v>805988</v>
      </c>
      <c r="J23" s="4">
        <v>690557</v>
      </c>
      <c r="K23" s="4">
        <f t="shared" si="0"/>
        <v>7731</v>
      </c>
    </row>
    <row r="24" spans="1:11" ht="15" customHeight="1">
      <c r="A24" s="22">
        <v>17</v>
      </c>
      <c r="B24" s="23" t="s">
        <v>33</v>
      </c>
      <c r="C24" s="4">
        <v>564</v>
      </c>
      <c r="D24" s="4">
        <v>364</v>
      </c>
      <c r="E24" s="4">
        <v>40286</v>
      </c>
      <c r="F24" s="4">
        <v>32460</v>
      </c>
      <c r="G24" s="4">
        <v>495072</v>
      </c>
      <c r="H24" s="4">
        <v>476524</v>
      </c>
      <c r="I24" s="4">
        <v>495072</v>
      </c>
      <c r="J24" s="4">
        <v>476524</v>
      </c>
      <c r="K24" s="4">
        <f t="shared" si="0"/>
        <v>12289</v>
      </c>
    </row>
    <row r="25" spans="1:11" ht="15" customHeight="1">
      <c r="A25" s="22">
        <v>18</v>
      </c>
      <c r="B25" s="23" t="s">
        <v>34</v>
      </c>
      <c r="C25" s="4">
        <v>194</v>
      </c>
      <c r="D25" s="4">
        <v>95</v>
      </c>
      <c r="E25" s="4">
        <v>13614</v>
      </c>
      <c r="F25" s="4">
        <v>8843</v>
      </c>
      <c r="G25" s="4">
        <v>225180</v>
      </c>
      <c r="H25" s="4">
        <v>217738</v>
      </c>
      <c r="I25" s="4">
        <v>225180</v>
      </c>
      <c r="J25" s="4">
        <v>217738</v>
      </c>
      <c r="K25" s="4">
        <f t="shared" si="0"/>
        <v>16540</v>
      </c>
    </row>
    <row r="26" spans="1:11" ht="15" customHeight="1">
      <c r="A26" s="22">
        <v>19</v>
      </c>
      <c r="B26" s="23" t="s">
        <v>35</v>
      </c>
      <c r="C26" s="4">
        <v>576</v>
      </c>
      <c r="D26" s="4">
        <v>306</v>
      </c>
      <c r="E26" s="4">
        <v>30884</v>
      </c>
      <c r="F26" s="4">
        <v>19644</v>
      </c>
      <c r="G26" s="4">
        <v>251366</v>
      </c>
      <c r="H26" s="4">
        <v>229715</v>
      </c>
      <c r="I26" s="4">
        <v>251366</v>
      </c>
      <c r="J26" s="4">
        <v>229715</v>
      </c>
      <c r="K26" s="4">
        <f t="shared" si="0"/>
        <v>8139</v>
      </c>
    </row>
    <row r="27" spans="1:11" ht="15" customHeight="1">
      <c r="A27" s="22">
        <v>20</v>
      </c>
      <c r="B27" s="23" t="s">
        <v>36</v>
      </c>
      <c r="C27" s="4">
        <v>210</v>
      </c>
      <c r="D27" s="4">
        <v>61</v>
      </c>
      <c r="E27" s="4">
        <v>9487</v>
      </c>
      <c r="F27" s="4">
        <v>3280</v>
      </c>
      <c r="G27" s="4">
        <v>28629</v>
      </c>
      <c r="H27" s="4">
        <v>23599</v>
      </c>
      <c r="I27" s="4">
        <v>28629</v>
      </c>
      <c r="J27" s="4">
        <v>23599</v>
      </c>
      <c r="K27" s="4">
        <f t="shared" si="0"/>
        <v>3018</v>
      </c>
    </row>
    <row r="28" spans="1:11" ht="15" customHeight="1">
      <c r="A28" s="22">
        <v>21</v>
      </c>
      <c r="B28" s="23" t="s">
        <v>37</v>
      </c>
      <c r="C28" s="4">
        <v>1181</v>
      </c>
      <c r="D28" s="4">
        <v>525</v>
      </c>
      <c r="E28" s="4">
        <v>83094</v>
      </c>
      <c r="F28" s="4">
        <v>54295</v>
      </c>
      <c r="G28" s="4">
        <v>1541868</v>
      </c>
      <c r="H28" s="4">
        <v>1506056</v>
      </c>
      <c r="I28" s="4">
        <v>1541868</v>
      </c>
      <c r="J28" s="4">
        <v>1506056</v>
      </c>
      <c r="K28" s="4">
        <f t="shared" si="0"/>
        <v>18556</v>
      </c>
    </row>
    <row r="29" spans="1:11" ht="15" customHeight="1">
      <c r="A29" s="22">
        <v>22</v>
      </c>
      <c r="B29" s="23" t="s">
        <v>38</v>
      </c>
      <c r="C29" s="4">
        <v>625</v>
      </c>
      <c r="D29" s="4">
        <v>327</v>
      </c>
      <c r="E29" s="4">
        <v>34227</v>
      </c>
      <c r="F29" s="4">
        <v>21527</v>
      </c>
      <c r="G29" s="4">
        <v>288541</v>
      </c>
      <c r="H29" s="4">
        <v>263317</v>
      </c>
      <c r="I29" s="4">
        <v>288541</v>
      </c>
      <c r="J29" s="4">
        <v>263317</v>
      </c>
      <c r="K29" s="4">
        <f t="shared" si="0"/>
        <v>8430</v>
      </c>
    </row>
    <row r="30" spans="1:11" ht="15" customHeight="1">
      <c r="A30" s="34">
        <v>23</v>
      </c>
      <c r="B30" s="23" t="s">
        <v>39</v>
      </c>
      <c r="C30" s="4">
        <v>552</v>
      </c>
      <c r="D30" s="4">
        <v>253</v>
      </c>
      <c r="E30" s="4">
        <v>35063</v>
      </c>
      <c r="F30" s="4">
        <v>22736</v>
      </c>
      <c r="G30" s="4">
        <v>599258</v>
      </c>
      <c r="H30" s="4">
        <v>582110</v>
      </c>
      <c r="I30" s="4">
        <v>599258</v>
      </c>
      <c r="J30" s="4">
        <v>582110</v>
      </c>
      <c r="K30" s="4">
        <f t="shared" si="0"/>
        <v>17091</v>
      </c>
    </row>
    <row r="31" spans="1:11" ht="15" customHeight="1">
      <c r="A31" s="22">
        <v>24</v>
      </c>
      <c r="B31" s="23" t="s">
        <v>40</v>
      </c>
      <c r="C31" s="4">
        <v>499</v>
      </c>
      <c r="D31" s="4">
        <v>264</v>
      </c>
      <c r="E31" s="4">
        <v>30883</v>
      </c>
      <c r="F31" s="4">
        <v>19884</v>
      </c>
      <c r="G31" s="4">
        <v>328915</v>
      </c>
      <c r="H31" s="4">
        <v>308340</v>
      </c>
      <c r="I31" s="4">
        <v>328915</v>
      </c>
      <c r="J31" s="4">
        <v>308340</v>
      </c>
      <c r="K31" s="4">
        <f t="shared" si="0"/>
        <v>10650</v>
      </c>
    </row>
    <row r="32" spans="1:11" ht="15" customHeight="1">
      <c r="A32" s="22">
        <v>25</v>
      </c>
      <c r="B32" s="23" t="s">
        <v>41</v>
      </c>
      <c r="C32" s="4">
        <v>459</v>
      </c>
      <c r="D32" s="4">
        <v>279</v>
      </c>
      <c r="E32" s="4">
        <v>33961</v>
      </c>
      <c r="F32" s="4">
        <v>27146</v>
      </c>
      <c r="G32" s="4">
        <v>858881</v>
      </c>
      <c r="H32" s="4">
        <v>846012</v>
      </c>
      <c r="I32" s="4">
        <v>858881</v>
      </c>
      <c r="J32" s="4">
        <v>846012</v>
      </c>
      <c r="K32" s="4">
        <f t="shared" si="0"/>
        <v>25290</v>
      </c>
    </row>
    <row r="33" spans="1:11" ht="15" customHeight="1">
      <c r="A33" s="22">
        <v>26</v>
      </c>
      <c r="B33" s="23" t="s">
        <v>42</v>
      </c>
      <c r="C33" s="4">
        <v>439</v>
      </c>
      <c r="D33" s="4">
        <v>298</v>
      </c>
      <c r="E33" s="4">
        <v>31447</v>
      </c>
      <c r="F33" s="4">
        <v>26457</v>
      </c>
      <c r="G33" s="4">
        <v>770414</v>
      </c>
      <c r="H33" s="4">
        <v>761228</v>
      </c>
      <c r="I33" s="4">
        <v>770413</v>
      </c>
      <c r="J33" s="4">
        <v>761227</v>
      </c>
      <c r="K33" s="4">
        <f t="shared" si="0"/>
        <v>24499</v>
      </c>
    </row>
    <row r="34" spans="1:11" ht="15" customHeight="1">
      <c r="A34" s="22">
        <v>27</v>
      </c>
      <c r="B34" s="23" t="s">
        <v>43</v>
      </c>
      <c r="C34" s="4">
        <v>328</v>
      </c>
      <c r="D34" s="4">
        <v>233</v>
      </c>
      <c r="E34" s="4">
        <v>39694</v>
      </c>
      <c r="F34" s="4">
        <v>35034</v>
      </c>
      <c r="G34" s="4">
        <v>877967</v>
      </c>
      <c r="H34" s="4">
        <v>871449</v>
      </c>
      <c r="I34" s="4">
        <v>877967</v>
      </c>
      <c r="J34" s="4">
        <v>871449</v>
      </c>
      <c r="K34" s="4">
        <f t="shared" si="0"/>
        <v>22118</v>
      </c>
    </row>
    <row r="35" spans="1:11" ht="15" customHeight="1">
      <c r="A35" s="22">
        <v>28</v>
      </c>
      <c r="B35" s="23" t="s">
        <v>44</v>
      </c>
      <c r="C35" s="4">
        <v>394</v>
      </c>
      <c r="D35" s="4">
        <v>284</v>
      </c>
      <c r="E35" s="4">
        <v>28641</v>
      </c>
      <c r="F35" s="4">
        <v>24719</v>
      </c>
      <c r="G35" s="4">
        <v>764861</v>
      </c>
      <c r="H35" s="4">
        <v>757900</v>
      </c>
      <c r="I35" s="4">
        <v>764860</v>
      </c>
      <c r="J35" s="4">
        <v>757900</v>
      </c>
      <c r="K35" s="4">
        <f t="shared" si="0"/>
        <v>26705</v>
      </c>
    </row>
    <row r="36" spans="1:11" ht="15" customHeight="1">
      <c r="A36" s="22">
        <v>29</v>
      </c>
      <c r="B36" s="23" t="s">
        <v>45</v>
      </c>
      <c r="C36" s="4">
        <v>23</v>
      </c>
      <c r="D36" s="4">
        <v>16</v>
      </c>
      <c r="E36" s="4">
        <v>1705</v>
      </c>
      <c r="F36" s="4">
        <v>1427</v>
      </c>
      <c r="G36" s="4">
        <v>25891</v>
      </c>
      <c r="H36" s="4">
        <v>25554</v>
      </c>
      <c r="I36" s="4">
        <v>25891</v>
      </c>
      <c r="J36" s="4">
        <v>25554</v>
      </c>
      <c r="K36" s="4">
        <f t="shared" si="0"/>
        <v>15185</v>
      </c>
    </row>
    <row r="37" spans="1:11" ht="15" customHeight="1">
      <c r="A37" s="25">
        <v>30</v>
      </c>
      <c r="B37" s="26" t="s">
        <v>46</v>
      </c>
      <c r="C37" s="4">
        <v>70</v>
      </c>
      <c r="D37" s="4">
        <v>21</v>
      </c>
      <c r="E37" s="4">
        <v>4748</v>
      </c>
      <c r="F37" s="4">
        <v>2564</v>
      </c>
      <c r="G37" s="4">
        <v>78667</v>
      </c>
      <c r="H37" s="4">
        <v>72850</v>
      </c>
      <c r="I37" s="4">
        <v>78667</v>
      </c>
      <c r="J37" s="4">
        <v>72850</v>
      </c>
      <c r="K37" s="4">
        <f t="shared" si="0"/>
        <v>16568</v>
      </c>
    </row>
    <row r="38" spans="1:11" ht="15" customHeight="1">
      <c r="A38" s="25">
        <v>31</v>
      </c>
      <c r="B38" s="26" t="s">
        <v>47</v>
      </c>
      <c r="C38" s="4">
        <v>71</v>
      </c>
      <c r="D38" s="4">
        <v>2</v>
      </c>
      <c r="E38" s="4">
        <v>2562</v>
      </c>
      <c r="F38" s="4">
        <v>303</v>
      </c>
      <c r="G38" s="4">
        <v>14563</v>
      </c>
      <c r="H38" s="4">
        <v>12980</v>
      </c>
      <c r="I38" s="4">
        <v>14563</v>
      </c>
      <c r="J38" s="4">
        <v>12980</v>
      </c>
      <c r="K38" s="4">
        <f t="shared" si="0"/>
        <v>5684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14926</v>
      </c>
      <c r="H39" s="4">
        <v>7382</v>
      </c>
      <c r="I39" s="4">
        <v>14926</v>
      </c>
      <c r="J39" s="4">
        <v>7382</v>
      </c>
      <c r="K39" s="4">
        <f t="shared" si="0"/>
        <v>3462</v>
      </c>
    </row>
    <row r="40" spans="1:11" ht="15" customHeight="1">
      <c r="A40" s="31">
        <v>33</v>
      </c>
      <c r="B40" s="32" t="s">
        <v>49</v>
      </c>
      <c r="C40" s="4">
        <v>369</v>
      </c>
      <c r="D40" s="4">
        <v>218</v>
      </c>
      <c r="E40" s="4">
        <v>20832</v>
      </c>
      <c r="F40" s="4">
        <v>14119</v>
      </c>
      <c r="G40" s="4">
        <v>34335</v>
      </c>
      <c r="H40" s="4">
        <v>28064</v>
      </c>
      <c r="I40" s="4">
        <v>34335</v>
      </c>
      <c r="J40" s="4">
        <v>28064</v>
      </c>
      <c r="K40" s="4">
        <f t="shared" si="0"/>
        <v>1648</v>
      </c>
    </row>
    <row r="41" spans="1:11" ht="15" customHeight="1">
      <c r="A41" s="22">
        <v>34</v>
      </c>
      <c r="B41" s="23" t="s">
        <v>50</v>
      </c>
      <c r="C41" s="4">
        <v>182</v>
      </c>
      <c r="D41" s="4">
        <v>134</v>
      </c>
      <c r="E41" s="4">
        <v>11473</v>
      </c>
      <c r="F41" s="4">
        <v>9005</v>
      </c>
      <c r="G41" s="4">
        <v>24270</v>
      </c>
      <c r="H41" s="4">
        <v>22170</v>
      </c>
      <c r="I41" s="4">
        <v>23893</v>
      </c>
      <c r="J41" s="4">
        <v>21793</v>
      </c>
      <c r="K41" s="4">
        <f t="shared" si="0"/>
        <v>2115</v>
      </c>
    </row>
    <row r="42" spans="1:11" ht="15" customHeight="1">
      <c r="A42" s="22">
        <v>35</v>
      </c>
      <c r="B42" s="23" t="s">
        <v>51</v>
      </c>
      <c r="C42" s="4">
        <v>268</v>
      </c>
      <c r="D42" s="4">
        <v>51</v>
      </c>
      <c r="E42" s="4">
        <v>15703</v>
      </c>
      <c r="F42" s="4">
        <v>3765</v>
      </c>
      <c r="G42" s="4">
        <v>54948</v>
      </c>
      <c r="H42" s="4">
        <v>34980</v>
      </c>
      <c r="I42" s="4">
        <v>54948</v>
      </c>
      <c r="J42" s="4">
        <v>34980</v>
      </c>
      <c r="K42" s="4">
        <f t="shared" si="0"/>
        <v>3499</v>
      </c>
    </row>
    <row r="43" spans="1:11" ht="15" customHeight="1">
      <c r="A43" s="22">
        <v>36</v>
      </c>
      <c r="B43" s="23" t="s">
        <v>52</v>
      </c>
      <c r="C43" s="4">
        <v>292</v>
      </c>
      <c r="D43" s="4">
        <v>92</v>
      </c>
      <c r="E43" s="4">
        <v>17187</v>
      </c>
      <c r="F43" s="4">
        <v>6572</v>
      </c>
      <c r="G43" s="4">
        <v>57453</v>
      </c>
      <c r="H43" s="4">
        <v>37200</v>
      </c>
      <c r="I43" s="4">
        <v>57453</v>
      </c>
      <c r="J43" s="4">
        <v>37200</v>
      </c>
      <c r="K43" s="4">
        <f t="shared" si="0"/>
        <v>3343</v>
      </c>
    </row>
    <row r="44" spans="1:11" ht="15" customHeight="1">
      <c r="A44" s="22">
        <v>37</v>
      </c>
      <c r="B44" s="23" t="s">
        <v>53</v>
      </c>
      <c r="C44" s="4">
        <v>903</v>
      </c>
      <c r="D44" s="4">
        <v>129</v>
      </c>
      <c r="E44" s="4">
        <v>51765</v>
      </c>
      <c r="F44" s="4">
        <v>9079</v>
      </c>
      <c r="G44" s="4">
        <v>94722</v>
      </c>
      <c r="H44" s="4">
        <v>63181</v>
      </c>
      <c r="I44" s="4">
        <v>94722</v>
      </c>
      <c r="J44" s="4">
        <v>63181</v>
      </c>
      <c r="K44" s="4">
        <f t="shared" si="0"/>
        <v>1830</v>
      </c>
    </row>
    <row r="45" spans="1:11" ht="15" customHeight="1">
      <c r="A45" s="22">
        <v>38</v>
      </c>
      <c r="B45" s="23" t="s">
        <v>54</v>
      </c>
      <c r="C45" s="4">
        <v>800</v>
      </c>
      <c r="D45" s="4">
        <v>390</v>
      </c>
      <c r="E45" s="4">
        <v>66067</v>
      </c>
      <c r="F45" s="4">
        <v>49046</v>
      </c>
      <c r="G45" s="4">
        <v>1129584</v>
      </c>
      <c r="H45" s="4">
        <v>1110098</v>
      </c>
      <c r="I45" s="4">
        <v>1129584</v>
      </c>
      <c r="J45" s="4">
        <v>1110098</v>
      </c>
      <c r="K45" s="4">
        <f t="shared" si="0"/>
        <v>17098</v>
      </c>
    </row>
    <row r="46" spans="1:11" ht="15" customHeight="1">
      <c r="A46" s="22">
        <v>39</v>
      </c>
      <c r="B46" s="23" t="s">
        <v>55</v>
      </c>
      <c r="C46" s="4">
        <v>22</v>
      </c>
      <c r="D46" s="4">
        <v>9</v>
      </c>
      <c r="E46" s="4">
        <v>1138</v>
      </c>
      <c r="F46" s="4">
        <v>639</v>
      </c>
      <c r="G46" s="4">
        <v>7963</v>
      </c>
      <c r="H46" s="4">
        <v>7169</v>
      </c>
      <c r="I46" s="4">
        <v>7963</v>
      </c>
      <c r="J46" s="4">
        <v>7169</v>
      </c>
      <c r="K46" s="4">
        <f t="shared" si="0"/>
        <v>6997</v>
      </c>
    </row>
    <row r="47" spans="1:11" ht="15" customHeight="1">
      <c r="A47" s="22">
        <v>40</v>
      </c>
      <c r="B47" s="23" t="s">
        <v>56</v>
      </c>
      <c r="C47" s="4">
        <v>586</v>
      </c>
      <c r="D47" s="4">
        <v>408</v>
      </c>
      <c r="E47" s="4">
        <v>36293</v>
      </c>
      <c r="F47" s="4">
        <v>27370</v>
      </c>
      <c r="G47" s="4">
        <v>565206</v>
      </c>
      <c r="H47" s="4">
        <v>545566</v>
      </c>
      <c r="I47" s="4">
        <v>564536</v>
      </c>
      <c r="J47" s="4">
        <v>545566</v>
      </c>
      <c r="K47" s="4">
        <f t="shared" si="0"/>
        <v>15573</v>
      </c>
    </row>
    <row r="48" spans="1:11" ht="15" customHeight="1">
      <c r="A48" s="25">
        <v>41</v>
      </c>
      <c r="B48" s="26" t="s">
        <v>57</v>
      </c>
      <c r="C48" s="65">
        <v>127</v>
      </c>
      <c r="D48" s="65">
        <v>87</v>
      </c>
      <c r="E48" s="65">
        <v>9030</v>
      </c>
      <c r="F48" s="65">
        <v>6777</v>
      </c>
      <c r="G48" s="65">
        <v>28702</v>
      </c>
      <c r="H48" s="65">
        <v>23993</v>
      </c>
      <c r="I48" s="65">
        <v>28702</v>
      </c>
      <c r="J48" s="65">
        <v>23993</v>
      </c>
      <c r="K48" s="65">
        <f t="shared" si="0"/>
        <v>3179</v>
      </c>
    </row>
    <row r="49" spans="1:11" s="6" customFormat="1" ht="15" customHeight="1">
      <c r="A49" s="28"/>
      <c r="B49" s="29" t="s">
        <v>66</v>
      </c>
      <c r="C49" s="67">
        <f>SUM(C19:C48)</f>
        <v>15542</v>
      </c>
      <c r="D49" s="67">
        <f aca="true" t="shared" si="2" ref="D49:J49">SUM(D19:D48)</f>
        <v>7006</v>
      </c>
      <c r="E49" s="67">
        <f t="shared" si="2"/>
        <v>948760</v>
      </c>
      <c r="F49" s="67">
        <f t="shared" si="2"/>
        <v>570841</v>
      </c>
      <c r="G49" s="67">
        <f t="shared" si="2"/>
        <v>11459161</v>
      </c>
      <c r="H49" s="67">
        <f t="shared" si="2"/>
        <v>10839561</v>
      </c>
      <c r="I49" s="67">
        <f t="shared" si="2"/>
        <v>11458112</v>
      </c>
      <c r="J49" s="67">
        <f t="shared" si="2"/>
        <v>10839183</v>
      </c>
      <c r="K49" s="67">
        <f t="shared" si="0"/>
        <v>12078</v>
      </c>
    </row>
    <row r="50" spans="1:11" s="6" customFormat="1" ht="15" customHeight="1">
      <c r="A50" s="36"/>
      <c r="B50" s="37" t="s">
        <v>67</v>
      </c>
      <c r="C50" s="68">
        <f>C18+C49</f>
        <v>40371</v>
      </c>
      <c r="D50" s="68">
        <f aca="true" t="shared" si="3" ref="D50:J50">D18+D49</f>
        <v>19332</v>
      </c>
      <c r="E50" s="68">
        <f t="shared" si="3"/>
        <v>2478046</v>
      </c>
      <c r="F50" s="68">
        <f t="shared" si="3"/>
        <v>1588052</v>
      </c>
      <c r="G50" s="68">
        <f t="shared" si="3"/>
        <v>36661499</v>
      </c>
      <c r="H50" s="68">
        <f t="shared" si="3"/>
        <v>35204781</v>
      </c>
      <c r="I50" s="68">
        <f t="shared" si="3"/>
        <v>36659208</v>
      </c>
      <c r="J50" s="68">
        <f t="shared" si="3"/>
        <v>35203367</v>
      </c>
      <c r="K50" s="68">
        <f t="shared" si="0"/>
        <v>14795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&amp;RH29概要調書（家屋概況）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K51"/>
  <sheetViews>
    <sheetView view="pageBreakPreview" zoomScale="70" zoomScaleNormal="75" zoomScaleSheetLayoutView="70" zoomScalePageLayoutView="0" workbookViewId="0" topLeftCell="F1">
      <pane ySplit="6" topLeftCell="A37" activePane="bottomLeft" state="frozen"/>
      <selection pane="topLeft" activeCell="A1" sqref="A1:K1"/>
      <selection pane="bottomLeft" activeCell="K46" sqref="K46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48444</v>
      </c>
      <c r="D7" s="3">
        <v>48088</v>
      </c>
      <c r="E7" s="3">
        <v>14391791</v>
      </c>
      <c r="F7" s="3">
        <v>14375325</v>
      </c>
      <c r="G7" s="3">
        <v>793488678</v>
      </c>
      <c r="H7" s="3">
        <v>793437718</v>
      </c>
      <c r="I7" s="3">
        <v>792265960</v>
      </c>
      <c r="J7" s="3">
        <v>792215000</v>
      </c>
      <c r="K7" s="3">
        <f aca="true" t="shared" si="0" ref="K7:K50">ROUND(G7*1000/E7,0)</f>
        <v>55135</v>
      </c>
    </row>
    <row r="8" spans="1:11" ht="15" customHeight="1">
      <c r="A8" s="22">
        <v>2</v>
      </c>
      <c r="B8" s="23" t="s">
        <v>18</v>
      </c>
      <c r="C8" s="4">
        <v>23955</v>
      </c>
      <c r="D8" s="4">
        <v>23362</v>
      </c>
      <c r="E8" s="4">
        <v>3989934</v>
      </c>
      <c r="F8" s="4">
        <v>3963766</v>
      </c>
      <c r="G8" s="4">
        <v>195663551</v>
      </c>
      <c r="H8" s="4">
        <v>195596113</v>
      </c>
      <c r="I8" s="4">
        <v>195641427</v>
      </c>
      <c r="J8" s="4">
        <v>195573989</v>
      </c>
      <c r="K8" s="4">
        <f t="shared" si="0"/>
        <v>49039</v>
      </c>
    </row>
    <row r="9" spans="1:11" ht="15" customHeight="1">
      <c r="A9" s="22">
        <v>3</v>
      </c>
      <c r="B9" s="23" t="s">
        <v>19</v>
      </c>
      <c r="C9" s="4">
        <v>12337</v>
      </c>
      <c r="D9" s="4">
        <v>12218</v>
      </c>
      <c r="E9" s="4">
        <v>2199512</v>
      </c>
      <c r="F9" s="4">
        <v>2195468</v>
      </c>
      <c r="G9" s="4">
        <v>111399892</v>
      </c>
      <c r="H9" s="4">
        <v>111388029</v>
      </c>
      <c r="I9" s="4">
        <v>111353415</v>
      </c>
      <c r="J9" s="4">
        <v>111341552</v>
      </c>
      <c r="K9" s="4">
        <f t="shared" si="0"/>
        <v>50648</v>
      </c>
    </row>
    <row r="10" spans="1:11" ht="15" customHeight="1">
      <c r="A10" s="22">
        <v>4</v>
      </c>
      <c r="B10" s="23" t="s">
        <v>20</v>
      </c>
      <c r="C10" s="4">
        <v>18798</v>
      </c>
      <c r="D10" s="4">
        <v>18309</v>
      </c>
      <c r="E10" s="4">
        <v>4925138</v>
      </c>
      <c r="F10" s="4">
        <v>4905523</v>
      </c>
      <c r="G10" s="4">
        <v>239596654</v>
      </c>
      <c r="H10" s="4">
        <v>239544301</v>
      </c>
      <c r="I10" s="4">
        <v>239528106</v>
      </c>
      <c r="J10" s="4">
        <v>239475753</v>
      </c>
      <c r="K10" s="4">
        <f t="shared" si="0"/>
        <v>48648</v>
      </c>
    </row>
    <row r="11" spans="1:11" ht="15" customHeight="1">
      <c r="A11" s="22">
        <v>5</v>
      </c>
      <c r="B11" s="23" t="s">
        <v>21</v>
      </c>
      <c r="C11" s="4">
        <v>16062</v>
      </c>
      <c r="D11" s="4">
        <v>15837</v>
      </c>
      <c r="E11" s="4">
        <v>2655653</v>
      </c>
      <c r="F11" s="4">
        <v>2647159</v>
      </c>
      <c r="G11" s="4">
        <v>135137243</v>
      </c>
      <c r="H11" s="4">
        <v>135111954</v>
      </c>
      <c r="I11" s="4">
        <v>135120009</v>
      </c>
      <c r="J11" s="4">
        <v>135094720</v>
      </c>
      <c r="K11" s="4">
        <f t="shared" si="0"/>
        <v>50887</v>
      </c>
    </row>
    <row r="12" spans="1:11" ht="15" customHeight="1">
      <c r="A12" s="22">
        <v>6</v>
      </c>
      <c r="B12" s="23" t="s">
        <v>22</v>
      </c>
      <c r="C12" s="4">
        <v>15163</v>
      </c>
      <c r="D12" s="4">
        <v>13290</v>
      </c>
      <c r="E12" s="4">
        <v>2396233</v>
      </c>
      <c r="F12" s="4">
        <v>2322840</v>
      </c>
      <c r="G12" s="4">
        <v>112826301</v>
      </c>
      <c r="H12" s="4">
        <v>112706511</v>
      </c>
      <c r="I12" s="4">
        <v>112809410</v>
      </c>
      <c r="J12" s="4">
        <v>112689620</v>
      </c>
      <c r="K12" s="4">
        <f t="shared" si="0"/>
        <v>47085</v>
      </c>
    </row>
    <row r="13" spans="1:11" ht="15" customHeight="1">
      <c r="A13" s="22">
        <v>7</v>
      </c>
      <c r="B13" s="23" t="s">
        <v>23</v>
      </c>
      <c r="C13" s="4">
        <v>33684</v>
      </c>
      <c r="D13" s="4">
        <v>32656</v>
      </c>
      <c r="E13" s="4">
        <v>5837082</v>
      </c>
      <c r="F13" s="4">
        <v>5796615</v>
      </c>
      <c r="G13" s="4">
        <v>267413502</v>
      </c>
      <c r="H13" s="4">
        <v>267291721</v>
      </c>
      <c r="I13" s="4">
        <v>267030904</v>
      </c>
      <c r="J13" s="4">
        <v>266909123</v>
      </c>
      <c r="K13" s="4">
        <f t="shared" si="0"/>
        <v>45813</v>
      </c>
    </row>
    <row r="14" spans="1:11" ht="15" customHeight="1">
      <c r="A14" s="22">
        <v>8</v>
      </c>
      <c r="B14" s="23" t="s">
        <v>24</v>
      </c>
      <c r="C14" s="4">
        <v>11523</v>
      </c>
      <c r="D14" s="4">
        <v>11195</v>
      </c>
      <c r="E14" s="4">
        <v>2155246</v>
      </c>
      <c r="F14" s="4">
        <v>2143136</v>
      </c>
      <c r="G14" s="4">
        <v>111651152</v>
      </c>
      <c r="H14" s="4">
        <v>111626734</v>
      </c>
      <c r="I14" s="4">
        <v>111625492</v>
      </c>
      <c r="J14" s="4">
        <v>111601074</v>
      </c>
      <c r="K14" s="4">
        <f t="shared" si="0"/>
        <v>51804</v>
      </c>
    </row>
    <row r="15" spans="1:11" ht="15" customHeight="1">
      <c r="A15" s="22">
        <v>9</v>
      </c>
      <c r="B15" s="23" t="s">
        <v>25</v>
      </c>
      <c r="C15" s="4">
        <v>31123</v>
      </c>
      <c r="D15" s="4">
        <v>29069</v>
      </c>
      <c r="E15" s="4">
        <v>4906616</v>
      </c>
      <c r="F15" s="4">
        <v>4812508</v>
      </c>
      <c r="G15" s="4">
        <v>212624191</v>
      </c>
      <c r="H15" s="4">
        <v>212408541</v>
      </c>
      <c r="I15" s="4">
        <v>212555631</v>
      </c>
      <c r="J15" s="4">
        <v>212339981</v>
      </c>
      <c r="K15" s="4">
        <f t="shared" si="0"/>
        <v>43334</v>
      </c>
    </row>
    <row r="16" spans="1:11" ht="15" customHeight="1">
      <c r="A16" s="22">
        <v>10</v>
      </c>
      <c r="B16" s="23" t="s">
        <v>26</v>
      </c>
      <c r="C16" s="4">
        <v>19421</v>
      </c>
      <c r="D16" s="4">
        <v>17847</v>
      </c>
      <c r="E16" s="4">
        <v>2707013</v>
      </c>
      <c r="F16" s="4">
        <v>2632834</v>
      </c>
      <c r="G16" s="4">
        <v>107133663</v>
      </c>
      <c r="H16" s="4">
        <v>106939264</v>
      </c>
      <c r="I16" s="4">
        <v>107053897</v>
      </c>
      <c r="J16" s="4">
        <v>106859498</v>
      </c>
      <c r="K16" s="4">
        <f t="shared" si="0"/>
        <v>39576</v>
      </c>
    </row>
    <row r="17" spans="1:11" ht="15" customHeight="1">
      <c r="A17" s="25">
        <v>11</v>
      </c>
      <c r="B17" s="26" t="s">
        <v>27</v>
      </c>
      <c r="C17" s="65">
        <v>14584</v>
      </c>
      <c r="D17" s="65">
        <v>13995</v>
      </c>
      <c r="E17" s="65">
        <v>1569719</v>
      </c>
      <c r="F17" s="65">
        <v>1547533</v>
      </c>
      <c r="G17" s="65">
        <v>71067895</v>
      </c>
      <c r="H17" s="65">
        <v>71011123</v>
      </c>
      <c r="I17" s="65">
        <v>71060194</v>
      </c>
      <c r="J17" s="65">
        <v>71003422</v>
      </c>
      <c r="K17" s="65">
        <f t="shared" si="0"/>
        <v>45274</v>
      </c>
    </row>
    <row r="18" spans="1:11" ht="15" customHeight="1">
      <c r="A18" s="28"/>
      <c r="B18" s="29" t="s">
        <v>65</v>
      </c>
      <c r="C18" s="67">
        <f>SUM(C7:C17)</f>
        <v>245094</v>
      </c>
      <c r="D18" s="67">
        <f aca="true" t="shared" si="1" ref="D18:J18">SUM(D7:D17)</f>
        <v>235866</v>
      </c>
      <c r="E18" s="67">
        <f t="shared" si="1"/>
        <v>47733937</v>
      </c>
      <c r="F18" s="67">
        <f t="shared" si="1"/>
        <v>47342707</v>
      </c>
      <c r="G18" s="67">
        <f t="shared" si="1"/>
        <v>2358002722</v>
      </c>
      <c r="H18" s="67">
        <f t="shared" si="1"/>
        <v>2357062009</v>
      </c>
      <c r="I18" s="67">
        <f t="shared" si="1"/>
        <v>2356044445</v>
      </c>
      <c r="J18" s="67">
        <f t="shared" si="1"/>
        <v>2355103732</v>
      </c>
      <c r="K18" s="67">
        <f t="shared" si="0"/>
        <v>49399</v>
      </c>
    </row>
    <row r="19" spans="1:11" ht="15" customHeight="1">
      <c r="A19" s="31">
        <v>12</v>
      </c>
      <c r="B19" s="32" t="s">
        <v>28</v>
      </c>
      <c r="C19" s="66">
        <v>2033</v>
      </c>
      <c r="D19" s="66">
        <v>2001</v>
      </c>
      <c r="E19" s="66">
        <v>212151</v>
      </c>
      <c r="F19" s="66">
        <v>210811</v>
      </c>
      <c r="G19" s="66">
        <v>7563474</v>
      </c>
      <c r="H19" s="66">
        <v>7559243</v>
      </c>
      <c r="I19" s="66">
        <v>7557428</v>
      </c>
      <c r="J19" s="66">
        <v>7553197</v>
      </c>
      <c r="K19" s="66">
        <f t="shared" si="0"/>
        <v>35651</v>
      </c>
    </row>
    <row r="20" spans="1:11" ht="15" customHeight="1">
      <c r="A20" s="22">
        <v>13</v>
      </c>
      <c r="B20" s="23" t="s">
        <v>29</v>
      </c>
      <c r="C20" s="4">
        <v>1269</v>
      </c>
      <c r="D20" s="4">
        <v>1238</v>
      </c>
      <c r="E20" s="4">
        <v>125750</v>
      </c>
      <c r="F20" s="4">
        <v>124772</v>
      </c>
      <c r="G20" s="4">
        <v>4203475</v>
      </c>
      <c r="H20" s="4">
        <v>4200223</v>
      </c>
      <c r="I20" s="4">
        <v>4202438</v>
      </c>
      <c r="J20" s="4">
        <v>4199186</v>
      </c>
      <c r="K20" s="4">
        <f t="shared" si="0"/>
        <v>33427</v>
      </c>
    </row>
    <row r="21" spans="1:11" ht="15" customHeight="1">
      <c r="A21" s="22">
        <v>14</v>
      </c>
      <c r="B21" s="23" t="s">
        <v>30</v>
      </c>
      <c r="C21" s="4">
        <v>638</v>
      </c>
      <c r="D21" s="4">
        <v>542</v>
      </c>
      <c r="E21" s="4">
        <v>58509</v>
      </c>
      <c r="F21" s="4">
        <v>53830</v>
      </c>
      <c r="G21" s="4">
        <v>2009675</v>
      </c>
      <c r="H21" s="4">
        <v>2002564</v>
      </c>
      <c r="I21" s="4">
        <v>2005247</v>
      </c>
      <c r="J21" s="4">
        <v>1998136</v>
      </c>
      <c r="K21" s="4">
        <f t="shared" si="0"/>
        <v>34348</v>
      </c>
    </row>
    <row r="22" spans="1:11" ht="15" customHeight="1">
      <c r="A22" s="22">
        <v>15</v>
      </c>
      <c r="B22" s="23" t="s">
        <v>31</v>
      </c>
      <c r="C22" s="4">
        <v>2970</v>
      </c>
      <c r="D22" s="4">
        <v>2896</v>
      </c>
      <c r="E22" s="4">
        <v>344076</v>
      </c>
      <c r="F22" s="4">
        <v>341392</v>
      </c>
      <c r="G22" s="4">
        <v>13811278</v>
      </c>
      <c r="H22" s="4">
        <v>13803157</v>
      </c>
      <c r="I22" s="4">
        <v>13808368</v>
      </c>
      <c r="J22" s="4">
        <v>13800247</v>
      </c>
      <c r="K22" s="4">
        <f t="shared" si="0"/>
        <v>40140</v>
      </c>
    </row>
    <row r="23" spans="1:11" ht="15" customHeight="1">
      <c r="A23" s="22">
        <v>16</v>
      </c>
      <c r="B23" s="23" t="s">
        <v>32</v>
      </c>
      <c r="C23" s="4">
        <v>5320</v>
      </c>
      <c r="D23" s="4">
        <v>5172</v>
      </c>
      <c r="E23" s="4">
        <v>604181</v>
      </c>
      <c r="F23" s="4">
        <v>598048</v>
      </c>
      <c r="G23" s="4">
        <v>26642856</v>
      </c>
      <c r="H23" s="4">
        <v>26626834</v>
      </c>
      <c r="I23" s="4">
        <v>26638554</v>
      </c>
      <c r="J23" s="4">
        <v>26622532</v>
      </c>
      <c r="K23" s="4">
        <f t="shared" si="0"/>
        <v>44097</v>
      </c>
    </row>
    <row r="24" spans="1:11" ht="15" customHeight="1">
      <c r="A24" s="22">
        <v>17</v>
      </c>
      <c r="B24" s="23" t="s">
        <v>33</v>
      </c>
      <c r="C24" s="4">
        <v>4469</v>
      </c>
      <c r="D24" s="4">
        <v>4389</v>
      </c>
      <c r="E24" s="4">
        <v>884208</v>
      </c>
      <c r="F24" s="4">
        <v>881359</v>
      </c>
      <c r="G24" s="4">
        <v>51337859</v>
      </c>
      <c r="H24" s="4">
        <v>51328554</v>
      </c>
      <c r="I24" s="4">
        <v>51334212</v>
      </c>
      <c r="J24" s="4">
        <v>51324907</v>
      </c>
      <c r="K24" s="4">
        <f t="shared" si="0"/>
        <v>58061</v>
      </c>
    </row>
    <row r="25" spans="1:11" ht="15" customHeight="1">
      <c r="A25" s="22">
        <v>18</v>
      </c>
      <c r="B25" s="23" t="s">
        <v>34</v>
      </c>
      <c r="C25" s="4">
        <v>1876</v>
      </c>
      <c r="D25" s="4">
        <v>1822</v>
      </c>
      <c r="E25" s="4">
        <v>228466</v>
      </c>
      <c r="F25" s="4">
        <v>226531</v>
      </c>
      <c r="G25" s="4">
        <v>9549031</v>
      </c>
      <c r="H25" s="4">
        <v>9542633</v>
      </c>
      <c r="I25" s="4">
        <v>9544378</v>
      </c>
      <c r="J25" s="4">
        <v>9537980</v>
      </c>
      <c r="K25" s="4">
        <f t="shared" si="0"/>
        <v>41796</v>
      </c>
    </row>
    <row r="26" spans="1:11" ht="15" customHeight="1">
      <c r="A26" s="22">
        <v>19</v>
      </c>
      <c r="B26" s="23" t="s">
        <v>35</v>
      </c>
      <c r="C26" s="4">
        <v>3839</v>
      </c>
      <c r="D26" s="4">
        <v>3699</v>
      </c>
      <c r="E26" s="4">
        <v>536711</v>
      </c>
      <c r="F26" s="4">
        <v>531340</v>
      </c>
      <c r="G26" s="4">
        <v>22015545</v>
      </c>
      <c r="H26" s="4">
        <v>21999547</v>
      </c>
      <c r="I26" s="4">
        <v>22009498</v>
      </c>
      <c r="J26" s="4">
        <v>21993500</v>
      </c>
      <c r="K26" s="4">
        <f t="shared" si="0"/>
        <v>41019</v>
      </c>
    </row>
    <row r="27" spans="1:11" ht="15" customHeight="1">
      <c r="A27" s="22">
        <v>20</v>
      </c>
      <c r="B27" s="23" t="s">
        <v>36</v>
      </c>
      <c r="C27" s="4">
        <v>2654</v>
      </c>
      <c r="D27" s="4">
        <v>2221</v>
      </c>
      <c r="E27" s="4">
        <v>221353</v>
      </c>
      <c r="F27" s="4">
        <v>207123</v>
      </c>
      <c r="G27" s="4">
        <v>6922963</v>
      </c>
      <c r="H27" s="4">
        <v>6900546</v>
      </c>
      <c r="I27" s="4">
        <v>6918611</v>
      </c>
      <c r="J27" s="4">
        <v>6896194</v>
      </c>
      <c r="K27" s="4">
        <f t="shared" si="0"/>
        <v>31276</v>
      </c>
    </row>
    <row r="28" spans="1:11" ht="15" customHeight="1">
      <c r="A28" s="22">
        <v>21</v>
      </c>
      <c r="B28" s="23" t="s">
        <v>37</v>
      </c>
      <c r="C28" s="4">
        <v>11205</v>
      </c>
      <c r="D28" s="4">
        <v>10326</v>
      </c>
      <c r="E28" s="4">
        <v>1742176</v>
      </c>
      <c r="F28" s="4">
        <v>1687707</v>
      </c>
      <c r="G28" s="4">
        <v>82410483</v>
      </c>
      <c r="H28" s="4">
        <v>82301497</v>
      </c>
      <c r="I28" s="4">
        <v>82407268</v>
      </c>
      <c r="J28" s="4">
        <v>82298282</v>
      </c>
      <c r="K28" s="4">
        <f t="shared" si="0"/>
        <v>47303</v>
      </c>
    </row>
    <row r="29" spans="1:11" ht="15" customHeight="1">
      <c r="A29" s="22">
        <v>22</v>
      </c>
      <c r="B29" s="23" t="s">
        <v>38</v>
      </c>
      <c r="C29" s="4">
        <v>3360</v>
      </c>
      <c r="D29" s="4">
        <v>3248</v>
      </c>
      <c r="E29" s="4">
        <v>533491</v>
      </c>
      <c r="F29" s="4">
        <v>529575</v>
      </c>
      <c r="G29" s="4">
        <v>21862373</v>
      </c>
      <c r="H29" s="4">
        <v>21848560</v>
      </c>
      <c r="I29" s="4">
        <v>21842753</v>
      </c>
      <c r="J29" s="4">
        <v>21828940</v>
      </c>
      <c r="K29" s="4">
        <f t="shared" si="0"/>
        <v>40980</v>
      </c>
    </row>
    <row r="30" spans="1:11" ht="15" customHeight="1">
      <c r="A30" s="34">
        <v>23</v>
      </c>
      <c r="B30" s="23" t="s">
        <v>39</v>
      </c>
      <c r="C30" s="4">
        <v>6798</v>
      </c>
      <c r="D30" s="4">
        <v>6613</v>
      </c>
      <c r="E30" s="4">
        <v>1638825</v>
      </c>
      <c r="F30" s="4">
        <v>1630589</v>
      </c>
      <c r="G30" s="4">
        <v>88146409</v>
      </c>
      <c r="H30" s="4">
        <v>88126476</v>
      </c>
      <c r="I30" s="4">
        <v>88146409</v>
      </c>
      <c r="J30" s="4">
        <v>88126476</v>
      </c>
      <c r="K30" s="4">
        <f t="shared" si="0"/>
        <v>53786</v>
      </c>
    </row>
    <row r="31" spans="1:11" ht="15" customHeight="1">
      <c r="A31" s="22">
        <v>24</v>
      </c>
      <c r="B31" s="23" t="s">
        <v>40</v>
      </c>
      <c r="C31" s="4">
        <v>5048</v>
      </c>
      <c r="D31" s="4">
        <v>4978</v>
      </c>
      <c r="E31" s="4">
        <v>870471</v>
      </c>
      <c r="F31" s="4">
        <v>868255</v>
      </c>
      <c r="G31" s="4">
        <v>42835396</v>
      </c>
      <c r="H31" s="4">
        <v>42827433</v>
      </c>
      <c r="I31" s="4">
        <v>42830430</v>
      </c>
      <c r="J31" s="4">
        <v>42822467</v>
      </c>
      <c r="K31" s="4">
        <f t="shared" si="0"/>
        <v>49209</v>
      </c>
    </row>
    <row r="32" spans="1:11" ht="15" customHeight="1">
      <c r="A32" s="22">
        <v>25</v>
      </c>
      <c r="B32" s="23" t="s">
        <v>41</v>
      </c>
      <c r="C32" s="4">
        <v>5208</v>
      </c>
      <c r="D32" s="4">
        <v>5141</v>
      </c>
      <c r="E32" s="4">
        <v>810843</v>
      </c>
      <c r="F32" s="4">
        <v>808501</v>
      </c>
      <c r="G32" s="4">
        <v>40066415</v>
      </c>
      <c r="H32" s="4">
        <v>40058829</v>
      </c>
      <c r="I32" s="4">
        <v>40059670</v>
      </c>
      <c r="J32" s="4">
        <v>40052085</v>
      </c>
      <c r="K32" s="4">
        <f t="shared" si="0"/>
        <v>49413</v>
      </c>
    </row>
    <row r="33" spans="1:11" ht="15" customHeight="1">
      <c r="A33" s="22">
        <v>26</v>
      </c>
      <c r="B33" s="23" t="s">
        <v>42</v>
      </c>
      <c r="C33" s="4">
        <v>9941</v>
      </c>
      <c r="D33" s="4">
        <v>9737</v>
      </c>
      <c r="E33" s="4">
        <v>1463305</v>
      </c>
      <c r="F33" s="4">
        <v>1456450</v>
      </c>
      <c r="G33" s="4">
        <v>61736159</v>
      </c>
      <c r="H33" s="4">
        <v>61715511</v>
      </c>
      <c r="I33" s="4">
        <v>61727472</v>
      </c>
      <c r="J33" s="4">
        <v>61706824</v>
      </c>
      <c r="K33" s="4">
        <f t="shared" si="0"/>
        <v>42190</v>
      </c>
    </row>
    <row r="34" spans="1:11" ht="15" customHeight="1">
      <c r="A34" s="22">
        <v>27</v>
      </c>
      <c r="B34" s="23" t="s">
        <v>43</v>
      </c>
      <c r="C34" s="4">
        <v>4319</v>
      </c>
      <c r="D34" s="4">
        <v>4203</v>
      </c>
      <c r="E34" s="4">
        <v>699799</v>
      </c>
      <c r="F34" s="4">
        <v>695782</v>
      </c>
      <c r="G34" s="4">
        <v>34454806</v>
      </c>
      <c r="H34" s="4">
        <v>34442949</v>
      </c>
      <c r="I34" s="4">
        <v>34447240</v>
      </c>
      <c r="J34" s="4">
        <v>34435383</v>
      </c>
      <c r="K34" s="4">
        <f t="shared" si="0"/>
        <v>49235</v>
      </c>
    </row>
    <row r="35" spans="1:11" ht="15" customHeight="1">
      <c r="A35" s="22">
        <v>28</v>
      </c>
      <c r="B35" s="23" t="s">
        <v>44</v>
      </c>
      <c r="C35" s="4">
        <v>7884</v>
      </c>
      <c r="D35" s="4">
        <v>7683</v>
      </c>
      <c r="E35" s="4">
        <v>1474581</v>
      </c>
      <c r="F35" s="4">
        <v>1468192</v>
      </c>
      <c r="G35" s="4">
        <v>73699374</v>
      </c>
      <c r="H35" s="4">
        <v>73678862</v>
      </c>
      <c r="I35" s="4">
        <v>73688111</v>
      </c>
      <c r="J35" s="4">
        <v>73667599</v>
      </c>
      <c r="K35" s="4">
        <f t="shared" si="0"/>
        <v>49980</v>
      </c>
    </row>
    <row r="36" spans="1:11" ht="15" customHeight="1">
      <c r="A36" s="22">
        <v>29</v>
      </c>
      <c r="B36" s="23" t="s">
        <v>45</v>
      </c>
      <c r="C36" s="4">
        <v>364</v>
      </c>
      <c r="D36" s="4">
        <v>302</v>
      </c>
      <c r="E36" s="4">
        <v>29574</v>
      </c>
      <c r="F36" s="4">
        <v>27096</v>
      </c>
      <c r="G36" s="4">
        <v>1025212</v>
      </c>
      <c r="H36" s="4">
        <v>1023055</v>
      </c>
      <c r="I36" s="4">
        <v>1025041</v>
      </c>
      <c r="J36" s="4">
        <v>1022884</v>
      </c>
      <c r="K36" s="4">
        <f t="shared" si="0"/>
        <v>34666</v>
      </c>
    </row>
    <row r="37" spans="1:11" ht="15" customHeight="1">
      <c r="A37" s="25">
        <v>30</v>
      </c>
      <c r="B37" s="26" t="s">
        <v>46</v>
      </c>
      <c r="C37" s="4">
        <v>359</v>
      </c>
      <c r="D37" s="4">
        <v>320</v>
      </c>
      <c r="E37" s="4">
        <v>40225</v>
      </c>
      <c r="F37" s="4">
        <v>38312</v>
      </c>
      <c r="G37" s="4">
        <v>1836484</v>
      </c>
      <c r="H37" s="4">
        <v>1831434</v>
      </c>
      <c r="I37" s="4">
        <v>1832609</v>
      </c>
      <c r="J37" s="4">
        <v>1827559</v>
      </c>
      <c r="K37" s="4">
        <f t="shared" si="0"/>
        <v>45655</v>
      </c>
    </row>
    <row r="38" spans="1:11" ht="15" customHeight="1">
      <c r="A38" s="25">
        <v>31</v>
      </c>
      <c r="B38" s="26" t="s">
        <v>47</v>
      </c>
      <c r="C38" s="4">
        <v>436</v>
      </c>
      <c r="D38" s="4">
        <v>339</v>
      </c>
      <c r="E38" s="4">
        <v>29776</v>
      </c>
      <c r="F38" s="4">
        <v>26251</v>
      </c>
      <c r="G38" s="4">
        <v>1068962</v>
      </c>
      <c r="H38" s="4">
        <v>1065585</v>
      </c>
      <c r="I38" s="4">
        <v>1064913</v>
      </c>
      <c r="J38" s="4">
        <v>1061536</v>
      </c>
      <c r="K38" s="4">
        <f t="shared" si="0"/>
        <v>35900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161</v>
      </c>
      <c r="E39" s="4">
        <v>11077</v>
      </c>
      <c r="F39" s="4">
        <v>10967</v>
      </c>
      <c r="G39" s="4">
        <v>323564</v>
      </c>
      <c r="H39" s="4">
        <v>323220</v>
      </c>
      <c r="I39" s="4">
        <v>323135</v>
      </c>
      <c r="J39" s="4">
        <v>322791</v>
      </c>
      <c r="K39" s="4">
        <f t="shared" si="0"/>
        <v>29210</v>
      </c>
    </row>
    <row r="40" spans="1:11" ht="15" customHeight="1">
      <c r="A40" s="31">
        <v>33</v>
      </c>
      <c r="B40" s="32" t="s">
        <v>49</v>
      </c>
      <c r="C40" s="4">
        <v>424</v>
      </c>
      <c r="D40" s="4">
        <v>399</v>
      </c>
      <c r="E40" s="4">
        <v>49685</v>
      </c>
      <c r="F40" s="4">
        <v>48578</v>
      </c>
      <c r="G40" s="4">
        <v>1107251</v>
      </c>
      <c r="H40" s="4">
        <v>1105260</v>
      </c>
      <c r="I40" s="4">
        <v>1103421</v>
      </c>
      <c r="J40" s="4">
        <v>1101430</v>
      </c>
      <c r="K40" s="4">
        <f t="shared" si="0"/>
        <v>22285</v>
      </c>
    </row>
    <row r="41" spans="1:11" ht="15" customHeight="1">
      <c r="A41" s="22">
        <v>34</v>
      </c>
      <c r="B41" s="23" t="s">
        <v>50</v>
      </c>
      <c r="C41" s="4">
        <v>188</v>
      </c>
      <c r="D41" s="4">
        <v>185</v>
      </c>
      <c r="E41" s="4">
        <v>21083</v>
      </c>
      <c r="F41" s="4">
        <v>20953</v>
      </c>
      <c r="G41" s="4">
        <v>435770</v>
      </c>
      <c r="H41" s="4">
        <v>435575</v>
      </c>
      <c r="I41" s="4">
        <v>434343</v>
      </c>
      <c r="J41" s="4">
        <v>434148</v>
      </c>
      <c r="K41" s="4">
        <f t="shared" si="0"/>
        <v>20669</v>
      </c>
    </row>
    <row r="42" spans="1:11" ht="15" customHeight="1">
      <c r="A42" s="22">
        <v>35</v>
      </c>
      <c r="B42" s="23" t="s">
        <v>51</v>
      </c>
      <c r="C42" s="4">
        <v>261</v>
      </c>
      <c r="D42" s="4">
        <v>247</v>
      </c>
      <c r="E42" s="4">
        <v>29204</v>
      </c>
      <c r="F42" s="4">
        <v>28487</v>
      </c>
      <c r="G42" s="4">
        <v>974954</v>
      </c>
      <c r="H42" s="4">
        <v>973196</v>
      </c>
      <c r="I42" s="4">
        <v>974278</v>
      </c>
      <c r="J42" s="4">
        <v>972520</v>
      </c>
      <c r="K42" s="4">
        <f t="shared" si="0"/>
        <v>33384</v>
      </c>
    </row>
    <row r="43" spans="1:11" ht="15" customHeight="1">
      <c r="A43" s="22">
        <v>36</v>
      </c>
      <c r="B43" s="23" t="s">
        <v>52</v>
      </c>
      <c r="C43" s="4">
        <v>525</v>
      </c>
      <c r="D43" s="4">
        <v>520</v>
      </c>
      <c r="E43" s="4">
        <v>58464</v>
      </c>
      <c r="F43" s="4">
        <v>58250</v>
      </c>
      <c r="G43" s="4">
        <v>1825503</v>
      </c>
      <c r="H43" s="4">
        <v>1824761</v>
      </c>
      <c r="I43" s="4">
        <v>1825115</v>
      </c>
      <c r="J43" s="4">
        <v>1824373</v>
      </c>
      <c r="K43" s="4">
        <f t="shared" si="0"/>
        <v>31224</v>
      </c>
    </row>
    <row r="44" spans="1:11" ht="15" customHeight="1">
      <c r="A44" s="22">
        <v>37</v>
      </c>
      <c r="B44" s="23" t="s">
        <v>53</v>
      </c>
      <c r="C44" s="4">
        <v>2655</v>
      </c>
      <c r="D44" s="4">
        <v>2333</v>
      </c>
      <c r="E44" s="4">
        <v>341499</v>
      </c>
      <c r="F44" s="4">
        <v>326154</v>
      </c>
      <c r="G44" s="4">
        <v>13039994</v>
      </c>
      <c r="H44" s="4">
        <v>12952493</v>
      </c>
      <c r="I44" s="4">
        <v>13037773</v>
      </c>
      <c r="J44" s="4">
        <v>12950272</v>
      </c>
      <c r="K44" s="4">
        <f t="shared" si="0"/>
        <v>38185</v>
      </c>
    </row>
    <row r="45" spans="1:11" ht="15" customHeight="1">
      <c r="A45" s="22">
        <v>38</v>
      </c>
      <c r="B45" s="23" t="s">
        <v>54</v>
      </c>
      <c r="C45" s="4">
        <v>7334</v>
      </c>
      <c r="D45" s="4">
        <v>7161</v>
      </c>
      <c r="E45" s="4">
        <v>1025261</v>
      </c>
      <c r="F45" s="4">
        <v>1019267</v>
      </c>
      <c r="G45" s="4">
        <v>48981292</v>
      </c>
      <c r="H45" s="4">
        <v>48961673</v>
      </c>
      <c r="I45" s="4">
        <v>48974890</v>
      </c>
      <c r="J45" s="4">
        <v>48955271</v>
      </c>
      <c r="K45" s="4">
        <f t="shared" si="0"/>
        <v>47774</v>
      </c>
    </row>
    <row r="46" spans="1:11" ht="15" customHeight="1">
      <c r="A46" s="22">
        <v>39</v>
      </c>
      <c r="B46" s="23" t="s">
        <v>55</v>
      </c>
      <c r="C46" s="4">
        <v>606</v>
      </c>
      <c r="D46" s="4">
        <v>561</v>
      </c>
      <c r="E46" s="4">
        <v>49130</v>
      </c>
      <c r="F46" s="4">
        <v>47430</v>
      </c>
      <c r="G46" s="4">
        <v>1570853</v>
      </c>
      <c r="H46" s="4">
        <v>1564647</v>
      </c>
      <c r="I46" s="4">
        <v>1570853</v>
      </c>
      <c r="J46" s="4">
        <v>1564647</v>
      </c>
      <c r="K46" s="4">
        <f t="shared" si="0"/>
        <v>31973</v>
      </c>
    </row>
    <row r="47" spans="1:11" ht="15" customHeight="1">
      <c r="A47" s="22">
        <v>40</v>
      </c>
      <c r="B47" s="23" t="s">
        <v>56</v>
      </c>
      <c r="C47" s="4">
        <v>2348</v>
      </c>
      <c r="D47" s="4">
        <v>2304</v>
      </c>
      <c r="E47" s="4">
        <v>229876</v>
      </c>
      <c r="F47" s="4">
        <v>228666</v>
      </c>
      <c r="G47" s="4">
        <v>10487905</v>
      </c>
      <c r="H47" s="4">
        <v>10484075</v>
      </c>
      <c r="I47" s="4">
        <v>10467083</v>
      </c>
      <c r="J47" s="4">
        <v>10463253</v>
      </c>
      <c r="K47" s="4">
        <f t="shared" si="0"/>
        <v>45624</v>
      </c>
    </row>
    <row r="48" spans="1:11" ht="15" customHeight="1">
      <c r="A48" s="25">
        <v>41</v>
      </c>
      <c r="B48" s="26" t="s">
        <v>57</v>
      </c>
      <c r="C48" s="65">
        <v>550</v>
      </c>
      <c r="D48" s="65">
        <v>497</v>
      </c>
      <c r="E48" s="65">
        <v>85205</v>
      </c>
      <c r="F48" s="65">
        <v>82268</v>
      </c>
      <c r="G48" s="65">
        <v>2697610</v>
      </c>
      <c r="H48" s="65">
        <v>2691380</v>
      </c>
      <c r="I48" s="65">
        <v>2693971</v>
      </c>
      <c r="J48" s="65">
        <v>2687741</v>
      </c>
      <c r="K48" s="65">
        <f t="shared" si="0"/>
        <v>31660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95046</v>
      </c>
      <c r="D49" s="67">
        <f t="shared" si="2"/>
        <v>91238</v>
      </c>
      <c r="E49" s="67">
        <f t="shared" si="2"/>
        <v>14448955</v>
      </c>
      <c r="F49" s="67">
        <f t="shared" si="2"/>
        <v>14282936</v>
      </c>
      <c r="G49" s="67">
        <f t="shared" si="2"/>
        <v>674642925</v>
      </c>
      <c r="H49" s="67">
        <f t="shared" si="2"/>
        <v>674199772</v>
      </c>
      <c r="I49" s="67">
        <f t="shared" si="2"/>
        <v>674495512</v>
      </c>
      <c r="J49" s="67">
        <f t="shared" si="2"/>
        <v>674052360</v>
      </c>
      <c r="K49" s="67">
        <f t="shared" si="0"/>
        <v>46691</v>
      </c>
    </row>
    <row r="50" spans="1:11" s="6" customFormat="1" ht="15" customHeight="1">
      <c r="A50" s="36"/>
      <c r="B50" s="37" t="s">
        <v>67</v>
      </c>
      <c r="C50" s="68">
        <f>C18+C49</f>
        <v>340140</v>
      </c>
      <c r="D50" s="68">
        <f aca="true" t="shared" si="3" ref="D50:J50">D18+D49</f>
        <v>327104</v>
      </c>
      <c r="E50" s="68">
        <f t="shared" si="3"/>
        <v>62182892</v>
      </c>
      <c r="F50" s="68">
        <f t="shared" si="3"/>
        <v>61625643</v>
      </c>
      <c r="G50" s="68">
        <f t="shared" si="3"/>
        <v>3032645647</v>
      </c>
      <c r="H50" s="68">
        <f t="shared" si="3"/>
        <v>3031261781</v>
      </c>
      <c r="I50" s="68">
        <f t="shared" si="3"/>
        <v>3030539957</v>
      </c>
      <c r="J50" s="68">
        <f t="shared" si="3"/>
        <v>3029156092</v>
      </c>
      <c r="K50" s="68">
        <f t="shared" si="0"/>
        <v>48770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&amp;RH29概要調書（家屋概況）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K51"/>
  <sheetViews>
    <sheetView view="pageBreakPreview" zoomScale="75" zoomScaleNormal="75" zoomScaleSheetLayoutView="75" zoomScalePageLayoutView="0" workbookViewId="0" topLeftCell="G1">
      <pane ySplit="6" topLeftCell="A7" activePane="bottomLeft" state="frozen"/>
      <selection pane="topLeft" activeCell="A1" sqref="A1:K1"/>
      <selection pane="bottomLeft" activeCell="J19" sqref="J19:J48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54806</v>
      </c>
      <c r="D7" s="3">
        <v>51265</v>
      </c>
      <c r="E7" s="3">
        <v>14767563</v>
      </c>
      <c r="F7" s="3">
        <v>14624832</v>
      </c>
      <c r="G7" s="3">
        <v>797592901</v>
      </c>
      <c r="H7" s="3">
        <v>797309213</v>
      </c>
      <c r="I7" s="3">
        <v>796370047</v>
      </c>
      <c r="J7" s="3">
        <v>796086495</v>
      </c>
      <c r="K7" s="3">
        <f aca="true" t="shared" si="0" ref="K7:K50">ROUND(G7*1000/E7,0)</f>
        <v>54010</v>
      </c>
    </row>
    <row r="8" spans="1:11" ht="15" customHeight="1">
      <c r="A8" s="22">
        <v>2</v>
      </c>
      <c r="B8" s="23" t="s">
        <v>18</v>
      </c>
      <c r="C8" s="4">
        <v>24558</v>
      </c>
      <c r="D8" s="4">
        <v>23776</v>
      </c>
      <c r="E8" s="4">
        <v>4039647</v>
      </c>
      <c r="F8" s="4">
        <v>4003867</v>
      </c>
      <c r="G8" s="4">
        <v>196973373</v>
      </c>
      <c r="H8" s="4">
        <v>196890801</v>
      </c>
      <c r="I8" s="4">
        <v>196951249</v>
      </c>
      <c r="J8" s="4">
        <v>196868677</v>
      </c>
      <c r="K8" s="4">
        <f t="shared" si="0"/>
        <v>48760</v>
      </c>
    </row>
    <row r="9" spans="1:11" ht="15" customHeight="1">
      <c r="A9" s="22">
        <v>3</v>
      </c>
      <c r="B9" s="23" t="s">
        <v>19</v>
      </c>
      <c r="C9" s="4">
        <v>14157</v>
      </c>
      <c r="D9" s="4">
        <v>13486</v>
      </c>
      <c r="E9" s="4">
        <v>2320045</v>
      </c>
      <c r="F9" s="4">
        <v>2291532</v>
      </c>
      <c r="G9" s="4">
        <v>113547779</v>
      </c>
      <c r="H9" s="4">
        <v>113477333</v>
      </c>
      <c r="I9" s="4">
        <v>113500196</v>
      </c>
      <c r="J9" s="4">
        <v>113429820</v>
      </c>
      <c r="K9" s="4">
        <f t="shared" si="0"/>
        <v>48942</v>
      </c>
    </row>
    <row r="10" spans="1:11" ht="15" customHeight="1">
      <c r="A10" s="22">
        <v>4</v>
      </c>
      <c r="B10" s="23" t="s">
        <v>20</v>
      </c>
      <c r="C10" s="4">
        <v>19418</v>
      </c>
      <c r="D10" s="4">
        <v>18710</v>
      </c>
      <c r="E10" s="4">
        <v>4973470</v>
      </c>
      <c r="F10" s="4">
        <v>4945082</v>
      </c>
      <c r="G10" s="4">
        <v>240920689</v>
      </c>
      <c r="H10" s="4">
        <v>240853594</v>
      </c>
      <c r="I10" s="4">
        <v>240852141</v>
      </c>
      <c r="J10" s="4">
        <v>240785046</v>
      </c>
      <c r="K10" s="4">
        <f t="shared" si="0"/>
        <v>48441</v>
      </c>
    </row>
    <row r="11" spans="1:11" ht="15" customHeight="1">
      <c r="A11" s="22">
        <v>5</v>
      </c>
      <c r="B11" s="23" t="s">
        <v>21</v>
      </c>
      <c r="C11" s="4">
        <v>19749</v>
      </c>
      <c r="D11" s="4">
        <v>17447</v>
      </c>
      <c r="E11" s="4">
        <v>2859230</v>
      </c>
      <c r="F11" s="4">
        <v>2764239</v>
      </c>
      <c r="G11" s="4">
        <v>137566252</v>
      </c>
      <c r="H11" s="4">
        <v>137388279</v>
      </c>
      <c r="I11" s="4">
        <v>137549018</v>
      </c>
      <c r="J11" s="4">
        <v>137371045</v>
      </c>
      <c r="K11" s="4">
        <f t="shared" si="0"/>
        <v>48113</v>
      </c>
    </row>
    <row r="12" spans="1:11" ht="15" customHeight="1">
      <c r="A12" s="22">
        <v>6</v>
      </c>
      <c r="B12" s="23" t="s">
        <v>22</v>
      </c>
      <c r="C12" s="4">
        <v>16589</v>
      </c>
      <c r="D12" s="4">
        <v>13927</v>
      </c>
      <c r="E12" s="4">
        <v>2482343</v>
      </c>
      <c r="F12" s="4">
        <v>2380012</v>
      </c>
      <c r="G12" s="4">
        <v>114681718</v>
      </c>
      <c r="H12" s="4">
        <v>114524608</v>
      </c>
      <c r="I12" s="4">
        <v>114664827</v>
      </c>
      <c r="J12" s="4">
        <v>114507717</v>
      </c>
      <c r="K12" s="4">
        <f t="shared" si="0"/>
        <v>46199</v>
      </c>
    </row>
    <row r="13" spans="1:11" ht="15" customHeight="1">
      <c r="A13" s="22">
        <v>7</v>
      </c>
      <c r="B13" s="23" t="s">
        <v>23</v>
      </c>
      <c r="C13" s="4">
        <v>37446</v>
      </c>
      <c r="D13" s="4">
        <v>34503</v>
      </c>
      <c r="E13" s="4">
        <v>6074147</v>
      </c>
      <c r="F13" s="4">
        <v>5952829</v>
      </c>
      <c r="G13" s="4">
        <v>271052895</v>
      </c>
      <c r="H13" s="4">
        <v>270798525</v>
      </c>
      <c r="I13" s="4">
        <v>270670297</v>
      </c>
      <c r="J13" s="4">
        <v>270415927</v>
      </c>
      <c r="K13" s="4">
        <f t="shared" si="0"/>
        <v>44624</v>
      </c>
    </row>
    <row r="14" spans="1:11" ht="15" customHeight="1">
      <c r="A14" s="22">
        <v>8</v>
      </c>
      <c r="B14" s="23" t="s">
        <v>24</v>
      </c>
      <c r="C14" s="4">
        <v>12439</v>
      </c>
      <c r="D14" s="4">
        <v>11819</v>
      </c>
      <c r="E14" s="4">
        <v>2228912</v>
      </c>
      <c r="F14" s="4">
        <v>2205951</v>
      </c>
      <c r="G14" s="4">
        <v>114518804</v>
      </c>
      <c r="H14" s="4">
        <v>114476087</v>
      </c>
      <c r="I14" s="4">
        <v>114493144</v>
      </c>
      <c r="J14" s="4">
        <v>114450427</v>
      </c>
      <c r="K14" s="4">
        <f t="shared" si="0"/>
        <v>51379</v>
      </c>
    </row>
    <row r="15" spans="1:11" ht="15" customHeight="1">
      <c r="A15" s="22">
        <v>9</v>
      </c>
      <c r="B15" s="23" t="s">
        <v>25</v>
      </c>
      <c r="C15" s="4">
        <v>34412</v>
      </c>
      <c r="D15" s="4">
        <v>30226</v>
      </c>
      <c r="E15" s="4">
        <v>5108014</v>
      </c>
      <c r="F15" s="4">
        <v>4921511</v>
      </c>
      <c r="G15" s="4">
        <v>215794098</v>
      </c>
      <c r="H15" s="4">
        <v>215473133</v>
      </c>
      <c r="I15" s="4">
        <v>215725538</v>
      </c>
      <c r="J15" s="4">
        <v>215404573</v>
      </c>
      <c r="K15" s="4">
        <f t="shared" si="0"/>
        <v>42246</v>
      </c>
    </row>
    <row r="16" spans="1:11" ht="15" customHeight="1">
      <c r="A16" s="22">
        <v>10</v>
      </c>
      <c r="B16" s="23" t="s">
        <v>26</v>
      </c>
      <c r="C16" s="4">
        <v>19988</v>
      </c>
      <c r="D16" s="4">
        <v>18130</v>
      </c>
      <c r="E16" s="4">
        <v>2739418</v>
      </c>
      <c r="F16" s="4">
        <v>2653961</v>
      </c>
      <c r="G16" s="4">
        <v>107642223</v>
      </c>
      <c r="H16" s="4">
        <v>107430624</v>
      </c>
      <c r="I16" s="4">
        <v>107562457</v>
      </c>
      <c r="J16" s="4">
        <v>107350858</v>
      </c>
      <c r="K16" s="4">
        <f t="shared" si="0"/>
        <v>39294</v>
      </c>
    </row>
    <row r="17" spans="1:11" ht="15" customHeight="1">
      <c r="A17" s="25">
        <v>11</v>
      </c>
      <c r="B17" s="26" t="s">
        <v>27</v>
      </c>
      <c r="C17" s="65">
        <v>16361</v>
      </c>
      <c r="D17" s="65">
        <v>14903</v>
      </c>
      <c r="E17" s="65">
        <v>1670434</v>
      </c>
      <c r="F17" s="65">
        <v>1616102</v>
      </c>
      <c r="G17" s="65">
        <v>72914328</v>
      </c>
      <c r="H17" s="65">
        <v>72805032</v>
      </c>
      <c r="I17" s="65">
        <v>72906627</v>
      </c>
      <c r="J17" s="65">
        <v>72797331</v>
      </c>
      <c r="K17" s="65">
        <f t="shared" si="0"/>
        <v>43650</v>
      </c>
    </row>
    <row r="18" spans="1:11" ht="15" customHeight="1">
      <c r="A18" s="28"/>
      <c r="B18" s="29" t="s">
        <v>65</v>
      </c>
      <c r="C18" s="67">
        <f aca="true" t="shared" si="1" ref="C18:J18">SUM(C7:C17)</f>
        <v>269923</v>
      </c>
      <c r="D18" s="67">
        <f t="shared" si="1"/>
        <v>248192</v>
      </c>
      <c r="E18" s="67">
        <f t="shared" si="1"/>
        <v>49263223</v>
      </c>
      <c r="F18" s="67">
        <f t="shared" si="1"/>
        <v>48359918</v>
      </c>
      <c r="G18" s="67">
        <f t="shared" si="1"/>
        <v>2383205060</v>
      </c>
      <c r="H18" s="67">
        <f t="shared" si="1"/>
        <v>2381427229</v>
      </c>
      <c r="I18" s="67">
        <f t="shared" si="1"/>
        <v>2381245541</v>
      </c>
      <c r="J18" s="67">
        <f t="shared" si="1"/>
        <v>2379467916</v>
      </c>
      <c r="K18" s="67">
        <f t="shared" si="0"/>
        <v>48377</v>
      </c>
    </row>
    <row r="19" spans="1:11" ht="15" customHeight="1">
      <c r="A19" s="31">
        <v>12</v>
      </c>
      <c r="B19" s="32" t="s">
        <v>28</v>
      </c>
      <c r="C19" s="66">
        <v>2734</v>
      </c>
      <c r="D19" s="66">
        <v>2206</v>
      </c>
      <c r="E19" s="66">
        <v>247952</v>
      </c>
      <c r="F19" s="66">
        <v>224602</v>
      </c>
      <c r="G19" s="66">
        <v>7776351</v>
      </c>
      <c r="H19" s="66">
        <v>7727322</v>
      </c>
      <c r="I19" s="66">
        <v>7770305</v>
      </c>
      <c r="J19" s="66">
        <v>7721276</v>
      </c>
      <c r="K19" s="66">
        <f t="shared" si="0"/>
        <v>31362</v>
      </c>
    </row>
    <row r="20" spans="1:11" ht="15" customHeight="1">
      <c r="A20" s="22">
        <v>13</v>
      </c>
      <c r="B20" s="23" t="s">
        <v>29</v>
      </c>
      <c r="C20" s="4">
        <v>2071</v>
      </c>
      <c r="D20" s="4">
        <v>1528</v>
      </c>
      <c r="E20" s="4">
        <v>165968</v>
      </c>
      <c r="F20" s="4">
        <v>143864</v>
      </c>
      <c r="G20" s="4">
        <v>4476969</v>
      </c>
      <c r="H20" s="4">
        <v>4433450</v>
      </c>
      <c r="I20" s="4">
        <v>4475932</v>
      </c>
      <c r="J20" s="4">
        <v>4432413</v>
      </c>
      <c r="K20" s="4">
        <f t="shared" si="0"/>
        <v>26975</v>
      </c>
    </row>
    <row r="21" spans="1:11" ht="15" customHeight="1">
      <c r="A21" s="22">
        <v>14</v>
      </c>
      <c r="B21" s="23" t="s">
        <v>30</v>
      </c>
      <c r="C21" s="4">
        <v>818</v>
      </c>
      <c r="D21" s="4">
        <v>616</v>
      </c>
      <c r="E21" s="4">
        <v>67833</v>
      </c>
      <c r="F21" s="4">
        <v>58352</v>
      </c>
      <c r="G21" s="4">
        <v>2103975</v>
      </c>
      <c r="H21" s="4">
        <v>2091869</v>
      </c>
      <c r="I21" s="4">
        <v>2099547</v>
      </c>
      <c r="J21" s="4">
        <v>2087441</v>
      </c>
      <c r="K21" s="4">
        <f t="shared" si="0"/>
        <v>31017</v>
      </c>
    </row>
    <row r="22" spans="1:11" ht="15" customHeight="1">
      <c r="A22" s="22">
        <v>15</v>
      </c>
      <c r="B22" s="23" t="s">
        <v>31</v>
      </c>
      <c r="C22" s="4">
        <v>4857</v>
      </c>
      <c r="D22" s="4">
        <v>3743</v>
      </c>
      <c r="E22" s="4">
        <v>449140</v>
      </c>
      <c r="F22" s="4">
        <v>399938</v>
      </c>
      <c r="G22" s="4">
        <v>14721598</v>
      </c>
      <c r="H22" s="4">
        <v>14626375</v>
      </c>
      <c r="I22" s="4">
        <v>14718688</v>
      </c>
      <c r="J22" s="4">
        <v>14623465</v>
      </c>
      <c r="K22" s="4">
        <f t="shared" si="0"/>
        <v>32777</v>
      </c>
    </row>
    <row r="23" spans="1:11" ht="15" customHeight="1">
      <c r="A23" s="22">
        <v>16</v>
      </c>
      <c r="B23" s="23" t="s">
        <v>32</v>
      </c>
      <c r="C23" s="4">
        <v>7468</v>
      </c>
      <c r="D23" s="4">
        <v>5905</v>
      </c>
      <c r="E23" s="4">
        <v>708439</v>
      </c>
      <c r="F23" s="4">
        <v>645567</v>
      </c>
      <c r="G23" s="4">
        <v>27448844</v>
      </c>
      <c r="H23" s="4">
        <v>27317391</v>
      </c>
      <c r="I23" s="4">
        <v>27444542</v>
      </c>
      <c r="J23" s="4">
        <v>27313089</v>
      </c>
      <c r="K23" s="4">
        <f t="shared" si="0"/>
        <v>38746</v>
      </c>
    </row>
    <row r="24" spans="1:11" ht="15" customHeight="1">
      <c r="A24" s="22">
        <v>17</v>
      </c>
      <c r="B24" s="23" t="s">
        <v>33</v>
      </c>
      <c r="C24" s="4">
        <v>5033</v>
      </c>
      <c r="D24" s="4">
        <v>4753</v>
      </c>
      <c r="E24" s="4">
        <v>924494</v>
      </c>
      <c r="F24" s="4">
        <v>913819</v>
      </c>
      <c r="G24" s="4">
        <v>51832931</v>
      </c>
      <c r="H24" s="4">
        <v>51805078</v>
      </c>
      <c r="I24" s="4">
        <v>51829284</v>
      </c>
      <c r="J24" s="4">
        <v>51801431</v>
      </c>
      <c r="K24" s="4">
        <f t="shared" si="0"/>
        <v>56066</v>
      </c>
    </row>
    <row r="25" spans="1:11" ht="15" customHeight="1">
      <c r="A25" s="22">
        <v>18</v>
      </c>
      <c r="B25" s="23" t="s">
        <v>34</v>
      </c>
      <c r="C25" s="4">
        <v>2070</v>
      </c>
      <c r="D25" s="4">
        <v>1917</v>
      </c>
      <c r="E25" s="4">
        <v>242080</v>
      </c>
      <c r="F25" s="4">
        <v>235374</v>
      </c>
      <c r="G25" s="4">
        <v>9774211</v>
      </c>
      <c r="H25" s="4">
        <v>9760371</v>
      </c>
      <c r="I25" s="4">
        <v>9769558</v>
      </c>
      <c r="J25" s="4">
        <v>9755718</v>
      </c>
      <c r="K25" s="4">
        <f t="shared" si="0"/>
        <v>40376</v>
      </c>
    </row>
    <row r="26" spans="1:11" ht="15" customHeight="1">
      <c r="A26" s="22">
        <v>19</v>
      </c>
      <c r="B26" s="23" t="s">
        <v>35</v>
      </c>
      <c r="C26" s="4">
        <v>4415</v>
      </c>
      <c r="D26" s="4">
        <v>4005</v>
      </c>
      <c r="E26" s="4">
        <v>567595</v>
      </c>
      <c r="F26" s="4">
        <v>550984</v>
      </c>
      <c r="G26" s="4">
        <v>22266911</v>
      </c>
      <c r="H26" s="4">
        <v>22229262</v>
      </c>
      <c r="I26" s="4">
        <v>22260864</v>
      </c>
      <c r="J26" s="4">
        <v>22223215</v>
      </c>
      <c r="K26" s="4">
        <f t="shared" si="0"/>
        <v>39230</v>
      </c>
    </row>
    <row r="27" spans="1:11" ht="15" customHeight="1">
      <c r="A27" s="22">
        <v>20</v>
      </c>
      <c r="B27" s="23" t="s">
        <v>36</v>
      </c>
      <c r="C27" s="4">
        <v>2864</v>
      </c>
      <c r="D27" s="4">
        <v>2282</v>
      </c>
      <c r="E27" s="4">
        <v>230840</v>
      </c>
      <c r="F27" s="4">
        <v>210403</v>
      </c>
      <c r="G27" s="4">
        <v>6951592</v>
      </c>
      <c r="H27" s="4">
        <v>6924145</v>
      </c>
      <c r="I27" s="4">
        <v>6947240</v>
      </c>
      <c r="J27" s="4">
        <v>6919793</v>
      </c>
      <c r="K27" s="4">
        <f t="shared" si="0"/>
        <v>30114</v>
      </c>
    </row>
    <row r="28" spans="1:11" ht="15" customHeight="1">
      <c r="A28" s="22">
        <v>21</v>
      </c>
      <c r="B28" s="23" t="s">
        <v>37</v>
      </c>
      <c r="C28" s="4">
        <v>12386</v>
      </c>
      <c r="D28" s="4">
        <v>10851</v>
      </c>
      <c r="E28" s="4">
        <v>1825270</v>
      </c>
      <c r="F28" s="4">
        <v>1742002</v>
      </c>
      <c r="G28" s="4">
        <v>83952351</v>
      </c>
      <c r="H28" s="4">
        <v>83807553</v>
      </c>
      <c r="I28" s="4">
        <v>83949136</v>
      </c>
      <c r="J28" s="4">
        <v>83804338</v>
      </c>
      <c r="K28" s="4">
        <f t="shared" si="0"/>
        <v>45994</v>
      </c>
    </row>
    <row r="29" spans="1:11" ht="15" customHeight="1">
      <c r="A29" s="22">
        <v>22</v>
      </c>
      <c r="B29" s="23" t="s">
        <v>38</v>
      </c>
      <c r="C29" s="4">
        <v>3985</v>
      </c>
      <c r="D29" s="4">
        <v>3575</v>
      </c>
      <c r="E29" s="4">
        <v>567718</v>
      </c>
      <c r="F29" s="4">
        <v>551102</v>
      </c>
      <c r="G29" s="4">
        <v>22150914</v>
      </c>
      <c r="H29" s="4">
        <v>22111877</v>
      </c>
      <c r="I29" s="4">
        <v>22131294</v>
      </c>
      <c r="J29" s="4">
        <v>22092257</v>
      </c>
      <c r="K29" s="4">
        <f t="shared" si="0"/>
        <v>39017</v>
      </c>
    </row>
    <row r="30" spans="1:11" ht="15" customHeight="1">
      <c r="A30" s="34">
        <v>23</v>
      </c>
      <c r="B30" s="23" t="s">
        <v>39</v>
      </c>
      <c r="C30" s="4">
        <v>7350</v>
      </c>
      <c r="D30" s="4">
        <v>6866</v>
      </c>
      <c r="E30" s="4">
        <v>1673888</v>
      </c>
      <c r="F30" s="4">
        <v>1653325</v>
      </c>
      <c r="G30" s="4">
        <v>88745667</v>
      </c>
      <c r="H30" s="4">
        <v>88708586</v>
      </c>
      <c r="I30" s="4">
        <v>88745667</v>
      </c>
      <c r="J30" s="4">
        <v>88708586</v>
      </c>
      <c r="K30" s="4">
        <f t="shared" si="0"/>
        <v>53018</v>
      </c>
    </row>
    <row r="31" spans="1:11" ht="15" customHeight="1">
      <c r="A31" s="22">
        <v>24</v>
      </c>
      <c r="B31" s="23" t="s">
        <v>40</v>
      </c>
      <c r="C31" s="4">
        <v>5547</v>
      </c>
      <c r="D31" s="4">
        <v>5242</v>
      </c>
      <c r="E31" s="4">
        <v>901354</v>
      </c>
      <c r="F31" s="4">
        <v>888139</v>
      </c>
      <c r="G31" s="4">
        <v>43164311</v>
      </c>
      <c r="H31" s="4">
        <v>43135773</v>
      </c>
      <c r="I31" s="4">
        <v>43159345</v>
      </c>
      <c r="J31" s="4">
        <v>43130807</v>
      </c>
      <c r="K31" s="4">
        <f t="shared" si="0"/>
        <v>47888</v>
      </c>
    </row>
    <row r="32" spans="1:11" ht="15" customHeight="1">
      <c r="A32" s="22">
        <v>25</v>
      </c>
      <c r="B32" s="23" t="s">
        <v>41</v>
      </c>
      <c r="C32" s="4">
        <v>5667</v>
      </c>
      <c r="D32" s="4">
        <v>5420</v>
      </c>
      <c r="E32" s="4">
        <v>844804</v>
      </c>
      <c r="F32" s="4">
        <v>835647</v>
      </c>
      <c r="G32" s="4">
        <v>40925296</v>
      </c>
      <c r="H32" s="4">
        <v>40904841</v>
      </c>
      <c r="I32" s="4">
        <v>40918551</v>
      </c>
      <c r="J32" s="4">
        <v>40898097</v>
      </c>
      <c r="K32" s="4">
        <f t="shared" si="0"/>
        <v>48444</v>
      </c>
    </row>
    <row r="33" spans="1:11" ht="15" customHeight="1">
      <c r="A33" s="22">
        <v>26</v>
      </c>
      <c r="B33" s="23" t="s">
        <v>42</v>
      </c>
      <c r="C33" s="4">
        <v>10380</v>
      </c>
      <c r="D33" s="4">
        <v>10035</v>
      </c>
      <c r="E33" s="4">
        <v>1494752</v>
      </c>
      <c r="F33" s="4">
        <v>1482907</v>
      </c>
      <c r="G33" s="4">
        <v>62506573</v>
      </c>
      <c r="H33" s="4">
        <v>62476739</v>
      </c>
      <c r="I33" s="4">
        <v>62497885</v>
      </c>
      <c r="J33" s="4">
        <v>62468051</v>
      </c>
      <c r="K33" s="4">
        <f t="shared" si="0"/>
        <v>41817</v>
      </c>
    </row>
    <row r="34" spans="1:11" ht="15" customHeight="1">
      <c r="A34" s="22">
        <v>27</v>
      </c>
      <c r="B34" s="23" t="s">
        <v>43</v>
      </c>
      <c r="C34" s="4">
        <v>4647</v>
      </c>
      <c r="D34" s="4">
        <v>4436</v>
      </c>
      <c r="E34" s="4">
        <v>739493</v>
      </c>
      <c r="F34" s="4">
        <v>730816</v>
      </c>
      <c r="G34" s="4">
        <v>35332773</v>
      </c>
      <c r="H34" s="4">
        <v>35314398</v>
      </c>
      <c r="I34" s="4">
        <v>35325207</v>
      </c>
      <c r="J34" s="4">
        <v>35306832</v>
      </c>
      <c r="K34" s="4">
        <f t="shared" si="0"/>
        <v>47780</v>
      </c>
    </row>
    <row r="35" spans="1:11" ht="15" customHeight="1">
      <c r="A35" s="22">
        <v>28</v>
      </c>
      <c r="B35" s="23" t="s">
        <v>44</v>
      </c>
      <c r="C35" s="4">
        <v>8278</v>
      </c>
      <c r="D35" s="4">
        <v>7967</v>
      </c>
      <c r="E35" s="4">
        <v>1503222</v>
      </c>
      <c r="F35" s="4">
        <v>1492911</v>
      </c>
      <c r="G35" s="4">
        <v>74464235</v>
      </c>
      <c r="H35" s="4">
        <v>74436762</v>
      </c>
      <c r="I35" s="4">
        <v>74452971</v>
      </c>
      <c r="J35" s="4">
        <v>74425499</v>
      </c>
      <c r="K35" s="4">
        <f t="shared" si="0"/>
        <v>49536</v>
      </c>
    </row>
    <row r="36" spans="1:11" ht="15" customHeight="1">
      <c r="A36" s="22">
        <v>29</v>
      </c>
      <c r="B36" s="23" t="s">
        <v>45</v>
      </c>
      <c r="C36" s="4">
        <v>387</v>
      </c>
      <c r="D36" s="4">
        <v>318</v>
      </c>
      <c r="E36" s="4">
        <v>31279</v>
      </c>
      <c r="F36" s="4">
        <v>28523</v>
      </c>
      <c r="G36" s="4">
        <v>1051103</v>
      </c>
      <c r="H36" s="4">
        <v>1048609</v>
      </c>
      <c r="I36" s="4">
        <v>1050932</v>
      </c>
      <c r="J36" s="4">
        <v>1048438</v>
      </c>
      <c r="K36" s="4">
        <f t="shared" si="0"/>
        <v>33604</v>
      </c>
    </row>
    <row r="37" spans="1:11" ht="15" customHeight="1">
      <c r="A37" s="25">
        <v>30</v>
      </c>
      <c r="B37" s="26" t="s">
        <v>46</v>
      </c>
      <c r="C37" s="4">
        <v>429</v>
      </c>
      <c r="D37" s="4">
        <v>341</v>
      </c>
      <c r="E37" s="4">
        <v>44973</v>
      </c>
      <c r="F37" s="4">
        <v>40876</v>
      </c>
      <c r="G37" s="4">
        <v>1915151</v>
      </c>
      <c r="H37" s="4">
        <v>1904284</v>
      </c>
      <c r="I37" s="4">
        <v>1911276</v>
      </c>
      <c r="J37" s="4">
        <v>1900409</v>
      </c>
      <c r="K37" s="4">
        <f t="shared" si="0"/>
        <v>42584</v>
      </c>
    </row>
    <row r="38" spans="1:11" ht="15" customHeight="1">
      <c r="A38" s="25">
        <v>31</v>
      </c>
      <c r="B38" s="26" t="s">
        <v>47</v>
      </c>
      <c r="C38" s="4">
        <v>507</v>
      </c>
      <c r="D38" s="4">
        <v>341</v>
      </c>
      <c r="E38" s="4">
        <v>32338</v>
      </c>
      <c r="F38" s="4">
        <v>26554</v>
      </c>
      <c r="G38" s="4">
        <v>1083525</v>
      </c>
      <c r="H38" s="4">
        <v>1078565</v>
      </c>
      <c r="I38" s="4">
        <v>1079476</v>
      </c>
      <c r="J38" s="4">
        <v>1074516</v>
      </c>
      <c r="K38" s="4">
        <f t="shared" si="0"/>
        <v>33506</v>
      </c>
    </row>
    <row r="39" spans="1:11" ht="15" customHeight="1">
      <c r="A39" s="22">
        <v>32</v>
      </c>
      <c r="B39" s="23" t="s">
        <v>48</v>
      </c>
      <c r="C39" s="4">
        <v>255</v>
      </c>
      <c r="D39" s="4">
        <v>172</v>
      </c>
      <c r="E39" s="4">
        <v>15388</v>
      </c>
      <c r="F39" s="4">
        <v>11647</v>
      </c>
      <c r="G39" s="4">
        <v>338490</v>
      </c>
      <c r="H39" s="4">
        <v>330602</v>
      </c>
      <c r="I39" s="4">
        <v>338061</v>
      </c>
      <c r="J39" s="4">
        <v>330173</v>
      </c>
      <c r="K39" s="4">
        <f t="shared" si="0"/>
        <v>21997</v>
      </c>
    </row>
    <row r="40" spans="1:11" ht="15" customHeight="1">
      <c r="A40" s="31">
        <v>33</v>
      </c>
      <c r="B40" s="32" t="s">
        <v>49</v>
      </c>
      <c r="C40" s="4">
        <v>793</v>
      </c>
      <c r="D40" s="4">
        <v>617</v>
      </c>
      <c r="E40" s="4">
        <v>70517</v>
      </c>
      <c r="F40" s="4">
        <v>62697</v>
      </c>
      <c r="G40" s="4">
        <v>1141586</v>
      </c>
      <c r="H40" s="4">
        <v>1133324</v>
      </c>
      <c r="I40" s="4">
        <v>1137756</v>
      </c>
      <c r="J40" s="4">
        <v>1129494</v>
      </c>
      <c r="K40" s="4">
        <f t="shared" si="0"/>
        <v>16189</v>
      </c>
    </row>
    <row r="41" spans="1:11" ht="15" customHeight="1">
      <c r="A41" s="22">
        <v>34</v>
      </c>
      <c r="B41" s="23" t="s">
        <v>50</v>
      </c>
      <c r="C41" s="4">
        <v>370</v>
      </c>
      <c r="D41" s="4">
        <v>319</v>
      </c>
      <c r="E41" s="4">
        <v>32556</v>
      </c>
      <c r="F41" s="4">
        <v>29958</v>
      </c>
      <c r="G41" s="4">
        <v>460040</v>
      </c>
      <c r="H41" s="4">
        <v>457745</v>
      </c>
      <c r="I41" s="4">
        <v>458236</v>
      </c>
      <c r="J41" s="4">
        <v>455941</v>
      </c>
      <c r="K41" s="4">
        <f t="shared" si="0"/>
        <v>14131</v>
      </c>
    </row>
    <row r="42" spans="1:11" ht="15" customHeight="1">
      <c r="A42" s="22">
        <v>35</v>
      </c>
      <c r="B42" s="23" t="s">
        <v>51</v>
      </c>
      <c r="C42" s="4">
        <v>529</v>
      </c>
      <c r="D42" s="4">
        <v>298</v>
      </c>
      <c r="E42" s="4">
        <v>44907</v>
      </c>
      <c r="F42" s="4">
        <v>32252</v>
      </c>
      <c r="G42" s="4">
        <v>1029902</v>
      </c>
      <c r="H42" s="4">
        <v>1008176</v>
      </c>
      <c r="I42" s="4">
        <v>1029226</v>
      </c>
      <c r="J42" s="4">
        <v>1007500</v>
      </c>
      <c r="K42" s="4">
        <f t="shared" si="0"/>
        <v>22934</v>
      </c>
    </row>
    <row r="43" spans="1:11" ht="15" customHeight="1">
      <c r="A43" s="22">
        <v>36</v>
      </c>
      <c r="B43" s="23" t="s">
        <v>52</v>
      </c>
      <c r="C43" s="4">
        <v>817</v>
      </c>
      <c r="D43" s="4">
        <v>612</v>
      </c>
      <c r="E43" s="4">
        <v>75651</v>
      </c>
      <c r="F43" s="4">
        <v>64822</v>
      </c>
      <c r="G43" s="4">
        <v>1882956</v>
      </c>
      <c r="H43" s="4">
        <v>1861961</v>
      </c>
      <c r="I43" s="4">
        <v>1882568</v>
      </c>
      <c r="J43" s="4">
        <v>1861573</v>
      </c>
      <c r="K43" s="4">
        <f t="shared" si="0"/>
        <v>24890</v>
      </c>
    </row>
    <row r="44" spans="1:11" ht="15" customHeight="1">
      <c r="A44" s="22">
        <v>37</v>
      </c>
      <c r="B44" s="23" t="s">
        <v>53</v>
      </c>
      <c r="C44" s="4">
        <v>3558</v>
      </c>
      <c r="D44" s="4">
        <v>2462</v>
      </c>
      <c r="E44" s="4">
        <v>393264</v>
      </c>
      <c r="F44" s="4">
        <v>335233</v>
      </c>
      <c r="G44" s="4">
        <v>13134716</v>
      </c>
      <c r="H44" s="4">
        <v>13015674</v>
      </c>
      <c r="I44" s="4">
        <v>13132495</v>
      </c>
      <c r="J44" s="4">
        <v>13013453</v>
      </c>
      <c r="K44" s="4">
        <f t="shared" si="0"/>
        <v>33399</v>
      </c>
    </row>
    <row r="45" spans="1:11" ht="15" customHeight="1">
      <c r="A45" s="22">
        <v>38</v>
      </c>
      <c r="B45" s="23" t="s">
        <v>54</v>
      </c>
      <c r="C45" s="4">
        <v>8134</v>
      </c>
      <c r="D45" s="4">
        <v>7551</v>
      </c>
      <c r="E45" s="4">
        <v>1091328</v>
      </c>
      <c r="F45" s="4">
        <v>1068313</v>
      </c>
      <c r="G45" s="4">
        <v>50110876</v>
      </c>
      <c r="H45" s="4">
        <v>50071771</v>
      </c>
      <c r="I45" s="4">
        <v>50104474</v>
      </c>
      <c r="J45" s="4">
        <v>50065369</v>
      </c>
      <c r="K45" s="4">
        <f t="shared" si="0"/>
        <v>45917</v>
      </c>
    </row>
    <row r="46" spans="1:11" ht="15" customHeight="1">
      <c r="A46" s="22">
        <v>39</v>
      </c>
      <c r="B46" s="23" t="s">
        <v>55</v>
      </c>
      <c r="C46" s="4">
        <v>628</v>
      </c>
      <c r="D46" s="4">
        <v>570</v>
      </c>
      <c r="E46" s="4">
        <v>50268</v>
      </c>
      <c r="F46" s="4">
        <v>48069</v>
      </c>
      <c r="G46" s="4">
        <v>1578816</v>
      </c>
      <c r="H46" s="4">
        <v>1571816</v>
      </c>
      <c r="I46" s="4">
        <v>1578816</v>
      </c>
      <c r="J46" s="4">
        <v>1571816</v>
      </c>
      <c r="K46" s="4">
        <f t="shared" si="0"/>
        <v>31408</v>
      </c>
    </row>
    <row r="47" spans="1:11" ht="15" customHeight="1">
      <c r="A47" s="22">
        <v>40</v>
      </c>
      <c r="B47" s="23" t="s">
        <v>56</v>
      </c>
      <c r="C47" s="4">
        <v>2934</v>
      </c>
      <c r="D47" s="4">
        <v>2712</v>
      </c>
      <c r="E47" s="4">
        <v>266169</v>
      </c>
      <c r="F47" s="4">
        <v>256036</v>
      </c>
      <c r="G47" s="4">
        <v>11053111</v>
      </c>
      <c r="H47" s="4">
        <v>11029641</v>
      </c>
      <c r="I47" s="4">
        <v>11031619</v>
      </c>
      <c r="J47" s="4">
        <v>11008819</v>
      </c>
      <c r="K47" s="4">
        <f t="shared" si="0"/>
        <v>41527</v>
      </c>
    </row>
    <row r="48" spans="1:11" ht="15" customHeight="1">
      <c r="A48" s="25">
        <v>41</v>
      </c>
      <c r="B48" s="26" t="s">
        <v>57</v>
      </c>
      <c r="C48" s="65">
        <v>677</v>
      </c>
      <c r="D48" s="65">
        <v>584</v>
      </c>
      <c r="E48" s="65">
        <v>94235</v>
      </c>
      <c r="F48" s="65">
        <v>89045</v>
      </c>
      <c r="G48" s="65">
        <v>2726312</v>
      </c>
      <c r="H48" s="65">
        <v>2715373</v>
      </c>
      <c r="I48" s="65">
        <v>2722673</v>
      </c>
      <c r="J48" s="65">
        <v>2711734</v>
      </c>
      <c r="K48" s="65">
        <f t="shared" si="0"/>
        <v>28931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110588</v>
      </c>
      <c r="D49" s="67">
        <f t="shared" si="2"/>
        <v>98244</v>
      </c>
      <c r="E49" s="67">
        <f t="shared" si="2"/>
        <v>15397715</v>
      </c>
      <c r="F49" s="67">
        <f t="shared" si="2"/>
        <v>14853777</v>
      </c>
      <c r="G49" s="67">
        <f t="shared" si="2"/>
        <v>686102086</v>
      </c>
      <c r="H49" s="67">
        <f t="shared" si="2"/>
        <v>685039333</v>
      </c>
      <c r="I49" s="67">
        <f t="shared" si="2"/>
        <v>685953624</v>
      </c>
      <c r="J49" s="67">
        <f t="shared" si="2"/>
        <v>684891543</v>
      </c>
      <c r="K49" s="67">
        <f t="shared" si="0"/>
        <v>44559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380511</v>
      </c>
      <c r="D50" s="68">
        <f t="shared" si="3"/>
        <v>346436</v>
      </c>
      <c r="E50" s="68">
        <f t="shared" si="3"/>
        <v>64660938</v>
      </c>
      <c r="F50" s="68">
        <f t="shared" si="3"/>
        <v>63213695</v>
      </c>
      <c r="G50" s="68">
        <f t="shared" si="3"/>
        <v>3069307146</v>
      </c>
      <c r="H50" s="68">
        <f t="shared" si="3"/>
        <v>3066466562</v>
      </c>
      <c r="I50" s="68">
        <f t="shared" si="3"/>
        <v>3067199165</v>
      </c>
      <c r="J50" s="68">
        <f t="shared" si="3"/>
        <v>3064359459</v>
      </c>
      <c r="K50" s="68">
        <f t="shared" si="0"/>
        <v>47468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6" r:id="rId2"/>
  <headerFooter alignWithMargins="0">
    <oddFooter>&amp;RH29概要調書（家屋概況）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D51"/>
  <sheetViews>
    <sheetView tabSelected="1" view="pageBreakPreview" zoomScale="70" zoomScaleNormal="75" zoomScaleSheetLayoutView="70" zoomScalePageLayoutView="0" workbookViewId="0" topLeftCell="A1">
      <pane ySplit="6" topLeftCell="A7" activePane="bottomLeft" state="frozen"/>
      <selection pane="topLeft" activeCell="A1" sqref="A1:K1"/>
      <selection pane="bottomLeft" activeCell="F22" sqref="F22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452</v>
      </c>
      <c r="D7" s="3">
        <v>611560</v>
      </c>
    </row>
    <row r="8" spans="1:4" ht="15" customHeight="1">
      <c r="A8" s="22">
        <v>2</v>
      </c>
      <c r="B8" s="23" t="s">
        <v>18</v>
      </c>
      <c r="C8" s="4">
        <v>44</v>
      </c>
      <c r="D8" s="4">
        <v>23036</v>
      </c>
    </row>
    <row r="9" spans="1:4" ht="15" customHeight="1">
      <c r="A9" s="22">
        <v>3</v>
      </c>
      <c r="B9" s="23" t="s">
        <v>19</v>
      </c>
      <c r="C9" s="4">
        <v>567</v>
      </c>
      <c r="D9" s="4">
        <v>223249</v>
      </c>
    </row>
    <row r="10" spans="1:4" ht="15" customHeight="1">
      <c r="A10" s="22">
        <v>4</v>
      </c>
      <c r="B10" s="23" t="s">
        <v>20</v>
      </c>
      <c r="C10" s="4">
        <v>127</v>
      </c>
      <c r="D10" s="4">
        <v>155743</v>
      </c>
    </row>
    <row r="11" spans="1:4" ht="15" customHeight="1">
      <c r="A11" s="22">
        <v>5</v>
      </c>
      <c r="B11" s="23" t="s">
        <v>21</v>
      </c>
      <c r="C11" s="4">
        <v>125</v>
      </c>
      <c r="D11" s="4">
        <v>37831</v>
      </c>
    </row>
    <row r="12" spans="1:4" ht="15" customHeight="1">
      <c r="A12" s="22">
        <v>6</v>
      </c>
      <c r="B12" s="23" t="s">
        <v>22</v>
      </c>
      <c r="C12" s="4">
        <v>170</v>
      </c>
      <c r="D12" s="4">
        <v>111618</v>
      </c>
    </row>
    <row r="13" spans="1:4" ht="15" customHeight="1">
      <c r="A13" s="22">
        <v>7</v>
      </c>
      <c r="B13" s="23" t="s">
        <v>23</v>
      </c>
      <c r="C13" s="4">
        <v>707</v>
      </c>
      <c r="D13" s="4">
        <v>534854</v>
      </c>
    </row>
    <row r="14" spans="1:4" ht="15" customHeight="1">
      <c r="A14" s="22">
        <v>8</v>
      </c>
      <c r="B14" s="23" t="s">
        <v>24</v>
      </c>
      <c r="C14" s="4">
        <v>80</v>
      </c>
      <c r="D14" s="4">
        <v>86311</v>
      </c>
    </row>
    <row r="15" spans="1:4" ht="15" customHeight="1">
      <c r="A15" s="22">
        <v>9</v>
      </c>
      <c r="B15" s="23" t="s">
        <v>25</v>
      </c>
      <c r="C15" s="4">
        <v>479</v>
      </c>
      <c r="D15" s="4">
        <v>334354</v>
      </c>
    </row>
    <row r="16" spans="1:4" ht="15" customHeight="1">
      <c r="A16" s="22">
        <v>10</v>
      </c>
      <c r="B16" s="23" t="s">
        <v>26</v>
      </c>
      <c r="C16" s="4">
        <v>395</v>
      </c>
      <c r="D16" s="4">
        <v>254711</v>
      </c>
    </row>
    <row r="17" spans="1:4" ht="15" customHeight="1">
      <c r="A17" s="25">
        <v>11</v>
      </c>
      <c r="B17" s="26" t="s">
        <v>27</v>
      </c>
      <c r="C17" s="65">
        <v>178</v>
      </c>
      <c r="D17" s="65">
        <v>93689</v>
      </c>
    </row>
    <row r="18" spans="1:4" ht="15" customHeight="1">
      <c r="A18" s="28"/>
      <c r="B18" s="29" t="s">
        <v>65</v>
      </c>
      <c r="C18" s="67">
        <f>SUM(C7:C17)</f>
        <v>3324</v>
      </c>
      <c r="D18" s="67">
        <f>SUM(D7:D17)</f>
        <v>2466956</v>
      </c>
    </row>
    <row r="19" spans="1:4" ht="15" customHeight="1">
      <c r="A19" s="31">
        <v>12</v>
      </c>
      <c r="B19" s="32" t="s">
        <v>28</v>
      </c>
      <c r="C19" s="66">
        <v>72</v>
      </c>
      <c r="D19" s="66">
        <v>26550</v>
      </c>
    </row>
    <row r="20" spans="1:4" ht="15" customHeight="1">
      <c r="A20" s="22">
        <v>13</v>
      </c>
      <c r="B20" s="23" t="s">
        <v>29</v>
      </c>
      <c r="C20" s="4">
        <v>16</v>
      </c>
      <c r="D20" s="4">
        <v>7026</v>
      </c>
    </row>
    <row r="21" spans="1:4" ht="15" customHeight="1">
      <c r="A21" s="22">
        <v>14</v>
      </c>
      <c r="B21" s="23" t="s">
        <v>30</v>
      </c>
      <c r="C21" s="4">
        <v>9</v>
      </c>
      <c r="D21" s="4">
        <v>129973</v>
      </c>
    </row>
    <row r="22" spans="1:4" ht="15" customHeight="1">
      <c r="A22" s="22">
        <v>15</v>
      </c>
      <c r="B22" s="23" t="s">
        <v>31</v>
      </c>
      <c r="C22" s="4">
        <v>78</v>
      </c>
      <c r="D22" s="4">
        <v>25598</v>
      </c>
    </row>
    <row r="23" spans="1:4" ht="15" customHeight="1">
      <c r="A23" s="22">
        <v>16</v>
      </c>
      <c r="B23" s="23" t="s">
        <v>32</v>
      </c>
      <c r="C23" s="4">
        <v>99</v>
      </c>
      <c r="D23" s="4">
        <v>53451</v>
      </c>
    </row>
    <row r="24" spans="1:4" ht="15" customHeight="1">
      <c r="A24" s="22">
        <v>17</v>
      </c>
      <c r="B24" s="23" t="s">
        <v>33</v>
      </c>
      <c r="C24" s="4">
        <v>58</v>
      </c>
      <c r="D24" s="4">
        <v>66697</v>
      </c>
    </row>
    <row r="25" spans="1:4" ht="15" customHeight="1">
      <c r="A25" s="22">
        <v>18</v>
      </c>
      <c r="B25" s="23" t="s">
        <v>34</v>
      </c>
      <c r="C25" s="4">
        <v>105</v>
      </c>
      <c r="D25" s="4">
        <v>53776</v>
      </c>
    </row>
    <row r="26" spans="1:4" ht="15" customHeight="1">
      <c r="A26" s="22">
        <v>19</v>
      </c>
      <c r="B26" s="23" t="s">
        <v>35</v>
      </c>
      <c r="C26" s="4">
        <v>154</v>
      </c>
      <c r="D26" s="4">
        <v>66332</v>
      </c>
    </row>
    <row r="27" spans="1:4" ht="15" customHeight="1">
      <c r="A27" s="22">
        <v>20</v>
      </c>
      <c r="B27" s="23" t="s">
        <v>36</v>
      </c>
      <c r="C27" s="4">
        <v>3</v>
      </c>
      <c r="D27" s="4">
        <v>997</v>
      </c>
    </row>
    <row r="28" spans="1:4" ht="15" customHeight="1">
      <c r="A28" s="22">
        <v>21</v>
      </c>
      <c r="B28" s="23" t="s">
        <v>37</v>
      </c>
      <c r="C28" s="4">
        <v>156</v>
      </c>
      <c r="D28" s="4">
        <v>97736</v>
      </c>
    </row>
    <row r="29" spans="1:4" ht="15" customHeight="1">
      <c r="A29" s="22">
        <v>22</v>
      </c>
      <c r="B29" s="23" t="s">
        <v>38</v>
      </c>
      <c r="C29" s="4">
        <v>127</v>
      </c>
      <c r="D29" s="4">
        <v>147596</v>
      </c>
    </row>
    <row r="30" spans="1:4" ht="15" customHeight="1">
      <c r="A30" s="34">
        <v>23</v>
      </c>
      <c r="B30" s="23" t="s">
        <v>39</v>
      </c>
      <c r="C30" s="4">
        <v>118</v>
      </c>
      <c r="D30" s="4">
        <v>75170</v>
      </c>
    </row>
    <row r="31" spans="1:4" ht="15" customHeight="1">
      <c r="A31" s="22">
        <v>24</v>
      </c>
      <c r="B31" s="23" t="s">
        <v>40</v>
      </c>
      <c r="C31" s="4">
        <v>100</v>
      </c>
      <c r="D31" s="4">
        <v>56039</v>
      </c>
    </row>
    <row r="32" spans="1:4" ht="15" customHeight="1">
      <c r="A32" s="22">
        <v>25</v>
      </c>
      <c r="B32" s="23" t="s">
        <v>41</v>
      </c>
      <c r="C32" s="4">
        <v>48</v>
      </c>
      <c r="D32" s="4">
        <v>50070</v>
      </c>
    </row>
    <row r="33" spans="1:4" ht="15" customHeight="1">
      <c r="A33" s="22">
        <v>26</v>
      </c>
      <c r="B33" s="23" t="s">
        <v>42</v>
      </c>
      <c r="C33" s="4">
        <v>153</v>
      </c>
      <c r="D33" s="4">
        <v>74121</v>
      </c>
    </row>
    <row r="34" spans="1:4" ht="15" customHeight="1">
      <c r="A34" s="22">
        <v>27</v>
      </c>
      <c r="B34" s="23" t="s">
        <v>43</v>
      </c>
      <c r="C34" s="4">
        <v>64</v>
      </c>
      <c r="D34" s="4">
        <v>37857</v>
      </c>
    </row>
    <row r="35" spans="1:4" ht="15" customHeight="1">
      <c r="A35" s="22">
        <v>28</v>
      </c>
      <c r="B35" s="23" t="s">
        <v>44</v>
      </c>
      <c r="C35" s="4">
        <v>33</v>
      </c>
      <c r="D35" s="4">
        <v>50830</v>
      </c>
    </row>
    <row r="36" spans="1:4" ht="15" customHeight="1">
      <c r="A36" s="22">
        <v>29</v>
      </c>
      <c r="B36" s="23" t="s">
        <v>45</v>
      </c>
      <c r="C36" s="4">
        <v>3</v>
      </c>
      <c r="D36" s="4">
        <v>259</v>
      </c>
    </row>
    <row r="37" spans="1:4" ht="15" customHeight="1">
      <c r="A37" s="25">
        <v>30</v>
      </c>
      <c r="B37" s="26" t="s">
        <v>46</v>
      </c>
      <c r="C37" s="4">
        <v>1</v>
      </c>
      <c r="D37" s="4">
        <v>826</v>
      </c>
    </row>
    <row r="38" spans="1:4" ht="15" customHeight="1">
      <c r="A38" s="25">
        <v>31</v>
      </c>
      <c r="B38" s="26" t="s">
        <v>47</v>
      </c>
      <c r="C38" s="4">
        <v>4</v>
      </c>
      <c r="D38" s="4">
        <v>2075</v>
      </c>
    </row>
    <row r="39" spans="1:4" ht="15" customHeight="1">
      <c r="A39" s="22">
        <v>32</v>
      </c>
      <c r="B39" s="23" t="s">
        <v>48</v>
      </c>
      <c r="C39" s="4">
        <v>24</v>
      </c>
      <c r="D39" s="4">
        <v>8644</v>
      </c>
    </row>
    <row r="40" spans="1:4" ht="15" customHeight="1">
      <c r="A40" s="31">
        <v>33</v>
      </c>
      <c r="B40" s="32" t="s">
        <v>49</v>
      </c>
      <c r="C40" s="4">
        <v>12</v>
      </c>
      <c r="D40" s="4">
        <v>4172</v>
      </c>
    </row>
    <row r="41" spans="1:4" ht="15" customHeight="1">
      <c r="A41" s="22">
        <v>34</v>
      </c>
      <c r="B41" s="23" t="s">
        <v>50</v>
      </c>
      <c r="C41" s="4">
        <v>3</v>
      </c>
      <c r="D41" s="4">
        <v>713</v>
      </c>
    </row>
    <row r="42" spans="1:4" ht="15" customHeight="1">
      <c r="A42" s="22">
        <v>35</v>
      </c>
      <c r="B42" s="23" t="s">
        <v>51</v>
      </c>
      <c r="C42" s="4">
        <v>0</v>
      </c>
      <c r="D42" s="4">
        <v>0</v>
      </c>
    </row>
    <row r="43" spans="1:4" ht="15" customHeight="1">
      <c r="A43" s="22">
        <v>36</v>
      </c>
      <c r="B43" s="23" t="s">
        <v>52</v>
      </c>
      <c r="C43" s="4">
        <v>18</v>
      </c>
      <c r="D43" s="4">
        <v>4457</v>
      </c>
    </row>
    <row r="44" spans="1:4" ht="15" customHeight="1">
      <c r="A44" s="22">
        <v>37</v>
      </c>
      <c r="B44" s="23" t="s">
        <v>53</v>
      </c>
      <c r="C44" s="4">
        <v>132</v>
      </c>
      <c r="D44" s="4">
        <v>53819</v>
      </c>
    </row>
    <row r="45" spans="1:4" ht="15" customHeight="1">
      <c r="A45" s="22">
        <v>38</v>
      </c>
      <c r="B45" s="23" t="s">
        <v>54</v>
      </c>
      <c r="C45" s="4">
        <v>90</v>
      </c>
      <c r="D45" s="4">
        <v>41139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372</v>
      </c>
      <c r="D47" s="4">
        <v>44114</v>
      </c>
    </row>
    <row r="48" spans="1:4" ht="15" customHeight="1">
      <c r="A48" s="25">
        <v>41</v>
      </c>
      <c r="B48" s="26" t="s">
        <v>57</v>
      </c>
      <c r="C48" s="65">
        <v>11</v>
      </c>
      <c r="D48" s="65">
        <v>2306</v>
      </c>
    </row>
    <row r="49" spans="1:4" s="6" customFormat="1" ht="15" customHeight="1">
      <c r="A49" s="28"/>
      <c r="B49" s="29" t="s">
        <v>66</v>
      </c>
      <c r="C49" s="67">
        <f>SUM(C19:C48)</f>
        <v>2071</v>
      </c>
      <c r="D49" s="67">
        <f>SUM(D19:D48)</f>
        <v>1183318</v>
      </c>
    </row>
    <row r="50" spans="1:4" s="6" customFormat="1" ht="15" customHeight="1">
      <c r="A50" s="36"/>
      <c r="B50" s="37" t="s">
        <v>67</v>
      </c>
      <c r="C50" s="68">
        <f>C18+C49</f>
        <v>5395</v>
      </c>
      <c r="D50" s="68">
        <f>D18+D49</f>
        <v>3650274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portrait" paperSize="9" scale="88" r:id="rId2"/>
  <headerFooter alignWithMargins="0">
    <oddFooter>&amp;RH29概要調書（家屋概況）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伊敷　知理</cp:lastModifiedBy>
  <cp:lastPrinted>2018-09-12T05:16:59Z</cp:lastPrinted>
  <dcterms:created xsi:type="dcterms:W3CDTF">2003-03-09T23:52:37Z</dcterms:created>
  <dcterms:modified xsi:type="dcterms:W3CDTF">2018-09-12T07:16:30Z</dcterms:modified>
  <cp:category/>
  <cp:version/>
  <cp:contentType/>
  <cp:contentStatus/>
</cp:coreProperties>
</file>