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showInkAnnotation="0" defaultThemeVersion="124226"/>
  <xr:revisionPtr revIDLastSave="0" documentId="13_ncr:1_{2B8F079B-96B9-4ABB-9B11-58F84D61F2DC}" xr6:coauthVersionLast="47" xr6:coauthVersionMax="47" xr10:uidLastSave="{00000000-0000-0000-0000-000000000000}"/>
  <bookViews>
    <workbookView xWindow="-120" yWindow="-120" windowWidth="29040" windowHeight="15720" tabRatio="573" xr2:uid="{00000000-000D-0000-FFFF-FFFF00000000}"/>
  </bookViews>
  <sheets>
    <sheet name="レギュラー" sheetId="52" r:id="rId1"/>
    <sheet name="軽油" sheetId="53" r:id="rId2"/>
    <sheet name="灯油" sheetId="5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1_20080805速報時点データ_列部門・外生部門">#REF!</definedName>
    <definedName name="_2_20080805速報時点データ_列部門・内生部門">#REF!</definedName>
    <definedName name="_Fill" hidden="1">[1]SV概念!#REF!</definedName>
    <definedName name="_G1">#REF!</definedName>
    <definedName name="_G2">#REF!</definedName>
    <definedName name="_G3">#REF!</definedName>
    <definedName name="_NEW1">#REF!</definedName>
    <definedName name="_Order1" hidden="1">255</definedName>
    <definedName name="_Order2" hidden="1">255</definedName>
    <definedName name="atesaki">[2]その他!#REF!</definedName>
    <definedName name="CHUBU">#REF!</definedName>
    <definedName name="CHUUBU">#REF!</definedName>
    <definedName name="CHUUBU2">#REF!</definedName>
    <definedName name="Data">'[3]１．.経済活動別県内総生産'!#REF!</definedName>
    <definedName name="DataEnd">'[3]１．.経済活動別県内総生産'!#REF!</definedName>
    <definedName name="G">#REF!</definedName>
    <definedName name="HOKUBU">#REF!</definedName>
    <definedName name="HOKUBU2">#REF!</definedName>
    <definedName name="Hyousoku">'[3]１．.経済活動別県内総生産'!#REF!</definedName>
    <definedName name="HyousokuArea">'[3]１．.経済活動別県内総生産'!#REF!</definedName>
    <definedName name="HyousokuEnd">'[3]１．.経済活動別県内総生産'!#REF!</definedName>
    <definedName name="kkkk">#REF!</definedName>
    <definedName name="KUNIGAMIGUN2">#REF!</definedName>
    <definedName name="MACRO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p">'[4]H13～H17'!$A$1:$U$18</definedName>
    <definedName name="PRINT">#REF!</definedName>
    <definedName name="_xlnm.Print_Area" localSheetId="0">レギュラー!$A$1:$Q$44</definedName>
    <definedName name="_xlnm.Print_Area" localSheetId="1">軽油!$A$1:$Q$44</definedName>
    <definedName name="_xlnm.Print_Area" localSheetId="2">灯油!$A$1:$Q$43</definedName>
    <definedName name="prntg3">#REF!</definedName>
    <definedName name="psDKDKRTopRTm3TB0TB4TB0TB0TB25.">'[4]H13～H17'!#REF!</definedName>
    <definedName name="SIBUKEI">#REF!</definedName>
    <definedName name="SIBUKEI2">#REF!</definedName>
    <definedName name="SIMAJIRIGUN2">#REF!</definedName>
    <definedName name="TitleEnglish">'[3]１．.経済活動別県内総生産'!#REF!</definedName>
    <definedName name="YAEYAMA">#REF!</definedName>
    <definedName name="YAEYAMA2">#REF!</definedName>
    <definedName name="YAEYAMAGUN2">#REF!</definedName>
    <definedName name="あ">'[5]H15～H19'!$AJ$4:$BD$26</definedName>
    <definedName name="センターニーズ調査集計表">#REF!</definedName>
    <definedName name="外国人女">[6]総数!#REF!</definedName>
    <definedName name="外国人男">[6]総数!#REF!</definedName>
    <definedName name="産出額表">#REF!</definedName>
    <definedName name="通関統計組替集計結果">#REF!</definedName>
    <definedName name="投入額表">#REF!</definedName>
    <definedName name="日本人女">[6]総数!#REF!</definedName>
    <definedName name="日本人男">[6]総数!#REF!</definedName>
    <definedName name="表１">[6]総数!#REF!</definedName>
    <definedName name="表２">[6]総数!#REF!</definedName>
    <definedName name="表３">[6]総数!#REF!</definedName>
    <definedName name="表４">[6]総数!#REF!</definedName>
    <definedName name="表５">[6]総数!#REF!</definedName>
    <definedName name="表６">[6]総数!#REF!</definedName>
    <definedName name="表７">[6]総数!#REF!</definedName>
    <definedName name="表８">[6]総数!#REF!</definedName>
    <definedName name="部門参照上左端">#REF!</definedName>
    <definedName name="部門参照上端">#REF!</definedName>
    <definedName name="平成１９年５月">#REF!</definedName>
    <definedName name="本月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54" l="1"/>
  <c r="Q17" i="54" l="1"/>
  <c r="Q18" i="54"/>
  <c r="Q21" i="54"/>
  <c r="Q25" i="54"/>
  <c r="Q37" i="54"/>
  <c r="Q7" i="54"/>
  <c r="Q32" i="53"/>
  <c r="Q33" i="53"/>
  <c r="Q34" i="53"/>
  <c r="Q35" i="53"/>
  <c r="Q36" i="53"/>
  <c r="Q37" i="53"/>
  <c r="Q38" i="53"/>
  <c r="Q30" i="53"/>
  <c r="Q25" i="53"/>
  <c r="Q26" i="53"/>
  <c r="Q27" i="53"/>
  <c r="Q28" i="53"/>
  <c r="Q13" i="53"/>
  <c r="Q14" i="53"/>
  <c r="Q15" i="53"/>
  <c r="Q16" i="53"/>
  <c r="Q17" i="53"/>
  <c r="Q18" i="53"/>
  <c r="Q19" i="53"/>
  <c r="Q20" i="53"/>
  <c r="Q21" i="53"/>
  <c r="Q22" i="53"/>
  <c r="Q23" i="53"/>
  <c r="Q7" i="53"/>
  <c r="Q7" i="52"/>
  <c r="Q32" i="52"/>
  <c r="Q33" i="52"/>
  <c r="Q34" i="52"/>
  <c r="Q35" i="52"/>
  <c r="Q36" i="52"/>
  <c r="Q37" i="52"/>
  <c r="Q38" i="52"/>
  <c r="Q30" i="52"/>
  <c r="Q25" i="52"/>
  <c r="Q26" i="52"/>
  <c r="Q27" i="52"/>
  <c r="Q28" i="52"/>
  <c r="Q13" i="52"/>
  <c r="Q14" i="52"/>
  <c r="Q15" i="52"/>
  <c r="Q16" i="52"/>
  <c r="Q17" i="52"/>
  <c r="Q18" i="52"/>
  <c r="Q19" i="52"/>
  <c r="Q20" i="52"/>
  <c r="Q21" i="52"/>
  <c r="Q22" i="52"/>
  <c r="Q23" i="52"/>
  <c r="F5" i="54" l="1"/>
  <c r="F5" i="53"/>
  <c r="F12" i="53" s="1"/>
  <c r="F12" i="54"/>
  <c r="F12" i="52"/>
  <c r="E12" i="54" l="1"/>
  <c r="E5" i="54"/>
  <c r="E12" i="53"/>
  <c r="E5" i="53"/>
  <c r="E12" i="52"/>
  <c r="P12" i="54" l="1"/>
  <c r="D12" i="54"/>
  <c r="C12" i="54"/>
  <c r="P12" i="53"/>
  <c r="D12" i="53"/>
  <c r="C12" i="53"/>
  <c r="C12" i="52"/>
  <c r="P12" i="52"/>
  <c r="D12" i="52"/>
</calcChain>
</file>

<file path=xl/sharedStrings.xml><?xml version="1.0" encoding="utf-8"?>
<sst xmlns="http://schemas.openxmlformats.org/spreadsheetml/2006/main" count="215" uniqueCount="48">
  <si>
    <t>市町村</t>
    <rPh sb="0" eb="3">
      <t>シチョウソン</t>
    </rPh>
    <phoneticPr fontId="5"/>
  </si>
  <si>
    <t>浦添市</t>
    <rPh sb="0" eb="3">
      <t>ウラソエシ</t>
    </rPh>
    <phoneticPr fontId="5"/>
  </si>
  <si>
    <t>南風原町</t>
    <rPh sb="0" eb="4">
      <t>ハエバルチョウ</t>
    </rPh>
    <phoneticPr fontId="5"/>
  </si>
  <si>
    <t>平均値</t>
    <rPh sb="0" eb="3">
      <t>ヘイキンチ</t>
    </rPh>
    <phoneticPr fontId="6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</si>
  <si>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</si>
  <si>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全県計</t>
    <rPh sb="0" eb="2">
      <t>ゼンケン</t>
    </rPh>
    <rPh sb="2" eb="3">
      <t>ケイ</t>
    </rPh>
    <phoneticPr fontId="5"/>
  </si>
  <si>
    <t>本島計</t>
    <rPh sb="0" eb="2">
      <t>ホントウ</t>
    </rPh>
    <rPh sb="2" eb="3">
      <t>ケイ</t>
    </rPh>
    <phoneticPr fontId="5"/>
  </si>
  <si>
    <t>離島計</t>
    <rPh sb="0" eb="2">
      <t>リトウ</t>
    </rPh>
    <rPh sb="2" eb="3">
      <t>ケイ</t>
    </rPh>
    <phoneticPr fontId="5"/>
  </si>
  <si>
    <t>那覇市</t>
    <rPh sb="0" eb="3">
      <t>ナハシ</t>
    </rPh>
    <phoneticPr fontId="5"/>
  </si>
  <si>
    <t>宜野湾市</t>
    <rPh sb="0" eb="4">
      <t>ギノワンシ</t>
    </rPh>
    <phoneticPr fontId="5"/>
  </si>
  <si>
    <t>名護市</t>
    <rPh sb="0" eb="3">
      <t>ナゴシ</t>
    </rPh>
    <phoneticPr fontId="5"/>
  </si>
  <si>
    <t>糸満市</t>
    <rPh sb="0" eb="3">
      <t>イトマンシ</t>
    </rPh>
    <phoneticPr fontId="5"/>
  </si>
  <si>
    <t>沖縄市</t>
    <rPh sb="0" eb="3">
      <t>オキナワシ</t>
    </rPh>
    <phoneticPr fontId="5"/>
  </si>
  <si>
    <t>豊見城市</t>
    <rPh sb="0" eb="3">
      <t>トミグスク</t>
    </rPh>
    <rPh sb="3" eb="4">
      <t>シ</t>
    </rPh>
    <phoneticPr fontId="5"/>
  </si>
  <si>
    <t>うるま市</t>
    <rPh sb="3" eb="4">
      <t>シ</t>
    </rPh>
    <phoneticPr fontId="5"/>
  </si>
  <si>
    <t>南城市</t>
    <rPh sb="0" eb="2">
      <t>ナンジョウ</t>
    </rPh>
    <rPh sb="2" eb="3">
      <t>シ</t>
    </rPh>
    <phoneticPr fontId="5"/>
  </si>
  <si>
    <t>国頭村</t>
    <rPh sb="0" eb="3">
      <t>クニガミソン</t>
    </rPh>
    <phoneticPr fontId="5"/>
  </si>
  <si>
    <t>大宜味村</t>
    <rPh sb="0" eb="3">
      <t>オオギミ</t>
    </rPh>
    <rPh sb="3" eb="4">
      <t>ソン</t>
    </rPh>
    <phoneticPr fontId="5"/>
  </si>
  <si>
    <t>東村</t>
    <rPh sb="0" eb="1">
      <t>ヒガシ</t>
    </rPh>
    <rPh sb="1" eb="2">
      <t>ソン</t>
    </rPh>
    <phoneticPr fontId="5"/>
  </si>
  <si>
    <t>今帰仁村</t>
    <rPh sb="0" eb="4">
      <t>ナキジンソン</t>
    </rPh>
    <phoneticPr fontId="5"/>
  </si>
  <si>
    <t>本部町</t>
    <rPh sb="0" eb="2">
      <t>モトブ</t>
    </rPh>
    <rPh sb="2" eb="3">
      <t>チョウ</t>
    </rPh>
    <phoneticPr fontId="5"/>
  </si>
  <si>
    <t>恩納村</t>
    <rPh sb="0" eb="2">
      <t>オンナ</t>
    </rPh>
    <rPh sb="2" eb="3">
      <t>ソン</t>
    </rPh>
    <phoneticPr fontId="5"/>
  </si>
  <si>
    <t>宜野座村</t>
    <rPh sb="0" eb="3">
      <t>ギノザ</t>
    </rPh>
    <rPh sb="3" eb="4">
      <t>ソン</t>
    </rPh>
    <phoneticPr fontId="5"/>
  </si>
  <si>
    <t>金武町</t>
    <rPh sb="0" eb="3">
      <t>キンチョウ</t>
    </rPh>
    <phoneticPr fontId="5"/>
  </si>
  <si>
    <t>読谷村</t>
    <rPh sb="0" eb="3">
      <t>ヨミタンソン</t>
    </rPh>
    <phoneticPr fontId="5"/>
  </si>
  <si>
    <t>嘉手納町</t>
    <rPh sb="0" eb="4">
      <t>カデナチョウ</t>
    </rPh>
    <phoneticPr fontId="5"/>
  </si>
  <si>
    <t>北谷町</t>
    <rPh sb="0" eb="3">
      <t>チャタンチョウ</t>
    </rPh>
    <phoneticPr fontId="5"/>
  </si>
  <si>
    <t>北中城村</t>
    <rPh sb="0" eb="3">
      <t>キタナカグスク</t>
    </rPh>
    <rPh sb="3" eb="4">
      <t>ソン</t>
    </rPh>
    <phoneticPr fontId="5"/>
  </si>
  <si>
    <t>中城村</t>
    <rPh sb="0" eb="3">
      <t>ナカグスクソン</t>
    </rPh>
    <phoneticPr fontId="5"/>
  </si>
  <si>
    <t>西原町</t>
    <rPh sb="0" eb="2">
      <t>ニシハラ</t>
    </rPh>
    <rPh sb="2" eb="3">
      <t>チョウ</t>
    </rPh>
    <phoneticPr fontId="5"/>
  </si>
  <si>
    <t>与那原町</t>
    <rPh sb="0" eb="4">
      <t>ヨナバルチョウ</t>
    </rPh>
    <phoneticPr fontId="5"/>
  </si>
  <si>
    <t>八重瀬町</t>
    <rPh sb="0" eb="4">
      <t>ヤエセチョウ</t>
    </rPh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</si>
  <si>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</si>
  <si>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</si>
  <si>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●全県計については、本島計と離島計を合計し、2で割った値です。</t>
    <rPh sb="1" eb="3">
      <t>ゼンケン</t>
    </rPh>
    <rPh sb="3" eb="4">
      <t>ケイ</t>
    </rPh>
    <rPh sb="10" eb="12">
      <t>ホントウ</t>
    </rPh>
    <rPh sb="12" eb="13">
      <t>ケイ</t>
    </rPh>
    <rPh sb="14" eb="16">
      <t>リトウ</t>
    </rPh>
    <rPh sb="16" eb="17">
      <t>ケイ</t>
    </rPh>
    <rPh sb="18" eb="20">
      <t>ゴウケイ</t>
    </rPh>
    <rPh sb="24" eb="25">
      <t>ワ</t>
    </rPh>
    <rPh sb="27" eb="28">
      <t>アタイ</t>
    </rPh>
    <phoneticPr fontId="6"/>
  </si>
  <si>
    <t>●離島計については、平成27年度より沖縄県地域・離島課HP公表の「県内離島の石油製品小売価格の状況」における離島平均値を記載しています。</t>
    <rPh sb="1" eb="3">
      <t>リトウ</t>
    </rPh>
    <rPh sb="3" eb="4">
      <t>ケイ</t>
    </rPh>
    <rPh sb="10" eb="12">
      <t>ヘイセイ</t>
    </rPh>
    <rPh sb="14" eb="16">
      <t>ネンド</t>
    </rPh>
    <rPh sb="18" eb="21">
      <t>オキナワケン</t>
    </rPh>
    <rPh sb="21" eb="23">
      <t>チイキ</t>
    </rPh>
    <rPh sb="24" eb="26">
      <t>リトウ</t>
    </rPh>
    <rPh sb="26" eb="27">
      <t>カ</t>
    </rPh>
    <rPh sb="29" eb="31">
      <t>コウヒョウ</t>
    </rPh>
    <rPh sb="33" eb="35">
      <t>ケンナイ</t>
    </rPh>
    <rPh sb="35" eb="37">
      <t>リトウ</t>
    </rPh>
    <rPh sb="38" eb="40">
      <t>セキユ</t>
    </rPh>
    <rPh sb="40" eb="42">
      <t>セイヒン</t>
    </rPh>
    <rPh sb="42" eb="44">
      <t>コウリ</t>
    </rPh>
    <rPh sb="44" eb="46">
      <t>カカク</t>
    </rPh>
    <rPh sb="47" eb="49">
      <t>ジョウキョウ</t>
    </rPh>
    <rPh sb="54" eb="56">
      <t>リトウ</t>
    </rPh>
    <rPh sb="56" eb="58">
      <t>ヘイキン</t>
    </rPh>
    <rPh sb="58" eb="59">
      <t>アタイ</t>
    </rPh>
    <rPh sb="60" eb="62">
      <t>キサイ</t>
    </rPh>
    <phoneticPr fontId="6"/>
  </si>
  <si>
    <t>前年同月比</t>
    <rPh sb="0" eb="2">
      <t>ゼンネン</t>
    </rPh>
    <rPh sb="2" eb="5">
      <t>ドウゲツヒ</t>
    </rPh>
    <phoneticPr fontId="6"/>
  </si>
  <si>
    <t>前年同月比</t>
    <rPh sb="0" eb="2">
      <t>ゼンネン</t>
    </rPh>
    <rPh sb="2" eb="5">
      <t>ドウゲツヒ</t>
    </rPh>
    <phoneticPr fontId="6"/>
  </si>
  <si>
    <t>●この調査は抽出調査であり、全ての市町村・店舗を調査したものではありません。</t>
    <rPh sb="3" eb="5">
      <t>チョウサ</t>
    </rPh>
    <rPh sb="6" eb="8">
      <t>チュウシュツ</t>
    </rPh>
    <rPh sb="8" eb="10">
      <t>チョウサ</t>
    </rPh>
    <rPh sb="14" eb="15">
      <t>スベ</t>
    </rPh>
    <rPh sb="17" eb="20">
      <t>シチョウソン</t>
    </rPh>
    <rPh sb="21" eb="23">
      <t>テンポ</t>
    </rPh>
    <rPh sb="24" eb="26">
      <t>チョウサ</t>
    </rPh>
    <phoneticPr fontId="6"/>
  </si>
  <si>
    <t>令和７年度</t>
    <rPh sb="0" eb="2">
      <t>レイワ</t>
    </rPh>
    <rPh sb="3" eb="4">
      <t>ネン</t>
    </rPh>
    <phoneticPr fontId="6"/>
  </si>
  <si>
    <t>4/28</t>
    <phoneticPr fontId="6"/>
  </si>
  <si>
    <t>令和６年度</t>
    <rPh sb="0" eb="2">
      <t>レイワ</t>
    </rPh>
    <rPh sb="3" eb="4">
      <t>ネン</t>
    </rPh>
    <phoneticPr fontId="6"/>
  </si>
  <si>
    <t>5/26</t>
    <phoneticPr fontId="6"/>
  </si>
  <si>
    <t>6/23</t>
    <phoneticPr fontId="6"/>
  </si>
  <si>
    <t>7/28</t>
    <phoneticPr fontId="6"/>
  </si>
  <si>
    <t>8/25</t>
    <phoneticPr fontId="6"/>
  </si>
  <si>
    <t>9/22</t>
    <phoneticPr fontId="6"/>
  </si>
  <si>
    <t>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</si>
</sst>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_ "/>
    <numFmt numFmtId="177" formatCode="\ \ \ @"/>
    <numFmt numFmtId="178" formatCode="\ \ \ \ \ \ @"/>
    <numFmt numFmtId="179" formatCode="\ \ \ \ \ \ \ \ \ @"/>
    <numFmt numFmtId="180" formatCode="\ \ \ \ \ \ \ \ \ \ \ \ @"/>
    <numFmt numFmtId="181" formatCode="\ \ \ \ \ \ \ \ \ \ \ \ \ \ \ @"/>
    <numFmt numFmtId="182" formatCode="\ \ \ \ \ \ \ \ \ \ \ \ \ \ \ \ \ \ @"/>
    <numFmt numFmtId="183" formatCode="\ \ \ \ \ @"/>
    <numFmt numFmtId="184" formatCode="#,###,###,##0;&quot;-&quot;###,###,##0"/>
    <numFmt numFmtId="185" formatCode="0.0_);[Red]\(0.0\)"/>
    <numFmt numFmtId="186" formatCode="0.0%"/>
    <numFmt numFmtId="187" formatCode="m/d;@"/>
  </numFmts>
  <fonts count="4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7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7" fontId="10" fillId="0" borderId="3" applyBorder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8" fontId="10" fillId="0" borderId="3" applyBorder="0"/>
    <xf numFmtId="179" fontId="10" fillId="0" borderId="3"/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80" fontId="10" fillId="0" borderId="3"/>
    <xf numFmtId="181" fontId="10" fillId="0" borderId="3"/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82" fontId="10" fillId="0" borderId="3"/>
    <xf numFmtId="183" fontId="13" fillId="0" borderId="0"/>
    <xf numFmtId="0" fontId="14" fillId="0" borderId="0">
      <alignment horizontal="center" wrapText="1"/>
    </xf>
    <xf numFmtId="0" fontId="15" fillId="0" borderId="0"/>
    <xf numFmtId="0" fontId="16" fillId="0" borderId="0">
      <alignment wrapText="1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24" borderId="5" applyNumberFormat="0" applyFon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84" fontId="24" fillId="0" borderId="0" applyFont="0" applyFill="0" applyBorder="0" applyAlignment="0" applyProtection="0"/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/>
    <xf numFmtId="0" fontId="24" fillId="0" borderId="0">
      <alignment vertical="center"/>
    </xf>
    <xf numFmtId="0" fontId="8" fillId="0" borderId="0">
      <alignment vertical="center"/>
    </xf>
    <xf numFmtId="0" fontId="32" fillId="0" borderId="0"/>
    <xf numFmtId="0" fontId="33" fillId="6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  <xf numFmtId="38" fontId="36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4" fillId="2" borderId="0" xfId="0" applyFont="1" applyFill="1" applyAlignment="1"/>
    <xf numFmtId="0" fontId="0" fillId="2" borderId="0" xfId="0" applyFill="1">
      <alignment vertical="center"/>
    </xf>
    <xf numFmtId="0" fontId="35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 applyAlignment="1">
      <alignment horizontal="distributed" vertical="center"/>
    </xf>
    <xf numFmtId="49" fontId="0" fillId="26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right" vertical="center"/>
    </xf>
    <xf numFmtId="0" fontId="0" fillId="26" borderId="1" xfId="0" applyFill="1" applyBorder="1" applyAlignment="1">
      <alignment horizontal="distributed" vertical="center"/>
    </xf>
    <xf numFmtId="176" fontId="0" fillId="3" borderId="1" xfId="0" applyNumberFormat="1" applyFill="1" applyBorder="1" applyAlignment="1">
      <alignment horizontal="right" vertical="center"/>
    </xf>
    <xf numFmtId="176" fontId="0" fillId="27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 vertical="center" shrinkToFit="1"/>
    </xf>
    <xf numFmtId="176" fontId="0" fillId="27" borderId="13" xfId="0" applyNumberFormat="1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37" fillId="0" borderId="0" xfId="0" applyFont="1">
      <alignment vertical="center"/>
    </xf>
    <xf numFmtId="176" fontId="37" fillId="0" borderId="0" xfId="0" applyNumberFormat="1" applyFont="1" applyAlignment="1">
      <alignment horizontal="right"/>
    </xf>
    <xf numFmtId="0" fontId="37" fillId="0" borderId="0" xfId="0" applyFont="1" applyAlignment="1">
      <alignment horizontal="right"/>
    </xf>
    <xf numFmtId="176" fontId="37" fillId="0" borderId="1" xfId="0" applyNumberFormat="1" applyFont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85" fontId="0" fillId="2" borderId="1" xfId="0" applyNumberFormat="1" applyFill="1" applyBorder="1" applyAlignment="1">
      <alignment horizontal="right" vertical="center"/>
    </xf>
    <xf numFmtId="185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37" fillId="3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  <xf numFmtId="176" fontId="0" fillId="2" borderId="14" xfId="0" applyNumberFormat="1" applyFill="1" applyBorder="1" applyAlignment="1">
      <alignment horizontal="right" vertical="center"/>
    </xf>
    <xf numFmtId="185" fontId="37" fillId="0" borderId="1" xfId="0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37" fillId="0" borderId="14" xfId="0" applyNumberFormat="1" applyFont="1" applyBorder="1" applyAlignment="1">
      <alignment horizontal="right" vertical="center"/>
    </xf>
    <xf numFmtId="176" fontId="0" fillId="0" borderId="14" xfId="0" applyNumberFormat="1" applyBorder="1">
      <alignment vertical="center"/>
    </xf>
    <xf numFmtId="185" fontId="0" fillId="0" borderId="14" xfId="0" applyNumberFormat="1" applyBorder="1">
      <alignment vertical="center"/>
    </xf>
    <xf numFmtId="49" fontId="38" fillId="26" borderId="1" xfId="0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7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85" fontId="0" fillId="0" borderId="14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8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86" fontId="0" fillId="3" borderId="1" xfId="0" applyNumberFormat="1" applyFill="1" applyBorder="1" applyAlignment="1">
      <alignment horizontal="center" vertical="center"/>
    </xf>
    <xf numFmtId="0" fontId="40" fillId="2" borderId="0" xfId="0" applyFont="1" applyFill="1">
      <alignment vertical="center"/>
    </xf>
    <xf numFmtId="49" fontId="41" fillId="26" borderId="1" xfId="0" applyNumberFormat="1" applyFont="1" applyFill="1" applyBorder="1" applyAlignment="1">
      <alignment horizontal="center" vertical="center"/>
    </xf>
    <xf numFmtId="49" fontId="0" fillId="26" borderId="1" xfId="0" applyNumberFormat="1" applyFill="1" applyBorder="1" applyAlignment="1" applyProtection="1">
      <alignment horizontal="center" vertical="center"/>
      <protection locked="0"/>
    </xf>
    <xf numFmtId="186" fontId="0" fillId="0" borderId="14" xfId="0" applyNumberFormat="1" applyBorder="1" applyAlignment="1">
      <alignment horizontal="center" vertical="center"/>
    </xf>
    <xf numFmtId="187" fontId="0" fillId="26" borderId="1" xfId="0" applyNumberFormat="1" applyFill="1" applyBorder="1" applyAlignment="1">
      <alignment horizontal="center" vertical="center"/>
    </xf>
    <xf numFmtId="187" fontId="0" fillId="26" borderId="1" xfId="0" applyNumberFormat="1" applyFill="1" applyBorder="1" applyAlignment="1" applyProtection="1">
      <alignment horizontal="center" vertical="center"/>
      <protection locked="0"/>
    </xf>
    <xf numFmtId="176" fontId="0" fillId="2" borderId="15" xfId="0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 shrinkToFit="1"/>
    </xf>
    <xf numFmtId="0" fontId="39" fillId="0" borderId="0" xfId="0" applyFont="1" applyAlignment="1">
      <alignment horizontal="left" vertical="center"/>
    </xf>
    <xf numFmtId="0" fontId="0" fillId="2" borderId="0" xfId="0" applyFill="1" applyAlignment="1">
      <alignment horizontal="left" vertical="top" wrapText="1"/>
    </xf>
  </cellXfs>
  <cellStyles count="79">
    <cellStyle name="1st indent" xfId="3" xr:uid="{00000000-0005-0000-0000-000000000000}"/>
    <cellStyle name="20% - アクセント 1 2" xfId="4" xr:uid="{00000000-0005-0000-0000-000001000000}"/>
    <cellStyle name="20% - アクセント 2 2" xfId="5" xr:uid="{00000000-0005-0000-0000-000002000000}"/>
    <cellStyle name="20% - アクセント 3 2" xfId="6" xr:uid="{00000000-0005-0000-0000-000003000000}"/>
    <cellStyle name="20% - アクセント 4 2" xfId="7" xr:uid="{00000000-0005-0000-0000-000004000000}"/>
    <cellStyle name="20% - アクセント 5 2" xfId="8" xr:uid="{00000000-0005-0000-0000-000005000000}"/>
    <cellStyle name="20% - アクセント 6 2" xfId="9" xr:uid="{00000000-0005-0000-0000-000006000000}"/>
    <cellStyle name="2nd indent" xfId="10" xr:uid="{00000000-0005-0000-0000-000007000000}"/>
    <cellStyle name="3rd indent" xfId="11" xr:uid="{00000000-0005-0000-0000-000008000000}"/>
    <cellStyle name="40% - アクセント 1 2" xfId="12" xr:uid="{00000000-0005-0000-0000-000009000000}"/>
    <cellStyle name="40% - アクセント 2 2" xfId="13" xr:uid="{00000000-0005-0000-0000-00000A000000}"/>
    <cellStyle name="40% - アクセント 3 2" xfId="14" xr:uid="{00000000-0005-0000-0000-00000B000000}"/>
    <cellStyle name="40% - アクセント 4 2" xfId="15" xr:uid="{00000000-0005-0000-0000-00000C000000}"/>
    <cellStyle name="40% - アクセント 5 2" xfId="16" xr:uid="{00000000-0005-0000-0000-00000D000000}"/>
    <cellStyle name="40% - アクセント 6 2" xfId="17" xr:uid="{00000000-0005-0000-0000-00000E000000}"/>
    <cellStyle name="4th indent" xfId="18" xr:uid="{00000000-0005-0000-0000-00000F000000}"/>
    <cellStyle name="5th indent" xfId="19" xr:uid="{00000000-0005-0000-0000-000010000000}"/>
    <cellStyle name="60% - アクセント 1 2" xfId="20" xr:uid="{00000000-0005-0000-0000-000011000000}"/>
    <cellStyle name="60% - アクセント 2 2" xfId="21" xr:uid="{00000000-0005-0000-0000-000012000000}"/>
    <cellStyle name="60% - アクセント 3 2" xfId="22" xr:uid="{00000000-0005-0000-0000-000013000000}"/>
    <cellStyle name="60% - アクセント 4 2" xfId="23" xr:uid="{00000000-0005-0000-0000-000014000000}"/>
    <cellStyle name="60% - アクセント 5 2" xfId="24" xr:uid="{00000000-0005-0000-0000-000015000000}"/>
    <cellStyle name="60% - アクセント 6 2" xfId="25" xr:uid="{00000000-0005-0000-0000-000016000000}"/>
    <cellStyle name="6th indent" xfId="26" xr:uid="{00000000-0005-0000-0000-000017000000}"/>
    <cellStyle name="FOOTNOTE" xfId="27" xr:uid="{00000000-0005-0000-0000-000018000000}"/>
    <cellStyle name="HEADING" xfId="28" xr:uid="{00000000-0005-0000-0000-000019000000}"/>
    <cellStyle name="Normal_country by month 96 final rev." xfId="29" xr:uid="{00000000-0005-0000-0000-00001A000000}"/>
    <cellStyle name="TITLE" xfId="30" xr:uid="{00000000-0005-0000-0000-00001B000000}"/>
    <cellStyle name="アクセント 1 2" xfId="31" xr:uid="{00000000-0005-0000-0000-00001C000000}"/>
    <cellStyle name="アクセント 2 2" xfId="32" xr:uid="{00000000-0005-0000-0000-00001D000000}"/>
    <cellStyle name="アクセント 3 2" xfId="33" xr:uid="{00000000-0005-0000-0000-00001E000000}"/>
    <cellStyle name="アクセント 4 2" xfId="34" xr:uid="{00000000-0005-0000-0000-00001F000000}"/>
    <cellStyle name="アクセント 5 2" xfId="35" xr:uid="{00000000-0005-0000-0000-000020000000}"/>
    <cellStyle name="アクセント 6 2" xfId="36" xr:uid="{00000000-0005-0000-0000-000021000000}"/>
    <cellStyle name="タイトル 2" xfId="37" xr:uid="{00000000-0005-0000-0000-000022000000}"/>
    <cellStyle name="チェック セル 2" xfId="38" xr:uid="{00000000-0005-0000-0000-000023000000}"/>
    <cellStyle name="どちらでもない 2" xfId="39" xr:uid="{00000000-0005-0000-0000-000024000000}"/>
    <cellStyle name="パーセント 2" xfId="40" xr:uid="{00000000-0005-0000-0000-000025000000}"/>
    <cellStyle name="パーセント 3" xfId="70" xr:uid="{00000000-0005-0000-0000-000026000000}"/>
    <cellStyle name="メモ 2" xfId="41" xr:uid="{00000000-0005-0000-0000-000027000000}"/>
    <cellStyle name="リンク セル 2" xfId="42" xr:uid="{00000000-0005-0000-0000-000028000000}"/>
    <cellStyle name="悪い 2" xfId="43" xr:uid="{00000000-0005-0000-0000-000029000000}"/>
    <cellStyle name="計算 2" xfId="44" xr:uid="{00000000-0005-0000-0000-00002A000000}"/>
    <cellStyle name="警告文 2" xfId="45" xr:uid="{00000000-0005-0000-0000-00002B000000}"/>
    <cellStyle name="桁区切り 2" xfId="1" xr:uid="{00000000-0005-0000-0000-00002C000000}"/>
    <cellStyle name="桁区切り 2 2" xfId="2" xr:uid="{00000000-0005-0000-0000-00002D000000}"/>
    <cellStyle name="桁区切り 2 3" xfId="68" xr:uid="{00000000-0005-0000-0000-00002E000000}"/>
    <cellStyle name="桁区切り 2 3 2" xfId="74" xr:uid="{00000000-0005-0000-0000-00002F000000}"/>
    <cellStyle name="桁区切り 2 3 3" xfId="78" xr:uid="{00000000-0005-0000-0000-000030000000}"/>
    <cellStyle name="桁区切り 2 4" xfId="65" xr:uid="{00000000-0005-0000-0000-000031000000}"/>
    <cellStyle name="桁区切り 2 5" xfId="71" xr:uid="{00000000-0005-0000-0000-000032000000}"/>
    <cellStyle name="桁区切り 2 6" xfId="75" xr:uid="{00000000-0005-0000-0000-000033000000}"/>
    <cellStyle name="桁区切り 3" xfId="46" xr:uid="{00000000-0005-0000-0000-000034000000}"/>
    <cellStyle name="桁区切り 4" xfId="67" xr:uid="{00000000-0005-0000-0000-000035000000}"/>
    <cellStyle name="桁区切り 5" xfId="63" xr:uid="{00000000-0005-0000-0000-000036000000}"/>
    <cellStyle name="桁区切り 5 2" xfId="73" xr:uid="{00000000-0005-0000-0000-000037000000}"/>
    <cellStyle name="桁区切り 5 3" xfId="77" xr:uid="{00000000-0005-0000-0000-000038000000}"/>
    <cellStyle name="見出し 1 2" xfId="47" xr:uid="{00000000-0005-0000-0000-000039000000}"/>
    <cellStyle name="見出し 2 2" xfId="48" xr:uid="{00000000-0005-0000-0000-00003A000000}"/>
    <cellStyle name="見出し 3 2" xfId="49" xr:uid="{00000000-0005-0000-0000-00003B000000}"/>
    <cellStyle name="見出し 4 2" xfId="50" xr:uid="{00000000-0005-0000-0000-00003C000000}"/>
    <cellStyle name="集計 2" xfId="51" xr:uid="{00000000-0005-0000-0000-00003D000000}"/>
    <cellStyle name="出力 2" xfId="52" xr:uid="{00000000-0005-0000-0000-00003E000000}"/>
    <cellStyle name="説明文 2" xfId="53" xr:uid="{00000000-0005-0000-0000-00003F000000}"/>
    <cellStyle name="入力 2" xfId="54" xr:uid="{00000000-0005-0000-0000-000040000000}"/>
    <cellStyle name="標準" xfId="0" builtinId="0"/>
    <cellStyle name="標準 2" xfId="55" xr:uid="{00000000-0005-0000-0000-000042000000}"/>
    <cellStyle name="標準 2 2" xfId="69" xr:uid="{00000000-0005-0000-0000-000043000000}"/>
    <cellStyle name="標準 2 3" xfId="64" xr:uid="{00000000-0005-0000-0000-000044000000}"/>
    <cellStyle name="標準 3" xfId="56" xr:uid="{00000000-0005-0000-0000-000045000000}"/>
    <cellStyle name="標準 4" xfId="57" xr:uid="{00000000-0005-0000-0000-000046000000}"/>
    <cellStyle name="標準 5" xfId="58" xr:uid="{00000000-0005-0000-0000-000047000000}"/>
    <cellStyle name="標準 6" xfId="59" xr:uid="{00000000-0005-0000-0000-000048000000}"/>
    <cellStyle name="標準 7" xfId="66" xr:uid="{00000000-0005-0000-0000-000049000000}"/>
    <cellStyle name="標準 8" xfId="62" xr:uid="{00000000-0005-0000-0000-00004A000000}"/>
    <cellStyle name="標準 8 2" xfId="72" xr:uid="{00000000-0005-0000-0000-00004B000000}"/>
    <cellStyle name="標準 8 3" xfId="76" xr:uid="{00000000-0005-0000-0000-00004C000000}"/>
    <cellStyle name="未定義" xfId="60" xr:uid="{00000000-0005-0000-0000-00004D000000}"/>
    <cellStyle name="良い 2" xfId="61" xr:uid="{00000000-0005-0000-0000-00004E000000}"/>
  </cellStyles>
  <dxfs count="0"/>
  <tableStyles count="0" defaultTableStyle="TableStyleMedium9" defaultPivotStyle="PivotStyleLight16"/>
  <colors>
    <mruColors>
      <color rgb="FFFFCC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DOCUME~1/miyagir.AD/LOCALS~1/Temp/&#25237;&#20837;&#12539;&#29987;&#20986;&#31532;18&#21495;&#38306;&#36899;.zip%20&#12398;&#19968;&#26178;&#12487;&#12451;&#12524;&#12463;&#12488;&#12522;%202/&#25237;&#20837;&#12539;&#29987;&#20986;&#31532;18&#21495;&#38306;&#36899;/&#65288;090107&#26412;&#31038;&#32076;&#36027;&#12481;&#12455;&#12483;&#12463;&#65289;&#31227;&#20986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ukan-sv\kikaku\windows\Profiles\nu\&#65411;&#65438;&#65405;&#65400;&#65412;&#65391;&#65420;&#65439;\numata\&#32113;&#35336;\&#20837;&#22495;&#32113;&#35336;\FAX&#36865;&#20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&#35430;&#31639;&#25237;&#20837;&#38989;&#20316;&#25104;\10_H12&#20877;&#29983;&#36039;&#28304;&#22793;&#25563;\DOMS&#31227;&#34892;&#29992;&#12501;&#12457;&#12523;&#12480;\&#29987;&#26989;&#36899;&#38306;&#34920;\&#20181;&#25499;&#20013;&#25991;&#26360;\&#22320;&#22495;\i-ochik(Q)\&#26368;&#32066;&#38656;&#35201;\12&#24180;&#34920;\&#30476;&#27665;&#32076;&#28168;&#35336;&#31639;\12&#24180;&#24230;&#30476;&#27665;&#32076;&#28168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35251;&#12288;&#12288;&#20225;\03&#20225;&#30011;&#20998;&#26512;&#29677;\30&#35251;&#20809;&#32113;&#35336;&#65288;&#20837;&#22495;&#35251;&#20809;&#23458;&#32113;&#35336;&#65289;\H17\&#36039;&#26009;H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6989;&#30028;&#21205;&#21521;/&#35251;&#20809;&#38306;&#36899;/01%20&#20837;&#36796;/&#20837;&#22495;&#35251;&#20809;&#23458;&#25968;/&#35251;&#20809;&#12522;&#12478;&#12540;&#12488;&#23616;/&#35251;&#20809;&#32113;&#35336;&#65288;&#26376;&#27425;&#12487;&#12540;&#12479;&#65289;/2007/H19-4kouhyo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1463;&#35351;&#35519;&#26619;&#38306;&#36899;/100506%20&#24179;&#25104;22&#24180;&#24230;&#35251;&#20809;&#32113;&#35336;&#23455;&#24907;&#35519;&#26619;&#65288;&#35251;&#20809;&#28040;&#36027;&#12395;&#12424;&#12427;&#32076;&#28168;&#27874;&#21450;&#21177;&#26524;&#12398;&#25512;&#35336;&#65289;/&#9319;&#35251;&#20809;&#28040;&#36027;&#38989;&#12398;&#25512;&#35336;/&#20877;&#20462;&#27491;/2010&#24180;12&#26376;(Dec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90107メモ"/>
      <sheetName val="提出用"/>
      <sheetName val="移出推計（本社経費チェック）"/>
      <sheetName val="移入推計（本社経費チェック）"/>
      <sheetName val="SV概念"/>
      <sheetName val="本社_移出"/>
      <sheetName val="本社_移入"/>
      <sheetName val="移出概要（第１次）"/>
      <sheetName val="移出推計（第１次）"/>
      <sheetName val="独自推計"/>
      <sheetName val="移入概要（第１次）"/>
      <sheetName val="移入推計（第１次）"/>
      <sheetName val="行CT"/>
      <sheetName val="H17商流組替（沖縄のみ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者墾の通知"/>
      <sheetName val="金融機関"/>
      <sheetName val="航空・海運"/>
      <sheetName val="その他"/>
      <sheetName val="日程通知"/>
      <sheetName val="FAX"/>
      <sheetName val="FAX (2)"/>
      <sheetName val="FAX (4)"/>
      <sheetName val="FAX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．.経済活動別県内総生産"/>
      <sheetName val="２．県民所得"/>
      <sheetName val="３．県内総支出（名目）"/>
      <sheetName val="４．県内総支出（実質）－平成７暦年価格－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3～H17"/>
      <sheetName val="グラフ"/>
      <sheetName val="国籍別 (那覇空港)"/>
      <sheetName val="国籍別 (那覇港)"/>
      <sheetName val="国籍別 (平良港)"/>
      <sheetName val="国籍別 (石垣港)"/>
      <sheetName val="グラフ (台湾)"/>
      <sheetName val="グラフ (韓国)"/>
      <sheetName val="グラフ (香港)"/>
      <sheetName val="グラフ (中国)"/>
      <sheetName val="グラフ（外国人）"/>
      <sheetName val="⑮"/>
    </sheetNames>
    <sheetDataSet>
      <sheetData sheetId="0">
        <row r="1">
          <cell r="A1" t="str">
            <v>月別入域観光客数の推移（平成１３年～平成１７年）</v>
          </cell>
        </row>
        <row r="2">
          <cell r="U2" t="str">
            <v>(単位:人、％）</v>
          </cell>
        </row>
        <row r="3">
          <cell r="B3" t="str">
            <v>実　　　　　　数</v>
          </cell>
          <cell r="L3" t="str">
            <v>前 　 年 　 比</v>
          </cell>
        </row>
        <row r="4">
          <cell r="B4" t="str">
            <v>平成１３年</v>
          </cell>
          <cell r="D4" t="str">
            <v>平成１４年</v>
          </cell>
          <cell r="F4" t="str">
            <v>平成１５年</v>
          </cell>
          <cell r="H4" t="str">
            <v>平成１６年</v>
          </cell>
          <cell r="J4" t="str">
            <v>平成１７年</v>
          </cell>
          <cell r="L4" t="str">
            <v>13年／12年</v>
          </cell>
          <cell r="N4" t="str">
            <v>14年／13年</v>
          </cell>
          <cell r="P4" t="str">
            <v>15年／14年</v>
          </cell>
          <cell r="R4" t="str">
            <v>16年／15年</v>
          </cell>
          <cell r="T4" t="str">
            <v>17年／16年</v>
          </cell>
        </row>
        <row r="5">
          <cell r="B5" t="str">
            <v>月 間</v>
          </cell>
          <cell r="C5" t="str">
            <v>累 計</v>
          </cell>
          <cell r="D5" t="str">
            <v>月 間</v>
          </cell>
          <cell r="E5" t="str">
            <v>累 計</v>
          </cell>
          <cell r="F5" t="str">
            <v>月 間</v>
          </cell>
          <cell r="G5" t="str">
            <v>累 計</v>
          </cell>
          <cell r="H5" t="str">
            <v>月 間</v>
          </cell>
          <cell r="I5" t="str">
            <v>累 計</v>
          </cell>
          <cell r="J5" t="str">
            <v>月 間</v>
          </cell>
          <cell r="K5" t="str">
            <v>累 計</v>
          </cell>
          <cell r="L5" t="str">
            <v>月 間</v>
          </cell>
          <cell r="M5" t="str">
            <v>累 計</v>
          </cell>
          <cell r="N5" t="str">
            <v>月 間</v>
          </cell>
          <cell r="O5" t="str">
            <v>累 計</v>
          </cell>
          <cell r="P5" t="str">
            <v>月 間</v>
          </cell>
          <cell r="Q5" t="str">
            <v>累 計</v>
          </cell>
          <cell r="R5" t="str">
            <v>月 間</v>
          </cell>
          <cell r="S5" t="str">
            <v>累 計</v>
          </cell>
          <cell r="T5" t="str">
            <v>月 間</v>
          </cell>
          <cell r="U5" t="str">
            <v>累 計</v>
          </cell>
        </row>
        <row r="6">
          <cell r="A6" t="str">
            <v>１月</v>
          </cell>
          <cell r="B6">
            <v>344500</v>
          </cell>
          <cell r="C6">
            <v>344500</v>
          </cell>
          <cell r="D6">
            <v>334900</v>
          </cell>
          <cell r="E6">
            <v>334900</v>
          </cell>
          <cell r="F6">
            <v>379800</v>
          </cell>
          <cell r="G6">
            <v>379800</v>
          </cell>
          <cell r="H6">
            <v>379200</v>
          </cell>
          <cell r="I6">
            <v>379200</v>
          </cell>
          <cell r="J6">
            <v>392400</v>
          </cell>
          <cell r="K6">
            <v>392400</v>
          </cell>
          <cell r="L6">
            <v>2.5908278737343693</v>
          </cell>
          <cell r="M6">
            <v>2.5908278737343693</v>
          </cell>
          <cell r="N6">
            <v>-2.7866473149491924</v>
          </cell>
          <cell r="O6">
            <v>-2.7866473149491924</v>
          </cell>
          <cell r="P6">
            <v>13.406987160346361</v>
          </cell>
          <cell r="Q6">
            <v>13.406987160346361</v>
          </cell>
          <cell r="R6">
            <v>-0.15797788309637895</v>
          </cell>
          <cell r="S6">
            <v>-0.15797788309637895</v>
          </cell>
          <cell r="T6">
            <v>3.48101265822784</v>
          </cell>
          <cell r="U6">
            <v>3.48101265822784</v>
          </cell>
        </row>
        <row r="7">
          <cell r="A7" t="str">
            <v>２月</v>
          </cell>
          <cell r="B7">
            <v>377000</v>
          </cell>
          <cell r="C7">
            <v>721500</v>
          </cell>
          <cell r="D7">
            <v>395600</v>
          </cell>
          <cell r="E7">
            <v>730500</v>
          </cell>
          <cell r="F7">
            <v>399400</v>
          </cell>
          <cell r="G7">
            <v>779200</v>
          </cell>
          <cell r="H7">
            <v>436300</v>
          </cell>
          <cell r="I7">
            <v>815500</v>
          </cell>
          <cell r="J7">
            <v>421300</v>
          </cell>
          <cell r="K7" t="str">
            <v/>
          </cell>
          <cell r="L7">
            <v>-2.6845637583892596</v>
          </cell>
          <cell r="M7">
            <v>-0.23506637168141253</v>
          </cell>
          <cell r="N7">
            <v>4.9336870026525048</v>
          </cell>
          <cell r="O7">
            <v>1.2474012474012426</v>
          </cell>
          <cell r="P7">
            <v>0.96056622851365603</v>
          </cell>
          <cell r="Q7">
            <v>6.6666666666666714</v>
          </cell>
          <cell r="R7">
            <v>9.2388582874311425</v>
          </cell>
          <cell r="S7">
            <v>4.6586242299794662</v>
          </cell>
          <cell r="T7">
            <v>-3.4380013752005567</v>
          </cell>
          <cell r="U7">
            <v>-0.22072348252605423</v>
          </cell>
        </row>
        <row r="8">
          <cell r="A8" t="str">
            <v>３月</v>
          </cell>
          <cell r="B8">
            <v>431200</v>
          </cell>
          <cell r="C8">
            <v>1152700</v>
          </cell>
          <cell r="D8">
            <v>461800</v>
          </cell>
          <cell r="E8">
            <v>1192300</v>
          </cell>
          <cell r="F8">
            <v>477800</v>
          </cell>
          <cell r="G8">
            <v>1257000</v>
          </cell>
          <cell r="H8">
            <v>486500</v>
          </cell>
          <cell r="I8">
            <v>1302000</v>
          </cell>
          <cell r="J8">
            <v>506700</v>
          </cell>
          <cell r="K8" t="str">
            <v/>
          </cell>
          <cell r="L8">
            <v>-4.8963387737097577</v>
          </cell>
          <cell r="M8">
            <v>-2.0312765595784441</v>
          </cell>
          <cell r="N8">
            <v>7.0964749536178005</v>
          </cell>
          <cell r="O8">
            <v>3.4354125097597006</v>
          </cell>
          <cell r="P8">
            <v>3.4647033347769565</v>
          </cell>
          <cell r="Q8">
            <v>5.4264866224943376</v>
          </cell>
          <cell r="R8">
            <v>1.8208455420678007</v>
          </cell>
          <cell r="S8">
            <v>3.5799522673030992</v>
          </cell>
          <cell r="T8">
            <v>4.1521068859198209</v>
          </cell>
          <cell r="U8">
            <v>1.4132104454685219</v>
          </cell>
        </row>
        <row r="9">
          <cell r="A9" t="str">
            <v>４月</v>
          </cell>
          <cell r="B9">
            <v>382000</v>
          </cell>
          <cell r="C9">
            <v>1534700</v>
          </cell>
          <cell r="D9">
            <v>380200</v>
          </cell>
          <cell r="E9">
            <v>1572500</v>
          </cell>
          <cell r="F9">
            <v>368000</v>
          </cell>
          <cell r="G9">
            <v>1625000</v>
          </cell>
          <cell r="H9">
            <v>418500</v>
          </cell>
          <cell r="I9">
            <v>1720500</v>
          </cell>
          <cell r="K9" t="str">
            <v/>
          </cell>
          <cell r="L9">
            <v>9.8332374928119464</v>
          </cell>
          <cell r="M9">
            <v>0.67567567567567721</v>
          </cell>
          <cell r="N9">
            <v>-0.47120418848167844</v>
          </cell>
          <cell r="O9">
            <v>2.4630220890076089</v>
          </cell>
          <cell r="P9">
            <v>-3.2088374539715971</v>
          </cell>
          <cell r="Q9">
            <v>3.3386327503974513</v>
          </cell>
          <cell r="R9">
            <v>13.722826086956516</v>
          </cell>
          <cell r="S9">
            <v>5.8769230769230631</v>
          </cell>
        </row>
        <row r="10">
          <cell r="A10" t="str">
            <v>５月</v>
          </cell>
          <cell r="B10">
            <v>337000</v>
          </cell>
          <cell r="C10">
            <v>1871700</v>
          </cell>
          <cell r="D10">
            <v>343000</v>
          </cell>
          <cell r="E10">
            <v>1915500</v>
          </cell>
          <cell r="F10">
            <v>348700</v>
          </cell>
          <cell r="G10">
            <v>1973700</v>
          </cell>
          <cell r="H10">
            <v>395000</v>
          </cell>
          <cell r="I10">
            <v>2115500</v>
          </cell>
          <cell r="K10" t="str">
            <v/>
          </cell>
          <cell r="L10">
            <v>4.3666769897801316</v>
          </cell>
          <cell r="M10">
            <v>1.320846641043687</v>
          </cell>
          <cell r="N10">
            <v>1.7804154302670554</v>
          </cell>
          <cell r="O10">
            <v>2.3401186087514105</v>
          </cell>
          <cell r="P10">
            <v>1.661807580174937</v>
          </cell>
          <cell r="Q10">
            <v>3.0383711824588886</v>
          </cell>
          <cell r="R10">
            <v>13.277889303125903</v>
          </cell>
          <cell r="S10">
            <v>7.1844758575264649</v>
          </cell>
        </row>
        <row r="11">
          <cell r="A11" t="str">
            <v>６月</v>
          </cell>
          <cell r="B11">
            <v>354900</v>
          </cell>
          <cell r="C11">
            <v>2226600</v>
          </cell>
          <cell r="D11">
            <v>366300</v>
          </cell>
          <cell r="E11">
            <v>2281800</v>
          </cell>
          <cell r="F11">
            <v>360200</v>
          </cell>
          <cell r="G11">
            <v>2333900</v>
          </cell>
          <cell r="H11">
            <v>381200</v>
          </cell>
          <cell r="I11">
            <v>2496700</v>
          </cell>
          <cell r="K11" t="str">
            <v/>
          </cell>
          <cell r="L11">
            <v>5.2491103202847</v>
          </cell>
          <cell r="M11">
            <v>1.9272144655527512</v>
          </cell>
          <cell r="N11">
            <v>3.2121724429416787</v>
          </cell>
          <cell r="O11">
            <v>2.4791161412018425</v>
          </cell>
          <cell r="P11">
            <v>-1.6653016653016692</v>
          </cell>
          <cell r="Q11">
            <v>2.2832851257778941</v>
          </cell>
          <cell r="R11">
            <v>5.8300943920044404</v>
          </cell>
          <cell r="S11">
            <v>6.9754488195723923</v>
          </cell>
        </row>
        <row r="12">
          <cell r="A12" t="str">
            <v>７月</v>
          </cell>
          <cell r="B12">
            <v>409300</v>
          </cell>
          <cell r="C12">
            <v>2635900</v>
          </cell>
          <cell r="D12">
            <v>396600</v>
          </cell>
          <cell r="E12">
            <v>2678400</v>
          </cell>
          <cell r="F12">
            <v>451300</v>
          </cell>
          <cell r="G12">
            <v>2785200</v>
          </cell>
          <cell r="H12">
            <v>445400</v>
          </cell>
          <cell r="I12">
            <v>2942100</v>
          </cell>
          <cell r="K12" t="str">
            <v/>
          </cell>
          <cell r="L12">
            <v>20.346956777418399</v>
          </cell>
          <cell r="M12">
            <v>4.4086191871979707</v>
          </cell>
          <cell r="N12">
            <v>-3.1028585389689738</v>
          </cell>
          <cell r="O12">
            <v>1.6123525171667978</v>
          </cell>
          <cell r="P12">
            <v>13.792233988905707</v>
          </cell>
          <cell r="Q12">
            <v>3.9874551971326184</v>
          </cell>
          <cell r="R12">
            <v>-1.3073343673831204</v>
          </cell>
          <cell r="S12">
            <v>5.6333476949590704</v>
          </cell>
        </row>
        <row r="13">
          <cell r="A13" t="str">
            <v>８月</v>
          </cell>
          <cell r="B13">
            <v>501300</v>
          </cell>
          <cell r="C13">
            <v>3137200</v>
          </cell>
          <cell r="D13">
            <v>505800</v>
          </cell>
          <cell r="E13">
            <v>3184200</v>
          </cell>
          <cell r="F13">
            <v>531600</v>
          </cell>
          <cell r="G13">
            <v>3316800</v>
          </cell>
          <cell r="H13">
            <v>523400</v>
          </cell>
          <cell r="I13">
            <v>3465500</v>
          </cell>
          <cell r="K13" t="str">
            <v/>
          </cell>
          <cell r="L13">
            <v>0.90579710144926651</v>
          </cell>
          <cell r="M13">
            <v>3.8326603561263113</v>
          </cell>
          <cell r="N13">
            <v>0.89766606822261963</v>
          </cell>
          <cell r="O13">
            <v>1.4981512176463099</v>
          </cell>
          <cell r="P13">
            <v>5.1008303677342752</v>
          </cell>
          <cell r="Q13">
            <v>4.1643112869794692</v>
          </cell>
          <cell r="R13">
            <v>-1.5425131677953345</v>
          </cell>
          <cell r="S13">
            <v>4.4832368547998129</v>
          </cell>
        </row>
        <row r="14">
          <cell r="A14" t="str">
            <v>９月</v>
          </cell>
          <cell r="B14">
            <v>398700</v>
          </cell>
          <cell r="C14">
            <v>3535900</v>
          </cell>
          <cell r="D14">
            <v>444300</v>
          </cell>
          <cell r="E14">
            <v>3628500</v>
          </cell>
          <cell r="F14">
            <v>493000</v>
          </cell>
          <cell r="G14">
            <v>3809800</v>
          </cell>
          <cell r="H14">
            <v>457800</v>
          </cell>
          <cell r="I14">
            <v>3923300</v>
          </cell>
          <cell r="K14" t="str">
            <v/>
          </cell>
          <cell r="L14">
            <v>1.4762025960804408</v>
          </cell>
          <cell r="M14">
            <v>3.5614913745130679</v>
          </cell>
          <cell r="N14">
            <v>11.437170805116637</v>
          </cell>
          <cell r="O14">
            <v>2.6188523431092534</v>
          </cell>
          <cell r="P14">
            <v>10.961062345262221</v>
          </cell>
          <cell r="Q14">
            <v>4.9965550502962515</v>
          </cell>
          <cell r="R14">
            <v>-7.1399594320486841</v>
          </cell>
          <cell r="S14">
            <v>2.9791590109716992</v>
          </cell>
        </row>
        <row r="15">
          <cell r="A15" t="str">
            <v>10月</v>
          </cell>
          <cell r="B15">
            <v>303400</v>
          </cell>
          <cell r="C15">
            <v>3839300</v>
          </cell>
          <cell r="D15">
            <v>398900</v>
          </cell>
          <cell r="E15">
            <v>4027400</v>
          </cell>
          <cell r="F15">
            <v>445500</v>
          </cell>
          <cell r="G15">
            <v>4255300</v>
          </cell>
          <cell r="H15">
            <v>429200</v>
          </cell>
          <cell r="I15">
            <v>4352500</v>
          </cell>
          <cell r="K15" t="str">
            <v/>
          </cell>
          <cell r="L15">
            <v>-19.372840818495888</v>
          </cell>
          <cell r="M15">
            <v>1.284757030549244</v>
          </cell>
          <cell r="N15">
            <v>31.476598549769278</v>
          </cell>
          <cell r="O15">
            <v>4.8993306071419198</v>
          </cell>
          <cell r="P15">
            <v>11.682125846076701</v>
          </cell>
          <cell r="Q15">
            <v>5.6587376471172348</v>
          </cell>
          <cell r="R15">
            <v>-3.6588103254769919</v>
          </cell>
          <cell r="S15">
            <v>2.2842102789462473</v>
          </cell>
        </row>
        <row r="16">
          <cell r="A16" t="str">
            <v>11月</v>
          </cell>
          <cell r="B16">
            <v>283400</v>
          </cell>
          <cell r="C16">
            <v>4122700</v>
          </cell>
          <cell r="D16">
            <v>394600</v>
          </cell>
          <cell r="E16">
            <v>4422000</v>
          </cell>
          <cell r="F16">
            <v>428100</v>
          </cell>
          <cell r="G16">
            <v>4683400</v>
          </cell>
          <cell r="H16">
            <v>409900</v>
          </cell>
          <cell r="I16">
            <v>4762400</v>
          </cell>
          <cell r="K16" t="str">
            <v/>
          </cell>
          <cell r="L16">
            <v>-24.406508402240604</v>
          </cell>
          <cell r="M16">
            <v>-1.0274876965550419</v>
          </cell>
          <cell r="N16">
            <v>39.237826393789703</v>
          </cell>
          <cell r="O16">
            <v>7.2598054672908603</v>
          </cell>
          <cell r="P16">
            <v>8.4896097313735339</v>
          </cell>
          <cell r="Q16">
            <v>5.9113523292627832</v>
          </cell>
          <cell r="R16">
            <v>-4.251343144125201</v>
          </cell>
          <cell r="S16">
            <v>1.6868087287013793</v>
          </cell>
        </row>
        <row r="17">
          <cell r="A17" t="str">
            <v>12月</v>
          </cell>
          <cell r="B17">
            <v>310700</v>
          </cell>
          <cell r="C17">
            <v>4433400</v>
          </cell>
          <cell r="D17">
            <v>412500</v>
          </cell>
          <cell r="E17">
            <v>4834500</v>
          </cell>
          <cell r="F17">
            <v>401300</v>
          </cell>
          <cell r="G17">
            <v>5084700</v>
          </cell>
          <cell r="H17">
            <v>390800</v>
          </cell>
          <cell r="I17">
            <v>5153200</v>
          </cell>
          <cell r="K17" t="str">
            <v/>
          </cell>
          <cell r="L17">
            <v>-12.651110486364914</v>
          </cell>
          <cell r="M17">
            <v>-1.941962310890915</v>
          </cell>
          <cell r="N17">
            <v>32.764724814934027</v>
          </cell>
          <cell r="O17">
            <v>9.047232372445535</v>
          </cell>
          <cell r="P17">
            <v>-2.7151515151515184</v>
          </cell>
          <cell r="Q17">
            <v>5.1753025131864803</v>
          </cell>
          <cell r="R17">
            <v>-2.6164963867430799</v>
          </cell>
          <cell r="S17">
            <v>1.3471787912757947</v>
          </cell>
        </row>
        <row r="18">
          <cell r="A18" t="str">
            <v>計</v>
          </cell>
          <cell r="B18" t="str">
            <v>－</v>
          </cell>
          <cell r="C18">
            <v>4433400</v>
          </cell>
          <cell r="D18" t="str">
            <v>－</v>
          </cell>
          <cell r="E18">
            <v>4834500</v>
          </cell>
          <cell r="F18" t="str">
            <v>－</v>
          </cell>
          <cell r="G18">
            <v>5084700</v>
          </cell>
          <cell r="H18" t="str">
            <v>－</v>
          </cell>
          <cell r="I18">
            <v>5153200</v>
          </cell>
          <cell r="J18" t="str">
            <v>－</v>
          </cell>
          <cell r="K18">
            <v>392400</v>
          </cell>
          <cell r="L18" t="str">
            <v>－</v>
          </cell>
          <cell r="M18">
            <v>-1.941962310890915</v>
          </cell>
          <cell r="N18" t="str">
            <v>－</v>
          </cell>
          <cell r="O18">
            <v>9.047232372445535</v>
          </cell>
          <cell r="P18" t="str">
            <v>－</v>
          </cell>
          <cell r="Q18">
            <v>5.1753025131864803</v>
          </cell>
          <cell r="R18" t="str">
            <v>－</v>
          </cell>
          <cell r="S18">
            <v>1.3471787912757947</v>
          </cell>
          <cell r="T18" t="str">
            <v>－</v>
          </cell>
          <cell r="U18">
            <v>3.48101265822784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5～H19"/>
      <sheetName val="グラフ"/>
      <sheetName val="１９．４月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総数"/>
      <sheetName val="外国人（男）"/>
      <sheetName val="外国人（女）"/>
      <sheetName val="H17国調確報(2007 Population Censu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R44"/>
  <sheetViews>
    <sheetView showGridLines="0" tabSelected="1" view="pageBreakPreview" zoomScale="112" zoomScaleNormal="100" zoomScaleSheetLayoutView="112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4" sqref="A4"/>
    </sheetView>
  </sheetViews>
  <sheetFormatPr defaultRowHeight="13.5"/>
  <cols>
    <col min="1" max="1" width="11.5" style="8" customWidth="1"/>
    <col min="2" max="2" width="7.125" style="8" customWidth="1"/>
    <col min="3" max="3" width="7.625" customWidth="1"/>
    <col min="4" max="4" width="7.75" customWidth="1"/>
    <col min="5" max="5" width="6.5" customWidth="1"/>
    <col min="6" max="6" width="6.75" customWidth="1"/>
    <col min="7" max="8" width="7.5" customWidth="1"/>
    <col min="9" max="10" width="7.5" hidden="1" customWidth="1"/>
    <col min="11" max="14" width="7.375" hidden="1" customWidth="1"/>
    <col min="15" max="15" width="2.75" customWidth="1"/>
    <col min="16" max="16" width="7.625" customWidth="1"/>
    <col min="17" max="17" width="7.625" style="45" customWidth="1"/>
    <col min="238" max="238" width="9.5" customWidth="1"/>
    <col min="239" max="250" width="7.625" customWidth="1"/>
    <col min="494" max="494" width="9.5" customWidth="1"/>
    <col min="495" max="506" width="7.625" customWidth="1"/>
    <col min="750" max="750" width="9.5" customWidth="1"/>
    <col min="751" max="762" width="7.625" customWidth="1"/>
    <col min="1006" max="1006" width="9.5" customWidth="1"/>
    <col min="1007" max="1018" width="7.625" customWidth="1"/>
    <col min="1262" max="1262" width="9.5" customWidth="1"/>
    <col min="1263" max="1274" width="7.625" customWidth="1"/>
    <col min="1518" max="1518" width="9.5" customWidth="1"/>
    <col min="1519" max="1530" width="7.625" customWidth="1"/>
    <col min="1774" max="1774" width="9.5" customWidth="1"/>
    <col min="1775" max="1786" width="7.625" customWidth="1"/>
    <col min="2030" max="2030" width="9.5" customWidth="1"/>
    <col min="2031" max="2042" width="7.625" customWidth="1"/>
    <col min="2286" max="2286" width="9.5" customWidth="1"/>
    <col min="2287" max="2298" width="7.625" customWidth="1"/>
    <col min="2542" max="2542" width="9.5" customWidth="1"/>
    <col min="2543" max="2554" width="7.625" customWidth="1"/>
    <col min="2798" max="2798" width="9.5" customWidth="1"/>
    <col min="2799" max="2810" width="7.625" customWidth="1"/>
    <col min="3054" max="3054" width="9.5" customWidth="1"/>
    <col min="3055" max="3066" width="7.625" customWidth="1"/>
    <col min="3310" max="3310" width="9.5" customWidth="1"/>
    <col min="3311" max="3322" width="7.625" customWidth="1"/>
    <col min="3566" max="3566" width="9.5" customWidth="1"/>
    <col min="3567" max="3578" width="7.625" customWidth="1"/>
    <col min="3822" max="3822" width="9.5" customWidth="1"/>
    <col min="3823" max="3834" width="7.625" customWidth="1"/>
    <col min="4078" max="4078" width="9.5" customWidth="1"/>
    <col min="4079" max="4090" width="7.625" customWidth="1"/>
    <col min="4334" max="4334" width="9.5" customWidth="1"/>
    <col min="4335" max="4346" width="7.625" customWidth="1"/>
    <col min="4590" max="4590" width="9.5" customWidth="1"/>
    <col min="4591" max="4602" width="7.625" customWidth="1"/>
    <col min="4846" max="4846" width="9.5" customWidth="1"/>
    <col min="4847" max="4858" width="7.625" customWidth="1"/>
    <col min="5102" max="5102" width="9.5" customWidth="1"/>
    <col min="5103" max="5114" width="7.625" customWidth="1"/>
    <col min="5358" max="5358" width="9.5" customWidth="1"/>
    <col min="5359" max="5370" width="7.625" customWidth="1"/>
    <col min="5614" max="5614" width="9.5" customWidth="1"/>
    <col min="5615" max="5626" width="7.625" customWidth="1"/>
    <col min="5870" max="5870" width="9.5" customWidth="1"/>
    <col min="5871" max="5882" width="7.625" customWidth="1"/>
    <col min="6126" max="6126" width="9.5" customWidth="1"/>
    <col min="6127" max="6138" width="7.625" customWidth="1"/>
    <col min="6382" max="6382" width="9.5" customWidth="1"/>
    <col min="6383" max="6394" width="7.625" customWidth="1"/>
    <col min="6638" max="6638" width="9.5" customWidth="1"/>
    <col min="6639" max="6650" width="7.625" customWidth="1"/>
    <col min="6894" max="6894" width="9.5" customWidth="1"/>
    <col min="6895" max="6906" width="7.625" customWidth="1"/>
    <col min="7150" max="7150" width="9.5" customWidth="1"/>
    <col min="7151" max="7162" width="7.625" customWidth="1"/>
    <col min="7406" max="7406" width="9.5" customWidth="1"/>
    <col min="7407" max="7418" width="7.625" customWidth="1"/>
    <col min="7662" max="7662" width="9.5" customWidth="1"/>
    <col min="7663" max="7674" width="7.625" customWidth="1"/>
    <col min="7918" max="7918" width="9.5" customWidth="1"/>
    <col min="7919" max="7930" width="7.625" customWidth="1"/>
    <col min="8174" max="8174" width="9.5" customWidth="1"/>
    <col min="8175" max="8186" width="7.625" customWidth="1"/>
    <col min="8430" max="8430" width="9.5" customWidth="1"/>
    <col min="8431" max="8442" width="7.625" customWidth="1"/>
    <col min="8686" max="8686" width="9.5" customWidth="1"/>
    <col min="8687" max="8698" width="7.625" customWidth="1"/>
    <col min="8942" max="8942" width="9.5" customWidth="1"/>
    <col min="8943" max="8954" width="7.625" customWidth="1"/>
    <col min="9198" max="9198" width="9.5" customWidth="1"/>
    <col min="9199" max="9210" width="7.625" customWidth="1"/>
    <col min="9454" max="9454" width="9.5" customWidth="1"/>
    <col min="9455" max="9466" width="7.625" customWidth="1"/>
    <col min="9710" max="9710" width="9.5" customWidth="1"/>
    <col min="9711" max="9722" width="7.625" customWidth="1"/>
    <col min="9966" max="9966" width="9.5" customWidth="1"/>
    <col min="9967" max="9978" width="7.625" customWidth="1"/>
    <col min="10222" max="10222" width="9.5" customWidth="1"/>
    <col min="10223" max="10234" width="7.625" customWidth="1"/>
    <col min="10478" max="10478" width="9.5" customWidth="1"/>
    <col min="10479" max="10490" width="7.625" customWidth="1"/>
    <col min="10734" max="10734" width="9.5" customWidth="1"/>
    <col min="10735" max="10746" width="7.625" customWidth="1"/>
    <col min="10990" max="10990" width="9.5" customWidth="1"/>
    <col min="10991" max="11002" width="7.625" customWidth="1"/>
    <col min="11246" max="11246" width="9.5" customWidth="1"/>
    <col min="11247" max="11258" width="7.625" customWidth="1"/>
    <col min="11502" max="11502" width="9.5" customWidth="1"/>
    <col min="11503" max="11514" width="7.625" customWidth="1"/>
    <col min="11758" max="11758" width="9.5" customWidth="1"/>
    <col min="11759" max="11770" width="7.625" customWidth="1"/>
    <col min="12014" max="12014" width="9.5" customWidth="1"/>
    <col min="12015" max="12026" width="7.625" customWidth="1"/>
    <col min="12270" max="12270" width="9.5" customWidth="1"/>
    <col min="12271" max="12282" width="7.625" customWidth="1"/>
    <col min="12526" max="12526" width="9.5" customWidth="1"/>
    <col min="12527" max="12538" width="7.625" customWidth="1"/>
    <col min="12782" max="12782" width="9.5" customWidth="1"/>
    <col min="12783" max="12794" width="7.625" customWidth="1"/>
    <col min="13038" max="13038" width="9.5" customWidth="1"/>
    <col min="13039" max="13050" width="7.625" customWidth="1"/>
    <col min="13294" max="13294" width="9.5" customWidth="1"/>
    <col min="13295" max="13306" width="7.625" customWidth="1"/>
    <col min="13550" max="13550" width="9.5" customWidth="1"/>
    <col min="13551" max="13562" width="7.625" customWidth="1"/>
    <col min="13806" max="13806" width="9.5" customWidth="1"/>
    <col min="13807" max="13818" width="7.625" customWidth="1"/>
    <col min="14062" max="14062" width="9.5" customWidth="1"/>
    <col min="14063" max="14074" width="7.625" customWidth="1"/>
    <col min="14318" max="14318" width="9.5" customWidth="1"/>
    <col min="14319" max="14330" width="7.625" customWidth="1"/>
    <col min="14574" max="14574" width="9.5" customWidth="1"/>
    <col min="14575" max="14586" width="7.625" customWidth="1"/>
    <col min="14830" max="14830" width="9.5" customWidth="1"/>
    <col min="14831" max="14842" width="7.625" customWidth="1"/>
    <col min="15086" max="15086" width="9.5" customWidth="1"/>
    <col min="15087" max="15098" width="7.625" customWidth="1"/>
    <col min="15342" max="15342" width="9.5" customWidth="1"/>
    <col min="15343" max="15354" width="7.625" customWidth="1"/>
    <col min="15598" max="15598" width="9.5" customWidth="1"/>
    <col min="15599" max="15610" width="7.625" customWidth="1"/>
    <col min="15854" max="15854" width="9.5" customWidth="1"/>
    <col min="15855" max="15866" width="7.625" customWidth="1"/>
    <col min="16110" max="16110" width="9.5" customWidth="1"/>
    <col min="16111" max="16122" width="7.625" customWidth="1"/>
  </cols>
  <sheetData>
    <row r="1" spans="1:18" ht="17.25">
      <c r="A1" s="1" t="s">
        <v>4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Q1" s="38"/>
    </row>
    <row r="2" spans="1:18" ht="3.75" customHeight="1">
      <c r="A2" s="1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Q2" s="38"/>
    </row>
    <row r="3" spans="1:18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Q3" s="39"/>
    </row>
    <row r="4" spans="1:18">
      <c r="A4" s="4"/>
      <c r="B4" s="4"/>
      <c r="C4" s="2" t="s">
        <v>39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41</v>
      </c>
      <c r="Q4" s="39"/>
    </row>
    <row r="5" spans="1:18" ht="21" customHeight="1">
      <c r="A5" s="5"/>
      <c r="B5" s="5"/>
      <c r="C5" s="6" t="s">
        <v>40</v>
      </c>
      <c r="D5" s="6" t="s">
        <v>42</v>
      </c>
      <c r="E5" s="6" t="s">
        <v>43</v>
      </c>
      <c r="F5" s="6" t="s">
        <v>44</v>
      </c>
      <c r="G5" s="6" t="s">
        <v>45</v>
      </c>
      <c r="H5" s="53" t="s">
        <v>46</v>
      </c>
      <c r="I5" s="53"/>
      <c r="J5" s="6"/>
      <c r="K5" s="6"/>
      <c r="L5" s="6"/>
      <c r="M5" s="53"/>
      <c r="N5" s="6"/>
      <c r="P5" s="53" t="s">
        <v>47</v>
      </c>
      <c r="Q5" s="52" t="s">
        <v>36</v>
      </c>
    </row>
    <row r="6" spans="1:18" ht="21" hidden="1" customHeight="1">
      <c r="A6" s="7" t="s">
        <v>5</v>
      </c>
      <c r="B6" s="1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13"/>
      <c r="Q6" s="12"/>
    </row>
    <row r="7" spans="1:18" ht="21" customHeight="1">
      <c r="A7" s="7" t="s">
        <v>6</v>
      </c>
      <c r="B7" s="16" t="s">
        <v>3</v>
      </c>
      <c r="C7" s="13">
        <v>174.37878787878788</v>
      </c>
      <c r="D7" s="13">
        <v>172.22727272727272</v>
      </c>
      <c r="E7" s="13">
        <v>164.33333333333334</v>
      </c>
      <c r="F7" s="13">
        <v>165.89393939393941</v>
      </c>
      <c r="G7" s="13">
        <v>166.25757575757575</v>
      </c>
      <c r="H7" s="13">
        <v>167.69696969696969</v>
      </c>
      <c r="I7" s="29"/>
      <c r="J7" s="29"/>
      <c r="K7" s="29"/>
      <c r="L7" s="13"/>
      <c r="M7" s="13"/>
      <c r="N7" s="13"/>
      <c r="P7" s="15">
        <v>168.95076923076928</v>
      </c>
      <c r="Q7" s="50">
        <f>(H7-P7)/P7</f>
        <v>-7.4210939642839575E-3</v>
      </c>
      <c r="R7" s="33"/>
    </row>
    <row r="8" spans="1:18" ht="21" hidden="1" customHeight="1">
      <c r="A8" s="7" t="s">
        <v>7</v>
      </c>
      <c r="B8" s="16" t="s">
        <v>3</v>
      </c>
      <c r="C8" s="13">
        <v>163.9</v>
      </c>
      <c r="D8" s="13">
        <v>167.9</v>
      </c>
      <c r="E8" s="13">
        <v>165.2</v>
      </c>
      <c r="F8" s="13">
        <v>163.80000000000001</v>
      </c>
      <c r="G8" s="13">
        <v>163.80000000000001</v>
      </c>
      <c r="H8" s="13">
        <v>161.30000000000001</v>
      </c>
      <c r="I8" s="13">
        <v>164.8</v>
      </c>
      <c r="J8" s="13">
        <v>165</v>
      </c>
      <c r="K8" s="13">
        <v>166.4</v>
      </c>
      <c r="L8" s="13">
        <v>169.4</v>
      </c>
      <c r="M8" s="13">
        <v>166.3</v>
      </c>
      <c r="N8" s="13">
        <v>161.5</v>
      </c>
      <c r="P8" s="13">
        <v>161.5</v>
      </c>
      <c r="Q8" s="40"/>
    </row>
    <row r="9" spans="1:18" ht="11.25" customHeight="1">
      <c r="C9" s="9"/>
      <c r="D9" s="22"/>
      <c r="E9" s="22"/>
      <c r="F9" s="22"/>
      <c r="G9" s="22"/>
      <c r="H9" s="22"/>
      <c r="I9" s="22"/>
      <c r="J9" s="22"/>
      <c r="K9" s="22"/>
      <c r="L9" s="9"/>
      <c r="M9" s="9"/>
      <c r="N9" s="9"/>
      <c r="P9" s="22"/>
      <c r="Q9" s="41"/>
    </row>
    <row r="10" spans="1:18" ht="11.25" customHeight="1">
      <c r="C10" s="10"/>
      <c r="D10" s="23"/>
      <c r="E10" s="23"/>
      <c r="F10" s="23"/>
      <c r="G10" s="23"/>
      <c r="H10" s="23"/>
      <c r="I10" s="23"/>
      <c r="J10" s="23"/>
      <c r="K10" s="23"/>
      <c r="L10" s="10"/>
      <c r="M10" s="10"/>
      <c r="N10" s="10"/>
      <c r="P10" s="23"/>
      <c r="Q10" s="42"/>
    </row>
    <row r="11" spans="1:18">
      <c r="A11" s="5"/>
      <c r="B11" s="5"/>
      <c r="C11" s="2"/>
      <c r="D11" s="21"/>
      <c r="E11" s="21"/>
      <c r="F11" s="21"/>
      <c r="G11" s="21"/>
      <c r="H11" s="21"/>
      <c r="I11" s="21"/>
      <c r="J11" s="21"/>
      <c r="K11" s="21"/>
      <c r="L11" s="2"/>
      <c r="M11" s="2"/>
      <c r="N11" s="2"/>
      <c r="P11" s="21"/>
      <c r="Q11" s="39"/>
    </row>
    <row r="12" spans="1:18" ht="21" customHeight="1">
      <c r="A12" s="14" t="s">
        <v>0</v>
      </c>
      <c r="B12" s="19"/>
      <c r="C12" s="55" t="str">
        <f>C5</f>
        <v>4/28</v>
      </c>
      <c r="D12" s="55" t="str">
        <f>D5</f>
        <v>5/26</v>
      </c>
      <c r="E12" s="55" t="str">
        <f>E5</f>
        <v>6/23</v>
      </c>
      <c r="F12" s="55" t="str">
        <f>F5</f>
        <v>7/28</v>
      </c>
      <c r="G12" s="6" t="s">
        <v>45</v>
      </c>
      <c r="H12" s="53" t="s">
        <v>46</v>
      </c>
      <c r="I12" s="53"/>
      <c r="J12" s="6"/>
      <c r="K12" s="6"/>
      <c r="L12" s="6"/>
      <c r="M12" s="53"/>
      <c r="N12" s="6"/>
      <c r="P12" s="55" t="str">
        <f>P5</f>
        <v>9/24</v>
      </c>
      <c r="Q12" s="37" t="s">
        <v>36</v>
      </c>
    </row>
    <row r="13" spans="1:18" ht="21" customHeight="1">
      <c r="A13" s="7" t="s">
        <v>8</v>
      </c>
      <c r="B13" s="11" t="s">
        <v>3</v>
      </c>
      <c r="C13" s="25">
        <v>184.14285714285714</v>
      </c>
      <c r="D13" s="24">
        <v>180.92857142857142</v>
      </c>
      <c r="E13" s="24">
        <v>173.5</v>
      </c>
      <c r="F13" s="25">
        <v>174.92857142857142</v>
      </c>
      <c r="G13" s="25">
        <v>174.85714285714286</v>
      </c>
      <c r="H13" s="24">
        <v>175.71428571428572</v>
      </c>
      <c r="I13" s="25"/>
      <c r="J13" s="24"/>
      <c r="K13" s="24"/>
      <c r="L13" s="25"/>
      <c r="M13" s="25"/>
      <c r="N13" s="25"/>
      <c r="P13" s="24">
        <v>180.78461538461536</v>
      </c>
      <c r="Q13" s="48">
        <f t="shared" ref="Q13:Q23" si="0">(H13-P13)/P13</f>
        <v>-2.8046245304350841E-2</v>
      </c>
    </row>
    <row r="14" spans="1:18" ht="21" customHeight="1">
      <c r="A14" s="7" t="s">
        <v>9</v>
      </c>
      <c r="B14" s="11" t="s">
        <v>3</v>
      </c>
      <c r="C14" s="25">
        <v>178.8</v>
      </c>
      <c r="D14" s="24">
        <v>177.4</v>
      </c>
      <c r="E14" s="24">
        <v>169.8</v>
      </c>
      <c r="F14" s="25">
        <v>171.4</v>
      </c>
      <c r="G14" s="25">
        <v>169</v>
      </c>
      <c r="H14" s="24">
        <v>169.8</v>
      </c>
      <c r="I14" s="25"/>
      <c r="J14" s="24"/>
      <c r="K14" s="24"/>
      <c r="L14" s="25"/>
      <c r="M14" s="25"/>
      <c r="N14" s="25"/>
      <c r="P14" s="24">
        <v>173</v>
      </c>
      <c r="Q14" s="48">
        <f t="shared" si="0"/>
        <v>-1.8497109826589531E-2</v>
      </c>
    </row>
    <row r="15" spans="1:18" ht="21" customHeight="1">
      <c r="A15" s="7" t="s">
        <v>1</v>
      </c>
      <c r="B15" s="11" t="s">
        <v>3</v>
      </c>
      <c r="C15" s="25">
        <v>177</v>
      </c>
      <c r="D15" s="24">
        <v>173.33333333333334</v>
      </c>
      <c r="E15" s="24">
        <v>165.33333333333334</v>
      </c>
      <c r="F15" s="25">
        <v>167</v>
      </c>
      <c r="G15" s="25">
        <v>164.66666666666666</v>
      </c>
      <c r="H15" s="25">
        <v>166</v>
      </c>
      <c r="I15" s="32"/>
      <c r="J15" s="24"/>
      <c r="K15" s="24"/>
      <c r="L15" s="25"/>
      <c r="M15" s="25"/>
      <c r="N15" s="25"/>
      <c r="P15" s="25">
        <v>171</v>
      </c>
      <c r="Q15" s="48">
        <f t="shared" si="0"/>
        <v>-2.9239766081871343E-2</v>
      </c>
    </row>
    <row r="16" spans="1:18" ht="21" customHeight="1">
      <c r="A16" s="7" t="s">
        <v>10</v>
      </c>
      <c r="B16" s="11" t="s">
        <v>3</v>
      </c>
      <c r="C16" s="25">
        <v>166.2</v>
      </c>
      <c r="D16" s="24">
        <v>163.4</v>
      </c>
      <c r="E16" s="24">
        <v>154.6</v>
      </c>
      <c r="F16" s="25">
        <v>156.19999999999999</v>
      </c>
      <c r="G16" s="25">
        <v>158.19999999999999</v>
      </c>
      <c r="H16" s="25">
        <v>160.19999999999999</v>
      </c>
      <c r="I16" s="32"/>
      <c r="J16" s="24"/>
      <c r="K16" s="24"/>
      <c r="L16" s="25"/>
      <c r="M16" s="25"/>
      <c r="N16" s="25"/>
      <c r="P16" s="25">
        <v>161.66</v>
      </c>
      <c r="Q16" s="48">
        <f t="shared" si="0"/>
        <v>-9.0313002598045779E-3</v>
      </c>
    </row>
    <row r="17" spans="1:17" ht="21" customHeight="1">
      <c r="A17" s="7" t="s">
        <v>11</v>
      </c>
      <c r="B17" s="11" t="s">
        <v>3</v>
      </c>
      <c r="C17" s="25">
        <v>161</v>
      </c>
      <c r="D17" s="24">
        <v>160</v>
      </c>
      <c r="E17" s="24">
        <v>152</v>
      </c>
      <c r="F17" s="25">
        <v>154</v>
      </c>
      <c r="G17" s="25">
        <v>156</v>
      </c>
      <c r="H17" s="25">
        <v>158</v>
      </c>
      <c r="I17" s="32"/>
      <c r="J17" s="24"/>
      <c r="K17" s="24"/>
      <c r="L17" s="25"/>
      <c r="M17" s="25"/>
      <c r="N17" s="25"/>
      <c r="P17" s="25">
        <v>158</v>
      </c>
      <c r="Q17" s="48">
        <f t="shared" si="0"/>
        <v>0</v>
      </c>
    </row>
    <row r="18" spans="1:17" ht="21" customHeight="1">
      <c r="A18" s="7" t="s">
        <v>12</v>
      </c>
      <c r="B18" s="11" t="s">
        <v>3</v>
      </c>
      <c r="C18" s="25">
        <v>167</v>
      </c>
      <c r="D18" s="24">
        <v>165.66666666666666</v>
      </c>
      <c r="E18" s="24">
        <v>157</v>
      </c>
      <c r="F18" s="25">
        <v>159.33333333333334</v>
      </c>
      <c r="G18" s="25">
        <v>160</v>
      </c>
      <c r="H18" s="25">
        <v>162</v>
      </c>
      <c r="I18" s="32"/>
      <c r="J18" s="24"/>
      <c r="K18" s="24"/>
      <c r="L18" s="25"/>
      <c r="M18" s="25"/>
      <c r="N18" s="25"/>
      <c r="P18" s="25">
        <v>158.76666666666668</v>
      </c>
      <c r="Q18" s="48">
        <f t="shared" si="0"/>
        <v>2.0365315977325129E-2</v>
      </c>
    </row>
    <row r="19" spans="1:17" ht="21" customHeight="1">
      <c r="A19" s="7" t="s">
        <v>13</v>
      </c>
      <c r="B19" s="11" t="s">
        <v>3</v>
      </c>
      <c r="C19" s="25">
        <v>161</v>
      </c>
      <c r="D19" s="24">
        <v>160</v>
      </c>
      <c r="E19" s="24">
        <v>152</v>
      </c>
      <c r="F19" s="25">
        <v>154</v>
      </c>
      <c r="G19" s="25">
        <v>156</v>
      </c>
      <c r="H19" s="25">
        <v>158</v>
      </c>
      <c r="I19" s="32"/>
      <c r="J19" s="24"/>
      <c r="K19" s="24"/>
      <c r="L19" s="25"/>
      <c r="M19" s="25"/>
      <c r="N19" s="25"/>
      <c r="P19" s="25">
        <v>158</v>
      </c>
      <c r="Q19" s="48">
        <f t="shared" si="0"/>
        <v>0</v>
      </c>
    </row>
    <row r="20" spans="1:17" ht="21" customHeight="1">
      <c r="A20" s="7" t="s">
        <v>14</v>
      </c>
      <c r="B20" s="11" t="s">
        <v>3</v>
      </c>
      <c r="C20" s="25">
        <v>167.25</v>
      </c>
      <c r="D20" s="24">
        <v>165.5</v>
      </c>
      <c r="E20" s="24">
        <v>157.75</v>
      </c>
      <c r="F20" s="25">
        <v>159.25</v>
      </c>
      <c r="G20" s="25">
        <v>159</v>
      </c>
      <c r="H20" s="25">
        <v>160.5</v>
      </c>
      <c r="I20" s="32"/>
      <c r="J20" s="24"/>
      <c r="K20" s="24"/>
      <c r="L20" s="25"/>
      <c r="M20" s="25"/>
      <c r="N20" s="25"/>
      <c r="P20" s="25">
        <v>157.5</v>
      </c>
      <c r="Q20" s="48">
        <f t="shared" si="0"/>
        <v>1.9047619047619049E-2</v>
      </c>
    </row>
    <row r="21" spans="1:17" ht="21" customHeight="1">
      <c r="A21" s="7" t="s">
        <v>15</v>
      </c>
      <c r="B21" s="11" t="s">
        <v>3</v>
      </c>
      <c r="C21" s="25">
        <v>169.2</v>
      </c>
      <c r="D21" s="24">
        <v>168.4</v>
      </c>
      <c r="E21" s="24">
        <v>161.4</v>
      </c>
      <c r="F21" s="25">
        <v>162.6</v>
      </c>
      <c r="G21" s="25">
        <v>164.4</v>
      </c>
      <c r="H21" s="25">
        <v>166.2</v>
      </c>
      <c r="I21" s="32"/>
      <c r="J21" s="24"/>
      <c r="K21" s="24"/>
      <c r="L21" s="25"/>
      <c r="M21" s="25"/>
      <c r="N21" s="25"/>
      <c r="P21" s="25">
        <v>165</v>
      </c>
      <c r="Q21" s="48">
        <f t="shared" si="0"/>
        <v>7.2727272727272042E-3</v>
      </c>
    </row>
    <row r="22" spans="1:17" ht="21" customHeight="1">
      <c r="A22" s="7" t="s">
        <v>16</v>
      </c>
      <c r="B22" s="11" t="s">
        <v>3</v>
      </c>
      <c r="C22" s="25">
        <v>165</v>
      </c>
      <c r="D22" s="24">
        <v>162</v>
      </c>
      <c r="E22" s="24">
        <v>154</v>
      </c>
      <c r="F22" s="25">
        <v>154</v>
      </c>
      <c r="G22" s="25">
        <v>156</v>
      </c>
      <c r="H22" s="25">
        <v>158</v>
      </c>
      <c r="I22" s="32"/>
      <c r="J22" s="24"/>
      <c r="K22" s="24"/>
      <c r="L22" s="25"/>
      <c r="M22" s="25"/>
      <c r="N22" s="25"/>
      <c r="P22" s="25">
        <v>161</v>
      </c>
      <c r="Q22" s="48">
        <f t="shared" si="0"/>
        <v>-1.8633540372670808E-2</v>
      </c>
    </row>
    <row r="23" spans="1:17" ht="21" customHeight="1">
      <c r="A23" s="7" t="s">
        <v>17</v>
      </c>
      <c r="B23" s="11" t="s">
        <v>3</v>
      </c>
      <c r="C23" s="25">
        <v>165</v>
      </c>
      <c r="D23" s="24">
        <v>162</v>
      </c>
      <c r="E23" s="24">
        <v>154</v>
      </c>
      <c r="F23" s="25">
        <v>154</v>
      </c>
      <c r="G23" s="25">
        <v>156</v>
      </c>
      <c r="H23" s="25">
        <v>158</v>
      </c>
      <c r="I23" s="32"/>
      <c r="J23" s="24"/>
      <c r="K23" s="24"/>
      <c r="L23" s="25"/>
      <c r="M23" s="25"/>
      <c r="N23" s="25"/>
      <c r="P23" s="25">
        <v>161</v>
      </c>
      <c r="Q23" s="48">
        <f t="shared" si="0"/>
        <v>-1.8633540372670808E-2</v>
      </c>
    </row>
    <row r="24" spans="1:17" ht="21" customHeight="1">
      <c r="A24" s="7" t="s">
        <v>18</v>
      </c>
      <c r="B24" s="11" t="s">
        <v>3</v>
      </c>
      <c r="C24" s="31"/>
      <c r="D24" s="34"/>
      <c r="E24" s="34"/>
      <c r="F24" s="31"/>
      <c r="G24" s="31"/>
      <c r="H24" s="31"/>
      <c r="I24" s="31"/>
      <c r="J24" s="31"/>
      <c r="K24" s="31"/>
      <c r="L24" s="31"/>
      <c r="M24" s="31"/>
      <c r="N24" s="31"/>
      <c r="P24" s="31"/>
      <c r="Q24" s="31"/>
    </row>
    <row r="25" spans="1:17" ht="21" customHeight="1">
      <c r="A25" s="7" t="s">
        <v>19</v>
      </c>
      <c r="B25" s="11" t="s">
        <v>3</v>
      </c>
      <c r="C25" s="25">
        <v>163</v>
      </c>
      <c r="D25" s="24">
        <v>162</v>
      </c>
      <c r="E25" s="24">
        <v>154</v>
      </c>
      <c r="F25" s="25">
        <v>156</v>
      </c>
      <c r="G25" s="25">
        <v>158</v>
      </c>
      <c r="H25" s="25">
        <v>160</v>
      </c>
      <c r="I25" s="32"/>
      <c r="J25" s="24"/>
      <c r="K25" s="24"/>
      <c r="L25" s="25"/>
      <c r="M25" s="25"/>
      <c r="N25" s="25"/>
      <c r="P25" s="25">
        <v>161</v>
      </c>
      <c r="Q25" s="48">
        <f t="shared" ref="Q25:Q28" si="1">(H25-P25)/P25</f>
        <v>-6.2111801242236021E-3</v>
      </c>
    </row>
    <row r="26" spans="1:17" ht="21" customHeight="1">
      <c r="A26" s="7" t="s">
        <v>20</v>
      </c>
      <c r="B26" s="11" t="s">
        <v>3</v>
      </c>
      <c r="C26" s="25">
        <v>163</v>
      </c>
      <c r="D26" s="24">
        <v>160</v>
      </c>
      <c r="E26" s="24">
        <v>152</v>
      </c>
      <c r="F26" s="25">
        <v>154</v>
      </c>
      <c r="G26" s="25">
        <v>156</v>
      </c>
      <c r="H26" s="25">
        <v>158</v>
      </c>
      <c r="I26" s="32"/>
      <c r="J26" s="24"/>
      <c r="K26" s="24"/>
      <c r="L26" s="25"/>
      <c r="M26" s="25"/>
      <c r="N26" s="25"/>
      <c r="P26" s="25">
        <v>159</v>
      </c>
      <c r="Q26" s="48">
        <f t="shared" si="1"/>
        <v>-6.2893081761006293E-3</v>
      </c>
    </row>
    <row r="27" spans="1:17" ht="21" customHeight="1">
      <c r="A27" s="7" t="s">
        <v>21</v>
      </c>
      <c r="B27" s="11" t="s">
        <v>3</v>
      </c>
      <c r="C27" s="25">
        <v>177</v>
      </c>
      <c r="D27" s="24">
        <v>175</v>
      </c>
      <c r="E27" s="24">
        <v>163</v>
      </c>
      <c r="F27" s="25">
        <v>163</v>
      </c>
      <c r="G27" s="25">
        <v>165</v>
      </c>
      <c r="H27" s="25">
        <v>167</v>
      </c>
      <c r="I27" s="32"/>
      <c r="J27" s="24"/>
      <c r="K27" s="24"/>
      <c r="L27" s="25"/>
      <c r="M27" s="25"/>
      <c r="N27" s="25"/>
      <c r="P27" s="25">
        <v>168.3</v>
      </c>
      <c r="Q27" s="48">
        <f t="shared" si="1"/>
        <v>-7.7243018419489674E-3</v>
      </c>
    </row>
    <row r="28" spans="1:17" ht="21" customHeight="1">
      <c r="A28" s="7" t="s">
        <v>22</v>
      </c>
      <c r="B28" s="11" t="s">
        <v>3</v>
      </c>
      <c r="C28" s="25">
        <v>174.5</v>
      </c>
      <c r="D28" s="24">
        <v>171</v>
      </c>
      <c r="E28" s="24">
        <v>163.5</v>
      </c>
      <c r="F28" s="25">
        <v>166</v>
      </c>
      <c r="G28" s="25">
        <v>166.5</v>
      </c>
      <c r="H28" s="25">
        <v>167.5</v>
      </c>
      <c r="I28" s="32"/>
      <c r="J28" s="24"/>
      <c r="K28" s="24"/>
      <c r="L28" s="25"/>
      <c r="M28" s="25"/>
      <c r="N28" s="25"/>
      <c r="P28" s="25">
        <v>171.5</v>
      </c>
      <c r="Q28" s="48">
        <f t="shared" si="1"/>
        <v>-2.3323615160349854E-2</v>
      </c>
    </row>
    <row r="29" spans="1:17" ht="21" customHeight="1">
      <c r="A29" s="7" t="s">
        <v>23</v>
      </c>
      <c r="B29" s="11" t="s">
        <v>3</v>
      </c>
      <c r="C29" s="31"/>
      <c r="D29" s="34"/>
      <c r="E29" s="34"/>
      <c r="F29" s="31"/>
      <c r="G29" s="31"/>
      <c r="H29" s="31"/>
      <c r="I29" s="31"/>
      <c r="J29" s="31"/>
      <c r="K29" s="31"/>
      <c r="L29" s="31"/>
      <c r="M29" s="31"/>
      <c r="N29" s="31"/>
      <c r="P29" s="31"/>
      <c r="Q29" s="31"/>
    </row>
    <row r="30" spans="1:17" ht="21" customHeight="1">
      <c r="A30" s="7" t="s">
        <v>24</v>
      </c>
      <c r="B30" s="11" t="s">
        <v>3</v>
      </c>
      <c r="C30" s="25">
        <v>185.25</v>
      </c>
      <c r="D30" s="24">
        <v>184.25</v>
      </c>
      <c r="E30" s="24">
        <v>176.5</v>
      </c>
      <c r="F30" s="25">
        <v>178</v>
      </c>
      <c r="G30" s="25">
        <v>180</v>
      </c>
      <c r="H30" s="24">
        <v>181.25</v>
      </c>
      <c r="I30" s="32"/>
      <c r="J30" s="24"/>
      <c r="K30" s="24"/>
      <c r="L30" s="25"/>
      <c r="M30" s="25"/>
      <c r="N30" s="25"/>
      <c r="P30" s="24">
        <v>177.25</v>
      </c>
      <c r="Q30" s="48">
        <f>(H30-P30)/P30</f>
        <v>2.2566995768688293E-2</v>
      </c>
    </row>
    <row r="31" spans="1:17" ht="21" customHeight="1">
      <c r="A31" s="7" t="s">
        <v>25</v>
      </c>
      <c r="B31" s="11" t="s">
        <v>3</v>
      </c>
      <c r="C31" s="31"/>
      <c r="D31" s="34"/>
      <c r="E31" s="34"/>
      <c r="F31" s="31"/>
      <c r="G31" s="31"/>
      <c r="H31" s="31"/>
      <c r="I31" s="31"/>
      <c r="J31" s="31"/>
      <c r="K31" s="31"/>
      <c r="L31" s="31"/>
      <c r="M31" s="31"/>
      <c r="N31" s="31"/>
      <c r="P31" s="31"/>
      <c r="Q31" s="31"/>
    </row>
    <row r="32" spans="1:17" ht="21" customHeight="1">
      <c r="A32" s="7" t="s">
        <v>26</v>
      </c>
      <c r="B32" s="11" t="s">
        <v>3</v>
      </c>
      <c r="C32" s="33">
        <v>176</v>
      </c>
      <c r="D32" s="24">
        <v>174</v>
      </c>
      <c r="E32" s="24">
        <v>165</v>
      </c>
      <c r="F32" s="25">
        <v>167</v>
      </c>
      <c r="G32" s="25">
        <v>159</v>
      </c>
      <c r="H32" s="25">
        <v>161</v>
      </c>
      <c r="I32" s="26"/>
      <c r="J32" s="26"/>
      <c r="K32" s="26"/>
      <c r="L32" s="26"/>
      <c r="M32" s="26"/>
      <c r="N32" s="25"/>
      <c r="P32" s="25">
        <v>171</v>
      </c>
      <c r="Q32" s="48">
        <f t="shared" ref="Q32:Q38" si="2">(H32-P32)/P32</f>
        <v>-5.8479532163742687E-2</v>
      </c>
    </row>
    <row r="33" spans="1:17" ht="21" customHeight="1">
      <c r="A33" s="7" t="s">
        <v>27</v>
      </c>
      <c r="B33" s="11" t="s">
        <v>3</v>
      </c>
      <c r="C33" s="25">
        <v>169</v>
      </c>
      <c r="D33" s="24">
        <v>167.5</v>
      </c>
      <c r="E33" s="24">
        <v>158.5</v>
      </c>
      <c r="F33" s="25">
        <v>161</v>
      </c>
      <c r="G33" s="25">
        <v>161.5</v>
      </c>
      <c r="H33" s="24">
        <v>163.5</v>
      </c>
      <c r="I33" s="32"/>
      <c r="J33" s="24"/>
      <c r="K33" s="24"/>
      <c r="L33" s="25"/>
      <c r="M33" s="25"/>
      <c r="N33" s="25"/>
      <c r="P33" s="24">
        <v>161.15</v>
      </c>
      <c r="Q33" s="48">
        <f t="shared" si="2"/>
        <v>1.4582686937635708E-2</v>
      </c>
    </row>
    <row r="34" spans="1:17" ht="21" customHeight="1">
      <c r="A34" s="7" t="s">
        <v>28</v>
      </c>
      <c r="B34" s="11" t="s">
        <v>3</v>
      </c>
      <c r="C34" s="25">
        <v>170.5</v>
      </c>
      <c r="D34" s="24">
        <v>168</v>
      </c>
      <c r="E34" s="24">
        <v>160.5</v>
      </c>
      <c r="F34" s="25">
        <v>161.5</v>
      </c>
      <c r="G34" s="25">
        <v>160</v>
      </c>
      <c r="H34" s="24">
        <v>161</v>
      </c>
      <c r="I34" s="32"/>
      <c r="J34" s="24"/>
      <c r="K34" s="24"/>
      <c r="L34" s="25"/>
      <c r="M34" s="25"/>
      <c r="N34" s="25"/>
      <c r="P34" s="24">
        <v>162.5</v>
      </c>
      <c r="Q34" s="48">
        <f t="shared" si="2"/>
        <v>-9.2307692307692316E-3</v>
      </c>
    </row>
    <row r="35" spans="1:17" ht="21" customHeight="1">
      <c r="A35" s="7" t="s">
        <v>29</v>
      </c>
      <c r="B35" s="11" t="s">
        <v>3</v>
      </c>
      <c r="C35" s="25">
        <v>179</v>
      </c>
      <c r="D35" s="24">
        <v>176</v>
      </c>
      <c r="E35" s="24">
        <v>168</v>
      </c>
      <c r="F35" s="25">
        <v>169</v>
      </c>
      <c r="G35" s="25">
        <v>168</v>
      </c>
      <c r="H35" s="24">
        <v>169</v>
      </c>
      <c r="I35" s="32"/>
      <c r="J35" s="24"/>
      <c r="K35" s="24"/>
      <c r="L35" s="25"/>
      <c r="M35" s="25"/>
      <c r="N35" s="25"/>
      <c r="P35" s="24">
        <v>172.4</v>
      </c>
      <c r="Q35" s="48">
        <f t="shared" si="2"/>
        <v>-1.9721577726218131E-2</v>
      </c>
    </row>
    <row r="36" spans="1:17" ht="21" customHeight="1">
      <c r="A36" s="7" t="s">
        <v>30</v>
      </c>
      <c r="B36" s="11" t="s">
        <v>3</v>
      </c>
      <c r="C36" s="25">
        <v>178</v>
      </c>
      <c r="D36" s="25">
        <v>176</v>
      </c>
      <c r="E36" s="25">
        <v>167</v>
      </c>
      <c r="F36" s="25">
        <v>169</v>
      </c>
      <c r="G36" s="25">
        <v>171</v>
      </c>
      <c r="H36" s="24">
        <v>173</v>
      </c>
      <c r="I36" s="32"/>
      <c r="J36" s="24"/>
      <c r="K36" s="24"/>
      <c r="L36" s="25"/>
      <c r="M36" s="25"/>
      <c r="N36" s="25"/>
      <c r="P36" s="24">
        <v>173.8</v>
      </c>
      <c r="Q36" s="48">
        <f t="shared" si="2"/>
        <v>-4.6029919447641617E-3</v>
      </c>
    </row>
    <row r="37" spans="1:17" ht="21" customHeight="1">
      <c r="A37" s="7" t="s">
        <v>2</v>
      </c>
      <c r="B37" s="11" t="s">
        <v>3</v>
      </c>
      <c r="C37" s="25">
        <v>189.5</v>
      </c>
      <c r="D37" s="24">
        <v>188</v>
      </c>
      <c r="E37" s="24">
        <v>181</v>
      </c>
      <c r="F37" s="25">
        <v>182.5</v>
      </c>
      <c r="G37" s="25">
        <v>184</v>
      </c>
      <c r="H37" s="24">
        <v>185.5</v>
      </c>
      <c r="I37" s="32"/>
      <c r="J37" s="24"/>
      <c r="K37" s="24"/>
      <c r="L37" s="25"/>
      <c r="M37" s="25"/>
      <c r="N37" s="25"/>
      <c r="P37" s="24">
        <v>183.4</v>
      </c>
      <c r="Q37" s="48">
        <f t="shared" si="2"/>
        <v>1.1450381679389282E-2</v>
      </c>
    </row>
    <row r="38" spans="1:17" ht="21" customHeight="1">
      <c r="A38" s="7" t="s">
        <v>31</v>
      </c>
      <c r="B38" s="11" t="s">
        <v>3</v>
      </c>
      <c r="C38" s="25">
        <v>161</v>
      </c>
      <c r="D38" s="24">
        <v>160</v>
      </c>
      <c r="E38" s="24">
        <v>152</v>
      </c>
      <c r="F38" s="25">
        <v>154</v>
      </c>
      <c r="G38" s="25">
        <v>156</v>
      </c>
      <c r="H38" s="24">
        <v>158</v>
      </c>
      <c r="I38" s="32"/>
      <c r="J38" s="24"/>
      <c r="K38" s="24"/>
      <c r="L38" s="25"/>
      <c r="M38" s="25"/>
      <c r="N38" s="25"/>
      <c r="P38" s="24">
        <v>158</v>
      </c>
      <c r="Q38" s="48">
        <f t="shared" si="2"/>
        <v>0</v>
      </c>
    </row>
    <row r="39" spans="1:17" ht="21" customHeight="1">
      <c r="A39" s="61" t="s">
        <v>38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ht="21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7" ht="21" hidden="1" customHeight="1">
      <c r="A41" s="58" t="s">
        <v>35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Q41" s="44"/>
    </row>
    <row r="42" spans="1:17" ht="21" hidden="1" customHeigh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Q42" s="44"/>
    </row>
    <row r="43" spans="1:17" ht="21" hidden="1" customHeight="1">
      <c r="A43" s="59" t="s">
        <v>34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Q43" s="43"/>
    </row>
    <row r="44" spans="1:17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</row>
  </sheetData>
  <mergeCells count="4">
    <mergeCell ref="A41:N42"/>
    <mergeCell ref="A43:N43"/>
    <mergeCell ref="A44:Q44"/>
    <mergeCell ref="A39:Q40"/>
  </mergeCells>
  <phoneticPr fontId="6"/>
  <printOptions horizontalCentered="1"/>
  <pageMargins left="0.62992125984251968" right="0.23622047244094491" top="0.9448818897637796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Q44"/>
  <sheetViews>
    <sheetView showGridLines="0" view="pageBreakPreview" zoomScale="106" zoomScaleNormal="100" zoomScaleSheetLayoutView="106" workbookViewId="0">
      <pane xSplit="1" ySplit="12" topLeftCell="B13" activePane="bottomRight" state="frozen"/>
      <selection activeCell="V19" sqref="V19"/>
      <selection pane="topRight" activeCell="V19" sqref="V19"/>
      <selection pane="bottomLeft" activeCell="V19" sqref="V19"/>
      <selection pane="bottomRight" activeCell="W20" sqref="W20"/>
    </sheetView>
  </sheetViews>
  <sheetFormatPr defaultRowHeight="13.5"/>
  <cols>
    <col min="1" max="1" width="11.5" style="8" customWidth="1"/>
    <col min="2" max="2" width="7.125" style="8" customWidth="1"/>
    <col min="3" max="3" width="7.625" customWidth="1"/>
    <col min="4" max="5" width="6.5" customWidth="1"/>
    <col min="6" max="8" width="7.5" customWidth="1"/>
    <col min="9" max="10" width="7.5" hidden="1" customWidth="1"/>
    <col min="11" max="14" width="7.375" hidden="1" customWidth="1"/>
    <col min="15" max="15" width="2.75" customWidth="1"/>
    <col min="16" max="16" width="7.625" customWidth="1"/>
    <col min="17" max="17" width="7.625" style="45" customWidth="1"/>
    <col min="18" max="21" width="7.625" customWidth="1"/>
    <col min="224" max="224" width="9.5" customWidth="1"/>
    <col min="225" max="236" width="7.625" customWidth="1"/>
    <col min="480" max="480" width="9.5" customWidth="1"/>
    <col min="481" max="492" width="7.625" customWidth="1"/>
    <col min="736" max="736" width="9.5" customWidth="1"/>
    <col min="737" max="748" width="7.625" customWidth="1"/>
    <col min="992" max="992" width="9.5" customWidth="1"/>
    <col min="993" max="1004" width="7.625" customWidth="1"/>
    <col min="1248" max="1248" width="9.5" customWidth="1"/>
    <col min="1249" max="1260" width="7.625" customWidth="1"/>
    <col min="1504" max="1504" width="9.5" customWidth="1"/>
    <col min="1505" max="1516" width="7.625" customWidth="1"/>
    <col min="1760" max="1760" width="9.5" customWidth="1"/>
    <col min="1761" max="1772" width="7.625" customWidth="1"/>
    <col min="2016" max="2016" width="9.5" customWidth="1"/>
    <col min="2017" max="2028" width="7.625" customWidth="1"/>
    <col min="2272" max="2272" width="9.5" customWidth="1"/>
    <col min="2273" max="2284" width="7.625" customWidth="1"/>
    <col min="2528" max="2528" width="9.5" customWidth="1"/>
    <col min="2529" max="2540" width="7.625" customWidth="1"/>
    <col min="2784" max="2784" width="9.5" customWidth="1"/>
    <col min="2785" max="2796" width="7.625" customWidth="1"/>
    <col min="3040" max="3040" width="9.5" customWidth="1"/>
    <col min="3041" max="3052" width="7.625" customWidth="1"/>
    <col min="3296" max="3296" width="9.5" customWidth="1"/>
    <col min="3297" max="3308" width="7.625" customWidth="1"/>
    <col min="3552" max="3552" width="9.5" customWidth="1"/>
    <col min="3553" max="3564" width="7.625" customWidth="1"/>
    <col min="3808" max="3808" width="9.5" customWidth="1"/>
    <col min="3809" max="3820" width="7.625" customWidth="1"/>
    <col min="4064" max="4064" width="9.5" customWidth="1"/>
    <col min="4065" max="4076" width="7.625" customWidth="1"/>
    <col min="4320" max="4320" width="9.5" customWidth="1"/>
    <col min="4321" max="4332" width="7.625" customWidth="1"/>
    <col min="4576" max="4576" width="9.5" customWidth="1"/>
    <col min="4577" max="4588" width="7.625" customWidth="1"/>
    <col min="4832" max="4832" width="9.5" customWidth="1"/>
    <col min="4833" max="4844" width="7.625" customWidth="1"/>
    <col min="5088" max="5088" width="9.5" customWidth="1"/>
    <col min="5089" max="5100" width="7.625" customWidth="1"/>
    <col min="5344" max="5344" width="9.5" customWidth="1"/>
    <col min="5345" max="5356" width="7.625" customWidth="1"/>
    <col min="5600" max="5600" width="9.5" customWidth="1"/>
    <col min="5601" max="5612" width="7.625" customWidth="1"/>
    <col min="5856" max="5856" width="9.5" customWidth="1"/>
    <col min="5857" max="5868" width="7.625" customWidth="1"/>
    <col min="6112" max="6112" width="9.5" customWidth="1"/>
    <col min="6113" max="6124" width="7.625" customWidth="1"/>
    <col min="6368" max="6368" width="9.5" customWidth="1"/>
    <col min="6369" max="6380" width="7.625" customWidth="1"/>
    <col min="6624" max="6624" width="9.5" customWidth="1"/>
    <col min="6625" max="6636" width="7.625" customWidth="1"/>
    <col min="6880" max="6880" width="9.5" customWidth="1"/>
    <col min="6881" max="6892" width="7.625" customWidth="1"/>
    <col min="7136" max="7136" width="9.5" customWidth="1"/>
    <col min="7137" max="7148" width="7.625" customWidth="1"/>
    <col min="7392" max="7392" width="9.5" customWidth="1"/>
    <col min="7393" max="7404" width="7.625" customWidth="1"/>
    <col min="7648" max="7648" width="9.5" customWidth="1"/>
    <col min="7649" max="7660" width="7.625" customWidth="1"/>
    <col min="7904" max="7904" width="9.5" customWidth="1"/>
    <col min="7905" max="7916" width="7.625" customWidth="1"/>
    <col min="8160" max="8160" width="9.5" customWidth="1"/>
    <col min="8161" max="8172" width="7.625" customWidth="1"/>
    <col min="8416" max="8416" width="9.5" customWidth="1"/>
    <col min="8417" max="8428" width="7.625" customWidth="1"/>
    <col min="8672" max="8672" width="9.5" customWidth="1"/>
    <col min="8673" max="8684" width="7.625" customWidth="1"/>
    <col min="8928" max="8928" width="9.5" customWidth="1"/>
    <col min="8929" max="8940" width="7.625" customWidth="1"/>
    <col min="9184" max="9184" width="9.5" customWidth="1"/>
    <col min="9185" max="9196" width="7.625" customWidth="1"/>
    <col min="9440" max="9440" width="9.5" customWidth="1"/>
    <col min="9441" max="9452" width="7.625" customWidth="1"/>
    <col min="9696" max="9696" width="9.5" customWidth="1"/>
    <col min="9697" max="9708" width="7.625" customWidth="1"/>
    <col min="9952" max="9952" width="9.5" customWidth="1"/>
    <col min="9953" max="9964" width="7.625" customWidth="1"/>
    <col min="10208" max="10208" width="9.5" customWidth="1"/>
    <col min="10209" max="10220" width="7.625" customWidth="1"/>
    <col min="10464" max="10464" width="9.5" customWidth="1"/>
    <col min="10465" max="10476" width="7.625" customWidth="1"/>
    <col min="10720" max="10720" width="9.5" customWidth="1"/>
    <col min="10721" max="10732" width="7.625" customWidth="1"/>
    <col min="10976" max="10976" width="9.5" customWidth="1"/>
    <col min="10977" max="10988" width="7.625" customWidth="1"/>
    <col min="11232" max="11232" width="9.5" customWidth="1"/>
    <col min="11233" max="11244" width="7.625" customWidth="1"/>
    <col min="11488" max="11488" width="9.5" customWidth="1"/>
    <col min="11489" max="11500" width="7.625" customWidth="1"/>
    <col min="11744" max="11744" width="9.5" customWidth="1"/>
    <col min="11745" max="11756" width="7.625" customWidth="1"/>
    <col min="12000" max="12000" width="9.5" customWidth="1"/>
    <col min="12001" max="12012" width="7.625" customWidth="1"/>
    <col min="12256" max="12256" width="9.5" customWidth="1"/>
    <col min="12257" max="12268" width="7.625" customWidth="1"/>
    <col min="12512" max="12512" width="9.5" customWidth="1"/>
    <col min="12513" max="12524" width="7.625" customWidth="1"/>
    <col min="12768" max="12768" width="9.5" customWidth="1"/>
    <col min="12769" max="12780" width="7.625" customWidth="1"/>
    <col min="13024" max="13024" width="9.5" customWidth="1"/>
    <col min="13025" max="13036" width="7.625" customWidth="1"/>
    <col min="13280" max="13280" width="9.5" customWidth="1"/>
    <col min="13281" max="13292" width="7.625" customWidth="1"/>
    <col min="13536" max="13536" width="9.5" customWidth="1"/>
    <col min="13537" max="13548" width="7.625" customWidth="1"/>
    <col min="13792" max="13792" width="9.5" customWidth="1"/>
    <col min="13793" max="13804" width="7.625" customWidth="1"/>
    <col min="14048" max="14048" width="9.5" customWidth="1"/>
    <col min="14049" max="14060" width="7.625" customWidth="1"/>
    <col min="14304" max="14304" width="9.5" customWidth="1"/>
    <col min="14305" max="14316" width="7.625" customWidth="1"/>
    <col min="14560" max="14560" width="9.5" customWidth="1"/>
    <col min="14561" max="14572" width="7.625" customWidth="1"/>
    <col min="14816" max="14816" width="9.5" customWidth="1"/>
    <col min="14817" max="14828" width="7.625" customWidth="1"/>
    <col min="15072" max="15072" width="9.5" customWidth="1"/>
    <col min="15073" max="15084" width="7.625" customWidth="1"/>
    <col min="15328" max="15328" width="9.5" customWidth="1"/>
    <col min="15329" max="15340" width="7.625" customWidth="1"/>
    <col min="15584" max="15584" width="9.5" customWidth="1"/>
    <col min="15585" max="15596" width="7.625" customWidth="1"/>
    <col min="15840" max="15840" width="9.5" customWidth="1"/>
    <col min="15841" max="15852" width="7.625" customWidth="1"/>
    <col min="16096" max="16096" width="9.5" customWidth="1"/>
    <col min="16097" max="16108" width="7.625" customWidth="1"/>
  </cols>
  <sheetData>
    <row r="1" spans="1:17" ht="17.25">
      <c r="A1" s="1" t="s">
        <v>32</v>
      </c>
      <c r="B1" s="1"/>
      <c r="C1" s="3"/>
      <c r="L1" s="3"/>
    </row>
    <row r="2" spans="1:17" ht="3.75" customHeight="1">
      <c r="A2" s="4"/>
      <c r="B2" s="4"/>
      <c r="C2" s="2"/>
      <c r="L2" s="2"/>
    </row>
    <row r="3" spans="1:17">
      <c r="A3" s="4"/>
      <c r="B3" s="4"/>
      <c r="C3" s="2"/>
      <c r="L3" s="2"/>
    </row>
    <row r="4" spans="1:17">
      <c r="A4" s="4"/>
      <c r="B4" s="4"/>
      <c r="C4" s="2" t="s">
        <v>39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41</v>
      </c>
    </row>
    <row r="5" spans="1:17" ht="21" customHeight="1">
      <c r="A5" s="5"/>
      <c r="B5" s="5"/>
      <c r="C5" s="6" t="s">
        <v>40</v>
      </c>
      <c r="D5" s="6" t="s">
        <v>42</v>
      </c>
      <c r="E5" s="55" t="str">
        <f>レギュラー!E5</f>
        <v>6/23</v>
      </c>
      <c r="F5" s="55" t="str">
        <f>レギュラー!F5</f>
        <v>7/28</v>
      </c>
      <c r="G5" s="6" t="s">
        <v>45</v>
      </c>
      <c r="H5" s="53" t="s">
        <v>46</v>
      </c>
      <c r="I5" s="53"/>
      <c r="J5" s="6"/>
      <c r="K5" s="6"/>
      <c r="L5" s="6"/>
      <c r="M5" s="53"/>
      <c r="N5" s="6"/>
      <c r="P5" s="56" t="s">
        <v>47</v>
      </c>
      <c r="Q5" s="52" t="s">
        <v>36</v>
      </c>
    </row>
    <row r="6" spans="1:17" ht="21" hidden="1" customHeight="1">
      <c r="A6" s="7" t="s">
        <v>5</v>
      </c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P6" s="15"/>
      <c r="Q6" s="47"/>
    </row>
    <row r="7" spans="1:17" ht="21" customHeight="1">
      <c r="A7" s="7" t="s">
        <v>6</v>
      </c>
      <c r="B7" s="16" t="s">
        <v>3</v>
      </c>
      <c r="C7" s="13">
        <v>157.13846153846154</v>
      </c>
      <c r="D7" s="13">
        <v>157.34375</v>
      </c>
      <c r="E7" s="13">
        <v>146.953125</v>
      </c>
      <c r="F7" s="13">
        <v>148.640625</v>
      </c>
      <c r="G7" s="13">
        <v>148.1875</v>
      </c>
      <c r="H7" s="15">
        <v>149.328125</v>
      </c>
      <c r="I7" s="15"/>
      <c r="J7" s="13"/>
      <c r="K7" s="13"/>
      <c r="L7" s="13"/>
      <c r="M7" s="13"/>
      <c r="N7" s="13"/>
      <c r="P7" s="15">
        <v>148.36093749999995</v>
      </c>
      <c r="Q7" s="50">
        <f>(H7-P7)/P7</f>
        <v>6.519151983655074E-3</v>
      </c>
    </row>
    <row r="8" spans="1:17" ht="21" hidden="1" customHeight="1">
      <c r="A8" s="7" t="s">
        <v>7</v>
      </c>
      <c r="B8" s="16" t="s">
        <v>3</v>
      </c>
      <c r="C8" s="13">
        <v>144.6</v>
      </c>
      <c r="D8" s="13">
        <v>147.80000000000001</v>
      </c>
      <c r="E8" s="13">
        <v>147.4</v>
      </c>
      <c r="F8" s="13">
        <v>144.30000000000001</v>
      </c>
      <c r="G8" s="13">
        <v>144.30000000000001</v>
      </c>
      <c r="H8" s="13">
        <v>141.9</v>
      </c>
      <c r="I8" s="13">
        <v>144.9</v>
      </c>
      <c r="J8" s="13">
        <v>145.19999999999999</v>
      </c>
      <c r="K8" s="13">
        <v>146.19999999999999</v>
      </c>
      <c r="L8" s="13">
        <v>149</v>
      </c>
      <c r="M8" s="13">
        <v>146.5</v>
      </c>
      <c r="N8" s="13">
        <v>142.4</v>
      </c>
      <c r="P8" s="13">
        <v>142.4</v>
      </c>
      <c r="Q8" s="12"/>
    </row>
    <row r="9" spans="1:17" ht="11.25" customHeight="1">
      <c r="C9" s="10"/>
      <c r="D9" s="10"/>
      <c r="L9" s="10"/>
    </row>
    <row r="10" spans="1:17" ht="11.25" customHeight="1">
      <c r="C10" s="10"/>
      <c r="D10" s="10"/>
      <c r="L10" s="10"/>
    </row>
    <row r="11" spans="1:17">
      <c r="A11" s="5"/>
      <c r="B11" s="5"/>
      <c r="C11" s="2"/>
      <c r="D11" s="2"/>
      <c r="L11" s="2"/>
    </row>
    <row r="12" spans="1:17" ht="21" customHeight="1">
      <c r="A12" s="14" t="s">
        <v>0</v>
      </c>
      <c r="B12" s="19"/>
      <c r="C12" s="55" t="str">
        <f>C5</f>
        <v>4/28</v>
      </c>
      <c r="D12" s="55" t="str">
        <f>D5</f>
        <v>5/26</v>
      </c>
      <c r="E12" s="55" t="str">
        <f>E5</f>
        <v>6/23</v>
      </c>
      <c r="F12" s="55" t="str">
        <f>F5</f>
        <v>7/28</v>
      </c>
      <c r="G12" s="55">
        <v>45894</v>
      </c>
      <c r="H12" s="56">
        <v>45922</v>
      </c>
      <c r="I12" s="56"/>
      <c r="J12" s="55"/>
      <c r="K12" s="55"/>
      <c r="L12" s="55"/>
      <c r="M12" s="56"/>
      <c r="N12" s="55"/>
      <c r="P12" s="55" t="str">
        <f>P5</f>
        <v>9/24</v>
      </c>
      <c r="Q12" s="37" t="s">
        <v>37</v>
      </c>
    </row>
    <row r="13" spans="1:17" ht="21" customHeight="1">
      <c r="A13" s="7" t="s">
        <v>8</v>
      </c>
      <c r="B13" s="11" t="s">
        <v>3</v>
      </c>
      <c r="C13" s="25">
        <v>164.61538461538461</v>
      </c>
      <c r="D13" s="25">
        <v>166.66666666666666</v>
      </c>
      <c r="E13" s="26">
        <v>155.41666666666666</v>
      </c>
      <c r="F13" s="27">
        <v>158.33333333333334</v>
      </c>
      <c r="G13" s="27">
        <v>157.16666666666666</v>
      </c>
      <c r="H13" s="27">
        <v>157.33333333333334</v>
      </c>
      <c r="I13" s="27"/>
      <c r="J13" s="27"/>
      <c r="K13" s="27"/>
      <c r="L13" s="25"/>
      <c r="M13" s="25"/>
      <c r="N13" s="25"/>
      <c r="P13" s="27">
        <v>158.88333333333333</v>
      </c>
      <c r="Q13" s="48">
        <f t="shared" ref="Q13:Q23" si="0">(H13-P13)/P13</f>
        <v>-9.7555858596453347E-3</v>
      </c>
    </row>
    <row r="14" spans="1:17" ht="21" customHeight="1">
      <c r="A14" s="7" t="s">
        <v>9</v>
      </c>
      <c r="B14" s="11" t="s">
        <v>3</v>
      </c>
      <c r="C14" s="25">
        <v>160.80000000000001</v>
      </c>
      <c r="D14" s="25">
        <v>162.80000000000001</v>
      </c>
      <c r="E14" s="26">
        <v>150.4</v>
      </c>
      <c r="F14" s="27">
        <v>153.19999999999999</v>
      </c>
      <c r="G14" s="27">
        <v>150.80000000000001</v>
      </c>
      <c r="H14" s="27">
        <v>151.80000000000001</v>
      </c>
      <c r="I14" s="27"/>
      <c r="J14" s="27"/>
      <c r="K14" s="27"/>
      <c r="L14" s="25"/>
      <c r="M14" s="25"/>
      <c r="N14" s="25"/>
      <c r="P14" s="27">
        <v>154</v>
      </c>
      <c r="Q14" s="48">
        <f t="shared" si="0"/>
        <v>-1.4285714285714212E-2</v>
      </c>
    </row>
    <row r="15" spans="1:17" ht="21" customHeight="1">
      <c r="A15" s="7" t="s">
        <v>1</v>
      </c>
      <c r="B15" s="11" t="s">
        <v>3</v>
      </c>
      <c r="C15" s="25">
        <v>159.66666666666666</v>
      </c>
      <c r="D15" s="25">
        <v>159.66666666666666</v>
      </c>
      <c r="E15" s="26">
        <v>147</v>
      </c>
      <c r="F15" s="27">
        <v>151</v>
      </c>
      <c r="G15" s="27">
        <v>148.66666666666666</v>
      </c>
      <c r="H15" s="27">
        <v>149.66666666666666</v>
      </c>
      <c r="I15" s="27"/>
      <c r="J15" s="27"/>
      <c r="K15" s="27"/>
      <c r="L15" s="25"/>
      <c r="M15" s="25"/>
      <c r="N15" s="25"/>
      <c r="P15" s="27">
        <v>152.33333333333334</v>
      </c>
      <c r="Q15" s="48">
        <f t="shared" si="0"/>
        <v>-1.7505470459518724E-2</v>
      </c>
    </row>
    <row r="16" spans="1:17" ht="21" customHeight="1">
      <c r="A16" s="7" t="s">
        <v>10</v>
      </c>
      <c r="B16" s="11" t="s">
        <v>3</v>
      </c>
      <c r="C16" s="25">
        <v>150</v>
      </c>
      <c r="D16" s="25">
        <v>149</v>
      </c>
      <c r="E16" s="26">
        <v>141.80000000000001</v>
      </c>
      <c r="F16" s="27">
        <v>142.19999999999999</v>
      </c>
      <c r="G16" s="27">
        <v>142.80000000000001</v>
      </c>
      <c r="H16" s="27">
        <v>143</v>
      </c>
      <c r="I16" s="27"/>
      <c r="J16" s="27"/>
      <c r="K16" s="27"/>
      <c r="L16" s="25"/>
      <c r="M16" s="25"/>
      <c r="N16" s="25"/>
      <c r="P16" s="27">
        <v>142.14000000000001</v>
      </c>
      <c r="Q16" s="48">
        <f t="shared" si="0"/>
        <v>6.0503728718164142E-3</v>
      </c>
    </row>
    <row r="17" spans="1:17" ht="21" customHeight="1">
      <c r="A17" s="7" t="s">
        <v>11</v>
      </c>
      <c r="B17" s="11" t="s">
        <v>3</v>
      </c>
      <c r="C17" s="25">
        <v>150</v>
      </c>
      <c r="D17" s="25">
        <v>150</v>
      </c>
      <c r="E17" s="26">
        <v>141</v>
      </c>
      <c r="F17" s="27">
        <v>140.33333333333334</v>
      </c>
      <c r="G17" s="27">
        <v>141</v>
      </c>
      <c r="H17" s="27">
        <v>144</v>
      </c>
      <c r="I17" s="27"/>
      <c r="J17" s="27"/>
      <c r="K17" s="27"/>
      <c r="L17" s="25"/>
      <c r="M17" s="25"/>
      <c r="N17" s="25"/>
      <c r="P17" s="27">
        <v>136.66666666666666</v>
      </c>
      <c r="Q17" s="48">
        <f t="shared" si="0"/>
        <v>5.3658536585365929E-2</v>
      </c>
    </row>
    <row r="18" spans="1:17" ht="21" customHeight="1">
      <c r="A18" s="7" t="s">
        <v>12</v>
      </c>
      <c r="B18" s="11" t="s">
        <v>3</v>
      </c>
      <c r="C18" s="25">
        <v>149</v>
      </c>
      <c r="D18" s="25">
        <v>147.33333333333334</v>
      </c>
      <c r="E18" s="26">
        <v>136.66666666666666</v>
      </c>
      <c r="F18" s="27">
        <v>138.66666666666666</v>
      </c>
      <c r="G18" s="27">
        <v>140.33333333333334</v>
      </c>
      <c r="H18" s="27">
        <v>142.33333333333334</v>
      </c>
      <c r="I18" s="27"/>
      <c r="J18" s="27"/>
      <c r="K18" s="27"/>
      <c r="L18" s="25"/>
      <c r="M18" s="25"/>
      <c r="N18" s="25"/>
      <c r="P18" s="27">
        <v>140.23333333333335</v>
      </c>
      <c r="Q18" s="48">
        <f t="shared" si="0"/>
        <v>1.4975041597337728E-2</v>
      </c>
    </row>
    <row r="19" spans="1:17" ht="21" customHeight="1">
      <c r="A19" s="7" t="s">
        <v>13</v>
      </c>
      <c r="B19" s="11" t="s">
        <v>3</v>
      </c>
      <c r="C19" s="25">
        <v>150</v>
      </c>
      <c r="D19" s="25">
        <v>150</v>
      </c>
      <c r="E19" s="26">
        <v>141</v>
      </c>
      <c r="F19" s="27">
        <v>141</v>
      </c>
      <c r="G19" s="27">
        <v>141</v>
      </c>
      <c r="H19" s="27">
        <v>144</v>
      </c>
      <c r="I19" s="27"/>
      <c r="J19" s="27"/>
      <c r="K19" s="27"/>
      <c r="L19" s="25"/>
      <c r="M19" s="25"/>
      <c r="N19" s="25"/>
      <c r="P19" s="27">
        <v>136</v>
      </c>
      <c r="Q19" s="48">
        <f t="shared" si="0"/>
        <v>5.8823529411764705E-2</v>
      </c>
    </row>
    <row r="20" spans="1:17" ht="21" customHeight="1">
      <c r="A20" s="7" t="s">
        <v>14</v>
      </c>
      <c r="B20" s="11" t="s">
        <v>3</v>
      </c>
      <c r="C20" s="25">
        <v>150.25</v>
      </c>
      <c r="D20" s="25">
        <v>150.25</v>
      </c>
      <c r="E20" s="26">
        <v>137.5</v>
      </c>
      <c r="F20" s="27">
        <v>140.5</v>
      </c>
      <c r="G20" s="27">
        <v>140.5</v>
      </c>
      <c r="H20" s="27">
        <v>142.75</v>
      </c>
      <c r="I20" s="27"/>
      <c r="J20" s="27"/>
      <c r="K20" s="27"/>
      <c r="L20" s="25"/>
      <c r="M20" s="25"/>
      <c r="N20" s="25"/>
      <c r="P20" s="27">
        <v>139.5</v>
      </c>
      <c r="Q20" s="48">
        <f t="shared" si="0"/>
        <v>2.3297491039426525E-2</v>
      </c>
    </row>
    <row r="21" spans="1:17" ht="21" customHeight="1">
      <c r="A21" s="7" t="s">
        <v>15</v>
      </c>
      <c r="B21" s="11" t="s">
        <v>3</v>
      </c>
      <c r="C21" s="25">
        <v>155.19999999999999</v>
      </c>
      <c r="D21" s="25">
        <v>155.19999999999999</v>
      </c>
      <c r="E21" s="27">
        <v>146.19999999999999</v>
      </c>
      <c r="F21" s="27">
        <v>146.19999999999999</v>
      </c>
      <c r="G21" s="27">
        <v>146.19999999999999</v>
      </c>
      <c r="H21" s="27">
        <v>148.80000000000001</v>
      </c>
      <c r="I21" s="27"/>
      <c r="J21" s="27"/>
      <c r="K21" s="27"/>
      <c r="L21" s="25"/>
      <c r="M21" s="25"/>
      <c r="N21" s="25"/>
      <c r="P21" s="27">
        <v>143</v>
      </c>
      <c r="Q21" s="48">
        <f t="shared" si="0"/>
        <v>4.0559440559440642E-2</v>
      </c>
    </row>
    <row r="22" spans="1:17" ht="21" customHeight="1">
      <c r="A22" s="7" t="s">
        <v>16</v>
      </c>
      <c r="B22" s="11" t="s">
        <v>3</v>
      </c>
      <c r="C22" s="25">
        <v>151</v>
      </c>
      <c r="D22" s="25">
        <v>151</v>
      </c>
      <c r="E22" s="27">
        <v>143</v>
      </c>
      <c r="F22" s="27">
        <v>141</v>
      </c>
      <c r="G22" s="27">
        <v>141</v>
      </c>
      <c r="H22" s="27">
        <v>141</v>
      </c>
      <c r="I22" s="27"/>
      <c r="J22" s="27"/>
      <c r="K22" s="27"/>
      <c r="L22" s="25"/>
      <c r="M22" s="25"/>
      <c r="N22" s="25"/>
      <c r="P22" s="27">
        <v>141</v>
      </c>
      <c r="Q22" s="48">
        <f t="shared" si="0"/>
        <v>0</v>
      </c>
    </row>
    <row r="23" spans="1:17" ht="21" customHeight="1">
      <c r="A23" s="7" t="s">
        <v>17</v>
      </c>
      <c r="B23" s="11" t="s">
        <v>3</v>
      </c>
      <c r="C23" s="25">
        <v>151</v>
      </c>
      <c r="D23" s="25">
        <v>151</v>
      </c>
      <c r="E23" s="27">
        <v>143</v>
      </c>
      <c r="F23" s="27">
        <v>141</v>
      </c>
      <c r="G23" s="27">
        <v>141</v>
      </c>
      <c r="H23" s="27">
        <v>141</v>
      </c>
      <c r="I23" s="27"/>
      <c r="J23" s="27"/>
      <c r="K23" s="27"/>
      <c r="L23" s="25"/>
      <c r="M23" s="25"/>
      <c r="N23" s="25"/>
      <c r="P23" s="27">
        <v>141</v>
      </c>
      <c r="Q23" s="48">
        <f t="shared" si="0"/>
        <v>0</v>
      </c>
    </row>
    <row r="24" spans="1:17" ht="21" customHeight="1">
      <c r="A24" s="7" t="s">
        <v>18</v>
      </c>
      <c r="B24" s="11" t="s">
        <v>3</v>
      </c>
      <c r="C24" s="31"/>
      <c r="D24" s="31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31"/>
      <c r="Q24" s="31"/>
    </row>
    <row r="25" spans="1:17" ht="21" customHeight="1">
      <c r="A25" s="7" t="s">
        <v>19</v>
      </c>
      <c r="B25" s="11" t="s">
        <v>3</v>
      </c>
      <c r="C25" s="25">
        <v>149</v>
      </c>
      <c r="D25" s="25">
        <v>147</v>
      </c>
      <c r="E25" s="27">
        <v>141</v>
      </c>
      <c r="F25" s="27">
        <v>141</v>
      </c>
      <c r="G25" s="27">
        <v>141</v>
      </c>
      <c r="H25" s="27">
        <v>141</v>
      </c>
      <c r="I25" s="27"/>
      <c r="J25" s="27"/>
      <c r="K25" s="27"/>
      <c r="L25" s="25"/>
      <c r="M25" s="25"/>
      <c r="N25" s="25"/>
      <c r="P25" s="27">
        <v>141</v>
      </c>
      <c r="Q25" s="48">
        <f t="shared" ref="Q25:Q28" si="1">(H25-P25)/P25</f>
        <v>0</v>
      </c>
    </row>
    <row r="26" spans="1:17" ht="21" customHeight="1">
      <c r="A26" s="7" t="s">
        <v>20</v>
      </c>
      <c r="B26" s="11" t="s">
        <v>3</v>
      </c>
      <c r="C26" s="25">
        <v>149</v>
      </c>
      <c r="D26" s="25">
        <v>147</v>
      </c>
      <c r="E26" s="27">
        <v>141</v>
      </c>
      <c r="F26" s="27">
        <v>141</v>
      </c>
      <c r="G26" s="27">
        <v>141</v>
      </c>
      <c r="H26" s="27">
        <v>142</v>
      </c>
      <c r="I26" s="27"/>
      <c r="J26" s="27"/>
      <c r="K26" s="27"/>
      <c r="L26" s="25"/>
      <c r="M26" s="25"/>
      <c r="N26" s="25"/>
      <c r="P26" s="27">
        <v>139</v>
      </c>
      <c r="Q26" s="48">
        <f t="shared" si="1"/>
        <v>2.1582733812949641E-2</v>
      </c>
    </row>
    <row r="27" spans="1:17" ht="21" customHeight="1">
      <c r="A27" s="7" t="s">
        <v>21</v>
      </c>
      <c r="B27" s="11" t="s">
        <v>3</v>
      </c>
      <c r="C27" s="25">
        <v>155</v>
      </c>
      <c r="D27" s="25">
        <v>154</v>
      </c>
      <c r="E27" s="27">
        <v>145</v>
      </c>
      <c r="F27" s="27">
        <v>147</v>
      </c>
      <c r="G27" s="27">
        <v>148</v>
      </c>
      <c r="H27" s="27">
        <v>148</v>
      </c>
      <c r="I27" s="27"/>
      <c r="J27" s="27"/>
      <c r="K27" s="27"/>
      <c r="L27" s="25"/>
      <c r="M27" s="25"/>
      <c r="N27" s="25"/>
      <c r="P27" s="27">
        <v>150.70000000000002</v>
      </c>
      <c r="Q27" s="48">
        <f t="shared" si="1"/>
        <v>-1.7916390179164014E-2</v>
      </c>
    </row>
    <row r="28" spans="1:17" ht="21" customHeight="1">
      <c r="A28" s="7" t="s">
        <v>22</v>
      </c>
      <c r="B28" s="11" t="s">
        <v>3</v>
      </c>
      <c r="C28" s="25">
        <v>160</v>
      </c>
      <c r="D28" s="25">
        <v>158</v>
      </c>
      <c r="E28" s="27">
        <v>148.5</v>
      </c>
      <c r="F28" s="27">
        <v>150</v>
      </c>
      <c r="G28" s="27">
        <v>150.5</v>
      </c>
      <c r="H28" s="27">
        <v>151.5</v>
      </c>
      <c r="I28" s="27"/>
      <c r="J28" s="27"/>
      <c r="K28" s="27"/>
      <c r="L28" s="25"/>
      <c r="M28" s="25"/>
      <c r="N28" s="25"/>
      <c r="P28" s="27">
        <v>153.5</v>
      </c>
      <c r="Q28" s="48">
        <f t="shared" si="1"/>
        <v>-1.3029315960912053E-2</v>
      </c>
    </row>
    <row r="29" spans="1:17" ht="21" customHeight="1">
      <c r="A29" s="7" t="s">
        <v>23</v>
      </c>
      <c r="B29" s="11" t="s">
        <v>3</v>
      </c>
      <c r="C29" s="31"/>
      <c r="D29" s="31"/>
      <c r="E29" s="36"/>
      <c r="F29" s="36"/>
      <c r="G29" s="36"/>
      <c r="H29" s="46"/>
      <c r="I29" s="46"/>
      <c r="J29" s="46"/>
      <c r="K29" s="46"/>
      <c r="L29" s="46"/>
      <c r="M29" s="46"/>
      <c r="N29" s="46"/>
      <c r="P29" s="31"/>
      <c r="Q29" s="31"/>
    </row>
    <row r="30" spans="1:17" ht="21" customHeight="1">
      <c r="A30" s="7" t="s">
        <v>24</v>
      </c>
      <c r="B30" s="11" t="s">
        <v>3</v>
      </c>
      <c r="C30" s="25">
        <v>167.25</v>
      </c>
      <c r="D30" s="25">
        <v>166</v>
      </c>
      <c r="E30" s="27">
        <v>156.25</v>
      </c>
      <c r="F30" s="27">
        <v>155.75</v>
      </c>
      <c r="G30" s="27">
        <v>156.25</v>
      </c>
      <c r="H30" s="27">
        <v>157.75</v>
      </c>
      <c r="I30" s="27"/>
      <c r="J30" s="27"/>
      <c r="K30" s="27"/>
      <c r="L30" s="25"/>
      <c r="M30" s="25"/>
      <c r="N30" s="25"/>
      <c r="P30" s="27">
        <v>152.5</v>
      </c>
      <c r="Q30" s="48">
        <f>(H30-P30)/P30</f>
        <v>3.4426229508196723E-2</v>
      </c>
    </row>
    <row r="31" spans="1:17" ht="21" customHeight="1">
      <c r="A31" s="7" t="s">
        <v>25</v>
      </c>
      <c r="B31" s="11" t="s">
        <v>3</v>
      </c>
      <c r="C31" s="31"/>
      <c r="D31" s="31"/>
      <c r="E31" s="36"/>
      <c r="F31" s="36"/>
      <c r="G31" s="36"/>
      <c r="H31" s="46"/>
      <c r="I31" s="46"/>
      <c r="J31" s="46"/>
      <c r="K31" s="46"/>
      <c r="L31" s="46"/>
      <c r="M31" s="46"/>
      <c r="N31" s="46"/>
      <c r="P31" s="31"/>
      <c r="Q31" s="31"/>
    </row>
    <row r="32" spans="1:17" ht="21" customHeight="1">
      <c r="A32" s="7" t="s">
        <v>26</v>
      </c>
      <c r="B32" s="11" t="s">
        <v>3</v>
      </c>
      <c r="C32" s="33">
        <v>158</v>
      </c>
      <c r="D32" s="25">
        <v>164</v>
      </c>
      <c r="E32" s="27">
        <v>149</v>
      </c>
      <c r="F32" s="27">
        <v>155</v>
      </c>
      <c r="G32" s="27">
        <v>149</v>
      </c>
      <c r="H32" s="27">
        <v>149</v>
      </c>
      <c r="I32" s="27"/>
      <c r="J32" s="27"/>
      <c r="K32" s="27"/>
      <c r="L32" s="27"/>
      <c r="M32" s="27"/>
      <c r="N32" s="27"/>
      <c r="P32" s="27">
        <v>155</v>
      </c>
      <c r="Q32" s="48">
        <f t="shared" ref="Q32:Q38" si="2">(H32-P32)/P32</f>
        <v>-3.870967741935484E-2</v>
      </c>
    </row>
    <row r="33" spans="1:17" ht="21" customHeight="1">
      <c r="A33" s="7" t="s">
        <v>27</v>
      </c>
      <c r="B33" s="11" t="s">
        <v>3</v>
      </c>
      <c r="C33" s="25">
        <v>150</v>
      </c>
      <c r="D33" s="25">
        <v>148.5</v>
      </c>
      <c r="E33" s="27">
        <v>138.5</v>
      </c>
      <c r="F33" s="27">
        <v>140.5</v>
      </c>
      <c r="G33" s="27">
        <v>142</v>
      </c>
      <c r="H33" s="27">
        <v>143.5</v>
      </c>
      <c r="I33" s="27"/>
      <c r="J33" s="27"/>
      <c r="K33" s="27"/>
      <c r="L33" s="25"/>
      <c r="M33" s="25"/>
      <c r="N33" s="25"/>
      <c r="P33" s="27">
        <v>142.85000000000002</v>
      </c>
      <c r="Q33" s="48">
        <f t="shared" si="2"/>
        <v>4.5502275113754086E-3</v>
      </c>
    </row>
    <row r="34" spans="1:17" ht="21" customHeight="1">
      <c r="A34" s="7" t="s">
        <v>28</v>
      </c>
      <c r="B34" s="11" t="s">
        <v>3</v>
      </c>
      <c r="C34" s="25">
        <v>153.5</v>
      </c>
      <c r="D34" s="25">
        <v>155.5</v>
      </c>
      <c r="E34" s="27">
        <v>141.5</v>
      </c>
      <c r="F34" s="27">
        <v>145.5</v>
      </c>
      <c r="G34" s="27">
        <v>143.5</v>
      </c>
      <c r="H34" s="27">
        <v>145</v>
      </c>
      <c r="I34" s="27"/>
      <c r="J34" s="27"/>
      <c r="K34" s="27"/>
      <c r="L34" s="25"/>
      <c r="M34" s="25"/>
      <c r="N34" s="25"/>
      <c r="P34" s="27">
        <v>144</v>
      </c>
      <c r="Q34" s="48">
        <f t="shared" si="2"/>
        <v>6.9444444444444441E-3</v>
      </c>
    </row>
    <row r="35" spans="1:17" ht="21" customHeight="1">
      <c r="A35" s="7" t="s">
        <v>29</v>
      </c>
      <c r="B35" s="11" t="s">
        <v>3</v>
      </c>
      <c r="C35" s="25">
        <v>158</v>
      </c>
      <c r="D35" s="25">
        <v>160.5</v>
      </c>
      <c r="E35" s="27">
        <v>147.5</v>
      </c>
      <c r="F35" s="27">
        <v>151.5</v>
      </c>
      <c r="G35" s="27">
        <v>149</v>
      </c>
      <c r="H35" s="27">
        <v>149</v>
      </c>
      <c r="I35" s="27"/>
      <c r="J35" s="27"/>
      <c r="K35" s="27"/>
      <c r="L35" s="25"/>
      <c r="M35" s="25"/>
      <c r="N35" s="25"/>
      <c r="P35" s="27">
        <v>153.94999999999999</v>
      </c>
      <c r="Q35" s="48">
        <f t="shared" si="2"/>
        <v>-3.2153296524845658E-2</v>
      </c>
    </row>
    <row r="36" spans="1:17" ht="21" customHeight="1">
      <c r="A36" s="7" t="s">
        <v>30</v>
      </c>
      <c r="B36" s="11" t="s">
        <v>3</v>
      </c>
      <c r="C36" s="25">
        <v>156</v>
      </c>
      <c r="D36" s="25">
        <v>155</v>
      </c>
      <c r="E36" s="25">
        <v>146</v>
      </c>
      <c r="F36" s="25">
        <v>148</v>
      </c>
      <c r="G36" s="25">
        <v>149</v>
      </c>
      <c r="H36" s="27">
        <v>149</v>
      </c>
      <c r="I36" s="27"/>
      <c r="J36" s="27"/>
      <c r="K36" s="27"/>
      <c r="L36" s="25"/>
      <c r="M36" s="25"/>
      <c r="N36" s="25"/>
      <c r="P36" s="27">
        <v>152.9</v>
      </c>
      <c r="Q36" s="48">
        <f t="shared" si="2"/>
        <v>-2.5506867233485976E-2</v>
      </c>
    </row>
    <row r="37" spans="1:17" ht="21" customHeight="1">
      <c r="A37" s="7" t="s">
        <v>2</v>
      </c>
      <c r="B37" s="11" t="s">
        <v>3</v>
      </c>
      <c r="C37" s="25">
        <v>170</v>
      </c>
      <c r="D37" s="25">
        <v>169.5</v>
      </c>
      <c r="E37" s="27">
        <v>160</v>
      </c>
      <c r="F37" s="27">
        <v>161</v>
      </c>
      <c r="G37" s="27">
        <v>161.5</v>
      </c>
      <c r="H37" s="27">
        <v>162</v>
      </c>
      <c r="I37" s="27"/>
      <c r="J37" s="27"/>
      <c r="K37" s="27"/>
      <c r="L37" s="25"/>
      <c r="M37" s="25"/>
      <c r="N37" s="25"/>
      <c r="P37" s="27">
        <v>157.94999999999999</v>
      </c>
      <c r="Q37" s="48">
        <f t="shared" si="2"/>
        <v>2.5641025641025716E-2</v>
      </c>
    </row>
    <row r="38" spans="1:17" ht="21" customHeight="1">
      <c r="A38" s="7" t="s">
        <v>31</v>
      </c>
      <c r="B38" s="11" t="s">
        <v>3</v>
      </c>
      <c r="C38" s="25">
        <v>148</v>
      </c>
      <c r="D38" s="25">
        <v>148</v>
      </c>
      <c r="E38" s="27">
        <v>139</v>
      </c>
      <c r="F38" s="27">
        <v>139</v>
      </c>
      <c r="G38" s="27">
        <v>139</v>
      </c>
      <c r="H38" s="27">
        <v>142</v>
      </c>
      <c r="I38" s="27"/>
      <c r="J38" s="27"/>
      <c r="K38" s="27"/>
      <c r="L38" s="25"/>
      <c r="M38" s="25"/>
      <c r="N38" s="25"/>
      <c r="P38" s="27">
        <v>138</v>
      </c>
      <c r="Q38" s="48">
        <f t="shared" si="2"/>
        <v>2.8985507246376812E-2</v>
      </c>
    </row>
    <row r="39" spans="1:17" ht="21" customHeight="1">
      <c r="A39" s="61" t="s">
        <v>38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ht="21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7" ht="21" hidden="1" customHeight="1">
      <c r="A41" s="58" t="s">
        <v>35</v>
      </c>
      <c r="B41" s="58"/>
      <c r="C41" s="58"/>
      <c r="D41" s="58"/>
      <c r="E41" s="58"/>
      <c r="F41" s="58"/>
      <c r="G41" s="58"/>
      <c r="H41" s="30"/>
      <c r="I41" s="30"/>
      <c r="J41" s="30"/>
      <c r="K41" s="30"/>
      <c r="O41" s="20"/>
    </row>
    <row r="42" spans="1:17" ht="21" hidden="1" customHeight="1">
      <c r="A42" s="58"/>
      <c r="B42" s="58"/>
      <c r="C42" s="58"/>
      <c r="D42" s="58"/>
      <c r="E42" s="58"/>
      <c r="F42" s="58"/>
      <c r="G42" s="58"/>
      <c r="H42" s="30"/>
      <c r="I42" s="30"/>
      <c r="J42" s="30"/>
      <c r="K42" s="30"/>
      <c r="O42" s="17"/>
    </row>
    <row r="43" spans="1:17" ht="21" hidden="1" customHeight="1">
      <c r="A43" s="59" t="s">
        <v>34</v>
      </c>
      <c r="B43" s="59"/>
      <c r="C43" s="59"/>
      <c r="D43" s="59"/>
      <c r="E43" s="59"/>
      <c r="F43" s="59"/>
      <c r="G43" s="59"/>
      <c r="H43" s="17"/>
      <c r="I43" s="17"/>
      <c r="J43" s="17"/>
      <c r="K43" s="17"/>
      <c r="O43" s="17"/>
    </row>
    <row r="44" spans="1:17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</row>
  </sheetData>
  <mergeCells count="4">
    <mergeCell ref="A41:G42"/>
    <mergeCell ref="A43:G43"/>
    <mergeCell ref="A44:Q44"/>
    <mergeCell ref="A39:Q40"/>
  </mergeCells>
  <phoneticPr fontId="6"/>
  <printOptions horizontalCentered="1"/>
  <pageMargins left="0.62992125984251968" right="0.23622047244094491" top="0.94488188976377963" bottom="0.55118110236220474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R43"/>
  <sheetViews>
    <sheetView showGridLines="0" view="pageBreakPreview" zoomScale="89" zoomScaleNormal="100" zoomScaleSheetLayoutView="89" zoomScalePageLayoutView="50" workbookViewId="0">
      <pane xSplit="1" ySplit="12" topLeftCell="B13" activePane="bottomRight" state="frozen"/>
      <selection activeCell="V19" sqref="V19"/>
      <selection pane="topRight" activeCell="V19" sqref="V19"/>
      <selection pane="bottomLeft" activeCell="V19" sqref="V19"/>
      <selection pane="bottomRight" activeCell="Y24" sqref="Y24"/>
    </sheetView>
  </sheetViews>
  <sheetFormatPr defaultRowHeight="13.5"/>
  <cols>
    <col min="1" max="1" width="11.5" style="8" customWidth="1"/>
    <col min="2" max="2" width="7.125" style="8" customWidth="1"/>
    <col min="3" max="3" width="7.625" customWidth="1"/>
    <col min="4" max="4" width="6.5" customWidth="1"/>
    <col min="5" max="5" width="6.875" customWidth="1"/>
    <col min="6" max="8" width="7.5" customWidth="1"/>
    <col min="9" max="11" width="7.5" hidden="1" customWidth="1"/>
    <col min="12" max="12" width="7.75" hidden="1" customWidth="1"/>
    <col min="13" max="14" width="8.125" hidden="1" customWidth="1"/>
    <col min="15" max="15" width="4.5" customWidth="1"/>
    <col min="16" max="16" width="7.625" customWidth="1"/>
    <col min="17" max="17" width="9" style="45" bestFit="1" customWidth="1"/>
    <col min="224" max="224" width="9.5" customWidth="1"/>
    <col min="225" max="236" width="7.625" customWidth="1"/>
    <col min="480" max="480" width="9.5" customWidth="1"/>
    <col min="481" max="492" width="7.625" customWidth="1"/>
    <col min="736" max="736" width="9.5" customWidth="1"/>
    <col min="737" max="748" width="7.625" customWidth="1"/>
    <col min="992" max="992" width="9.5" customWidth="1"/>
    <col min="993" max="1004" width="7.625" customWidth="1"/>
    <col min="1248" max="1248" width="9.5" customWidth="1"/>
    <col min="1249" max="1260" width="7.625" customWidth="1"/>
    <col min="1504" max="1504" width="9.5" customWidth="1"/>
    <col min="1505" max="1516" width="7.625" customWidth="1"/>
    <col min="1760" max="1760" width="9.5" customWidth="1"/>
    <col min="1761" max="1772" width="7.625" customWidth="1"/>
    <col min="2016" max="2016" width="9.5" customWidth="1"/>
    <col min="2017" max="2028" width="7.625" customWidth="1"/>
    <col min="2272" max="2272" width="9.5" customWidth="1"/>
    <col min="2273" max="2284" width="7.625" customWidth="1"/>
    <col min="2528" max="2528" width="9.5" customWidth="1"/>
    <col min="2529" max="2540" width="7.625" customWidth="1"/>
    <col min="2784" max="2784" width="9.5" customWidth="1"/>
    <col min="2785" max="2796" width="7.625" customWidth="1"/>
    <col min="3040" max="3040" width="9.5" customWidth="1"/>
    <col min="3041" max="3052" width="7.625" customWidth="1"/>
    <col min="3296" max="3296" width="9.5" customWidth="1"/>
    <col min="3297" max="3308" width="7.625" customWidth="1"/>
    <col min="3552" max="3552" width="9.5" customWidth="1"/>
    <col min="3553" max="3564" width="7.625" customWidth="1"/>
    <col min="3808" max="3808" width="9.5" customWidth="1"/>
    <col min="3809" max="3820" width="7.625" customWidth="1"/>
    <col min="4064" max="4064" width="9.5" customWidth="1"/>
    <col min="4065" max="4076" width="7.625" customWidth="1"/>
    <col min="4320" max="4320" width="9.5" customWidth="1"/>
    <col min="4321" max="4332" width="7.625" customWidth="1"/>
    <col min="4576" max="4576" width="9.5" customWidth="1"/>
    <col min="4577" max="4588" width="7.625" customWidth="1"/>
    <col min="4832" max="4832" width="9.5" customWidth="1"/>
    <col min="4833" max="4844" width="7.625" customWidth="1"/>
    <col min="5088" max="5088" width="9.5" customWidth="1"/>
    <col min="5089" max="5100" width="7.625" customWidth="1"/>
    <col min="5344" max="5344" width="9.5" customWidth="1"/>
    <col min="5345" max="5356" width="7.625" customWidth="1"/>
    <col min="5600" max="5600" width="9.5" customWidth="1"/>
    <col min="5601" max="5612" width="7.625" customWidth="1"/>
    <col min="5856" max="5856" width="9.5" customWidth="1"/>
    <col min="5857" max="5868" width="7.625" customWidth="1"/>
    <col min="6112" max="6112" width="9.5" customWidth="1"/>
    <col min="6113" max="6124" width="7.625" customWidth="1"/>
    <col min="6368" max="6368" width="9.5" customWidth="1"/>
    <col min="6369" max="6380" width="7.625" customWidth="1"/>
    <col min="6624" max="6624" width="9.5" customWidth="1"/>
    <col min="6625" max="6636" width="7.625" customWidth="1"/>
    <col min="6880" max="6880" width="9.5" customWidth="1"/>
    <col min="6881" max="6892" width="7.625" customWidth="1"/>
    <col min="7136" max="7136" width="9.5" customWidth="1"/>
    <col min="7137" max="7148" width="7.625" customWidth="1"/>
    <col min="7392" max="7392" width="9.5" customWidth="1"/>
    <col min="7393" max="7404" width="7.625" customWidth="1"/>
    <col min="7648" max="7648" width="9.5" customWidth="1"/>
    <col min="7649" max="7660" width="7.625" customWidth="1"/>
    <col min="7904" max="7904" width="9.5" customWidth="1"/>
    <col min="7905" max="7916" width="7.625" customWidth="1"/>
    <col min="8160" max="8160" width="9.5" customWidth="1"/>
    <col min="8161" max="8172" width="7.625" customWidth="1"/>
    <col min="8416" max="8416" width="9.5" customWidth="1"/>
    <col min="8417" max="8428" width="7.625" customWidth="1"/>
    <col min="8672" max="8672" width="9.5" customWidth="1"/>
    <col min="8673" max="8684" width="7.625" customWidth="1"/>
    <col min="8928" max="8928" width="9.5" customWidth="1"/>
    <col min="8929" max="8940" width="7.625" customWidth="1"/>
    <col min="9184" max="9184" width="9.5" customWidth="1"/>
    <col min="9185" max="9196" width="7.625" customWidth="1"/>
    <col min="9440" max="9440" width="9.5" customWidth="1"/>
    <col min="9441" max="9452" width="7.625" customWidth="1"/>
    <col min="9696" max="9696" width="9.5" customWidth="1"/>
    <col min="9697" max="9708" width="7.625" customWidth="1"/>
    <col min="9952" max="9952" width="9.5" customWidth="1"/>
    <col min="9953" max="9964" width="7.625" customWidth="1"/>
    <col min="10208" max="10208" width="9.5" customWidth="1"/>
    <col min="10209" max="10220" width="7.625" customWidth="1"/>
    <col min="10464" max="10464" width="9.5" customWidth="1"/>
    <col min="10465" max="10476" width="7.625" customWidth="1"/>
    <col min="10720" max="10720" width="9.5" customWidth="1"/>
    <col min="10721" max="10732" width="7.625" customWidth="1"/>
    <col min="10976" max="10976" width="9.5" customWidth="1"/>
    <col min="10977" max="10988" width="7.625" customWidth="1"/>
    <col min="11232" max="11232" width="9.5" customWidth="1"/>
    <col min="11233" max="11244" width="7.625" customWidth="1"/>
    <col min="11488" max="11488" width="9.5" customWidth="1"/>
    <col min="11489" max="11500" width="7.625" customWidth="1"/>
    <col min="11744" max="11744" width="9.5" customWidth="1"/>
    <col min="11745" max="11756" width="7.625" customWidth="1"/>
    <col min="12000" max="12000" width="9.5" customWidth="1"/>
    <col min="12001" max="12012" width="7.625" customWidth="1"/>
    <col min="12256" max="12256" width="9.5" customWidth="1"/>
    <col min="12257" max="12268" width="7.625" customWidth="1"/>
    <col min="12512" max="12512" width="9.5" customWidth="1"/>
    <col min="12513" max="12524" width="7.625" customWidth="1"/>
    <col min="12768" max="12768" width="9.5" customWidth="1"/>
    <col min="12769" max="12780" width="7.625" customWidth="1"/>
    <col min="13024" max="13024" width="9.5" customWidth="1"/>
    <col min="13025" max="13036" width="7.625" customWidth="1"/>
    <col min="13280" max="13280" width="9.5" customWidth="1"/>
    <col min="13281" max="13292" width="7.625" customWidth="1"/>
    <col min="13536" max="13536" width="9.5" customWidth="1"/>
    <col min="13537" max="13548" width="7.625" customWidth="1"/>
    <col min="13792" max="13792" width="9.5" customWidth="1"/>
    <col min="13793" max="13804" width="7.625" customWidth="1"/>
    <col min="14048" max="14048" width="9.5" customWidth="1"/>
    <col min="14049" max="14060" width="7.625" customWidth="1"/>
    <col min="14304" max="14304" width="9.5" customWidth="1"/>
    <col min="14305" max="14316" width="7.625" customWidth="1"/>
    <col min="14560" max="14560" width="9.5" customWidth="1"/>
    <col min="14561" max="14572" width="7.625" customWidth="1"/>
    <col min="14816" max="14816" width="9.5" customWidth="1"/>
    <col min="14817" max="14828" width="7.625" customWidth="1"/>
    <col min="15072" max="15072" width="9.5" customWidth="1"/>
    <col min="15073" max="15084" width="7.625" customWidth="1"/>
    <col min="15328" max="15328" width="9.5" customWidth="1"/>
    <col min="15329" max="15340" width="7.625" customWidth="1"/>
    <col min="15584" max="15584" width="9.5" customWidth="1"/>
    <col min="15585" max="15596" width="7.625" customWidth="1"/>
    <col min="15840" max="15840" width="9.5" customWidth="1"/>
    <col min="15841" max="15852" width="7.625" customWidth="1"/>
    <col min="16096" max="16096" width="9.5" customWidth="1"/>
    <col min="16097" max="16108" width="7.625" customWidth="1"/>
  </cols>
  <sheetData>
    <row r="1" spans="1:18" ht="17.25">
      <c r="A1" s="1" t="s">
        <v>33</v>
      </c>
      <c r="B1" s="1"/>
      <c r="C1" s="3"/>
      <c r="L1" s="3"/>
      <c r="M1" s="3"/>
      <c r="N1" s="3"/>
    </row>
    <row r="2" spans="1:18" ht="3.75" customHeight="1">
      <c r="A2" s="4"/>
      <c r="B2" s="4"/>
      <c r="C2" s="2"/>
      <c r="L2" s="2"/>
      <c r="M2" s="2"/>
      <c r="N2" s="2"/>
    </row>
    <row r="3" spans="1:18">
      <c r="A3" s="4"/>
      <c r="B3" s="4"/>
      <c r="C3" s="2"/>
      <c r="L3" s="2"/>
      <c r="M3" s="2"/>
      <c r="N3" s="2"/>
    </row>
    <row r="4" spans="1:18">
      <c r="A4" s="4"/>
      <c r="B4" s="4"/>
      <c r="C4" s="2" t="s">
        <v>39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41</v>
      </c>
    </row>
    <row r="5" spans="1:18" ht="21" customHeight="1">
      <c r="A5" s="5"/>
      <c r="B5" s="5"/>
      <c r="C5" s="6" t="s">
        <v>40</v>
      </c>
      <c r="D5" s="6" t="s">
        <v>42</v>
      </c>
      <c r="E5" s="55" t="str">
        <f>レギュラー!E5</f>
        <v>6/23</v>
      </c>
      <c r="F5" s="55" t="str">
        <f>軽油!F5</f>
        <v>7/28</v>
      </c>
      <c r="G5" s="55">
        <v>45894</v>
      </c>
      <c r="H5" s="56">
        <v>45922</v>
      </c>
      <c r="I5" s="56"/>
      <c r="J5" s="55"/>
      <c r="K5" s="55"/>
      <c r="L5" s="55"/>
      <c r="M5" s="56"/>
      <c r="N5" s="55"/>
      <c r="P5" s="56" t="s">
        <v>47</v>
      </c>
      <c r="Q5" s="52" t="s">
        <v>37</v>
      </c>
    </row>
    <row r="6" spans="1:18" ht="21" hidden="1" customHeight="1">
      <c r="A6" s="7" t="s">
        <v>5</v>
      </c>
      <c r="B6" s="1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13"/>
      <c r="Q6" s="12"/>
    </row>
    <row r="7" spans="1:18" ht="21" customHeight="1">
      <c r="A7" s="7" t="s">
        <v>6</v>
      </c>
      <c r="B7" s="12" t="s">
        <v>3</v>
      </c>
      <c r="C7" s="13">
        <v>143.85714285714286</v>
      </c>
      <c r="D7" s="13">
        <v>141.84210526315789</v>
      </c>
      <c r="E7" s="13">
        <v>133.11764705882354</v>
      </c>
      <c r="F7" s="13">
        <v>139</v>
      </c>
      <c r="G7" s="13">
        <v>141.78947368421052</v>
      </c>
      <c r="H7" s="15">
        <v>139.66666666666666</v>
      </c>
      <c r="I7" s="15"/>
      <c r="J7" s="13"/>
      <c r="K7" s="13"/>
      <c r="L7" s="13"/>
      <c r="M7" s="13"/>
      <c r="N7" s="13"/>
      <c r="P7" s="15">
        <v>132.1142857142857</v>
      </c>
      <c r="Q7" s="50">
        <f>(H7-P7)/P7</f>
        <v>5.7165513264129227E-2</v>
      </c>
      <c r="R7" s="33"/>
    </row>
    <row r="8" spans="1:18" ht="21" hidden="1" customHeight="1">
      <c r="A8" s="7" t="s">
        <v>7</v>
      </c>
      <c r="B8" s="12" t="s">
        <v>3</v>
      </c>
      <c r="C8" s="13">
        <v>107.1</v>
      </c>
      <c r="D8" s="13">
        <v>109.3</v>
      </c>
      <c r="E8" s="13">
        <v>106.4</v>
      </c>
      <c r="F8" s="13">
        <v>104.7</v>
      </c>
      <c r="G8" s="13">
        <v>104.7</v>
      </c>
      <c r="H8" s="13">
        <v>102.5</v>
      </c>
      <c r="I8" s="13"/>
      <c r="J8" s="13"/>
      <c r="K8" s="13"/>
      <c r="L8" s="13"/>
      <c r="M8" s="13"/>
      <c r="N8" s="13"/>
      <c r="P8" s="13"/>
      <c r="Q8" s="12"/>
    </row>
    <row r="9" spans="1:18" ht="11.25" customHeight="1">
      <c r="C9" s="10"/>
      <c r="D9" s="10"/>
      <c r="L9" s="10"/>
      <c r="M9" s="10"/>
      <c r="N9" s="10"/>
    </row>
    <row r="10" spans="1:18" ht="11.25" customHeight="1">
      <c r="C10" s="10"/>
      <c r="D10" s="10"/>
      <c r="L10" s="10"/>
      <c r="M10" s="10"/>
      <c r="N10" s="10"/>
    </row>
    <row r="11" spans="1:18">
      <c r="A11" s="5"/>
      <c r="B11" s="5"/>
      <c r="C11" s="2"/>
      <c r="D11" s="2"/>
      <c r="L11" s="2"/>
      <c r="M11" s="2"/>
      <c r="N11" s="2"/>
    </row>
    <row r="12" spans="1:18" ht="21" customHeight="1">
      <c r="A12" s="14" t="s">
        <v>0</v>
      </c>
      <c r="B12" s="19"/>
      <c r="C12" s="55" t="str">
        <f>C5</f>
        <v>4/28</v>
      </c>
      <c r="D12" s="55" t="str">
        <f>D5</f>
        <v>5/26</v>
      </c>
      <c r="E12" s="55" t="str">
        <f>E5</f>
        <v>6/23</v>
      </c>
      <c r="F12" s="55" t="str">
        <f>F5</f>
        <v>7/28</v>
      </c>
      <c r="G12" s="55">
        <v>45894</v>
      </c>
      <c r="H12" s="56">
        <v>45922</v>
      </c>
      <c r="I12" s="56"/>
      <c r="J12" s="55"/>
      <c r="K12" s="55"/>
      <c r="L12" s="55"/>
      <c r="M12" s="56"/>
      <c r="N12" s="55"/>
      <c r="P12" s="55" t="str">
        <f>P5</f>
        <v>9/24</v>
      </c>
      <c r="Q12" s="37" t="s">
        <v>37</v>
      </c>
    </row>
    <row r="13" spans="1:18" ht="21" customHeight="1">
      <c r="A13" s="7" t="s">
        <v>8</v>
      </c>
      <c r="B13" s="11" t="s">
        <v>3</v>
      </c>
      <c r="C13" s="25">
        <v>172</v>
      </c>
      <c r="D13" s="25">
        <v>172</v>
      </c>
      <c r="E13" s="28">
        <v>172</v>
      </c>
      <c r="F13" s="28">
        <v>172</v>
      </c>
      <c r="G13" s="28">
        <v>172</v>
      </c>
      <c r="H13" s="25">
        <v>172</v>
      </c>
      <c r="I13" s="28"/>
      <c r="J13" s="28"/>
      <c r="K13" s="28"/>
      <c r="L13" s="25"/>
      <c r="M13" s="49"/>
      <c r="N13" s="25"/>
      <c r="P13" s="25">
        <v>168</v>
      </c>
      <c r="Q13" s="48">
        <f t="shared" ref="Q13" si="0">(H13-P13)/P13</f>
        <v>2.3809523809523808E-2</v>
      </c>
    </row>
    <row r="14" spans="1:18" ht="21" customHeight="1">
      <c r="A14" s="7" t="s">
        <v>9</v>
      </c>
      <c r="B14" s="11" t="s">
        <v>3</v>
      </c>
      <c r="C14" s="25">
        <v>144</v>
      </c>
      <c r="D14" s="25">
        <v>156</v>
      </c>
      <c r="E14" s="31"/>
      <c r="F14" s="31"/>
      <c r="G14" s="31"/>
      <c r="H14" s="31"/>
      <c r="I14" s="25"/>
      <c r="J14" s="25"/>
      <c r="K14" s="28"/>
      <c r="L14" s="25"/>
      <c r="M14" s="25"/>
      <c r="N14" s="25"/>
      <c r="P14" s="25">
        <v>137</v>
      </c>
      <c r="Q14" s="54"/>
    </row>
    <row r="15" spans="1:18" ht="21" customHeight="1">
      <c r="A15" s="7" t="s">
        <v>1</v>
      </c>
      <c r="B15" s="11" t="s">
        <v>3</v>
      </c>
      <c r="C15" s="31"/>
      <c r="D15" s="25">
        <v>158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31"/>
      <c r="Q15" s="31"/>
    </row>
    <row r="16" spans="1:18" ht="21" customHeight="1">
      <c r="A16" s="7" t="s">
        <v>10</v>
      </c>
      <c r="B16" s="11" t="s">
        <v>3</v>
      </c>
      <c r="C16" s="25">
        <v>143</v>
      </c>
      <c r="D16" s="25">
        <v>142.5</v>
      </c>
      <c r="E16" s="25">
        <v>142.5</v>
      </c>
      <c r="F16" s="28">
        <v>142.5</v>
      </c>
      <c r="G16" s="25">
        <v>145.5</v>
      </c>
      <c r="H16" s="25">
        <v>146</v>
      </c>
      <c r="I16" s="28"/>
      <c r="J16" s="28"/>
      <c r="K16" s="28"/>
      <c r="L16" s="25"/>
      <c r="M16" s="25"/>
      <c r="N16" s="25"/>
      <c r="P16" s="57"/>
      <c r="Q16" s="31"/>
    </row>
    <row r="17" spans="1:17" ht="21" customHeight="1">
      <c r="A17" s="7" t="s">
        <v>11</v>
      </c>
      <c r="B17" s="11" t="s">
        <v>3</v>
      </c>
      <c r="C17" s="25">
        <v>137</v>
      </c>
      <c r="D17" s="25">
        <v>133</v>
      </c>
      <c r="E17" s="28">
        <v>122</v>
      </c>
      <c r="F17" s="28">
        <v>131</v>
      </c>
      <c r="G17" s="28">
        <v>134</v>
      </c>
      <c r="H17" s="28">
        <v>133</v>
      </c>
      <c r="I17" s="28"/>
      <c r="J17" s="28"/>
      <c r="K17" s="28"/>
      <c r="L17" s="25"/>
      <c r="M17" s="25"/>
      <c r="N17" s="25"/>
      <c r="P17" s="25">
        <v>123</v>
      </c>
      <c r="Q17" s="48">
        <f t="shared" ref="Q17:Q37" si="1">(H17-P17)/P17</f>
        <v>8.1300813008130079E-2</v>
      </c>
    </row>
    <row r="18" spans="1:17" ht="21" customHeight="1">
      <c r="A18" s="7" t="s">
        <v>12</v>
      </c>
      <c r="B18" s="11" t="s">
        <v>3</v>
      </c>
      <c r="C18" s="25">
        <v>132.5</v>
      </c>
      <c r="D18" s="25">
        <v>114</v>
      </c>
      <c r="E18" s="28">
        <v>121</v>
      </c>
      <c r="F18" s="28">
        <v>114</v>
      </c>
      <c r="G18" s="28">
        <v>128.5</v>
      </c>
      <c r="H18" s="28">
        <v>118</v>
      </c>
      <c r="I18" s="28"/>
      <c r="J18" s="28"/>
      <c r="K18" s="28"/>
      <c r="L18" s="28"/>
      <c r="M18" s="28"/>
      <c r="N18" s="28"/>
      <c r="P18" s="28">
        <v>122.65</v>
      </c>
      <c r="Q18" s="48">
        <f t="shared" si="1"/>
        <v>-3.7912759885854103E-2</v>
      </c>
    </row>
    <row r="19" spans="1:17" ht="21" customHeight="1">
      <c r="A19" s="7" t="s">
        <v>13</v>
      </c>
      <c r="B19" s="11" t="s">
        <v>3</v>
      </c>
      <c r="C19" s="35"/>
      <c r="D19" s="25">
        <v>144</v>
      </c>
      <c r="E19" s="31"/>
      <c r="F19" s="35"/>
      <c r="G19" s="28">
        <v>152</v>
      </c>
      <c r="H19" s="31"/>
      <c r="I19" s="35"/>
      <c r="J19" s="35"/>
      <c r="K19" s="35"/>
      <c r="L19" s="31"/>
      <c r="M19" s="31"/>
      <c r="N19" s="31"/>
      <c r="P19" s="31"/>
      <c r="Q19" s="31"/>
    </row>
    <row r="20" spans="1:17" ht="21" customHeight="1">
      <c r="A20" s="7" t="s">
        <v>14</v>
      </c>
      <c r="B20" s="11" t="s">
        <v>3</v>
      </c>
      <c r="C20" s="25">
        <v>146</v>
      </c>
      <c r="D20" s="31"/>
      <c r="E20" s="25">
        <v>132</v>
      </c>
      <c r="F20" s="25">
        <v>141</v>
      </c>
      <c r="G20" s="25">
        <v>141</v>
      </c>
      <c r="H20" s="35"/>
      <c r="I20" s="28"/>
      <c r="J20" s="28"/>
      <c r="K20" s="28"/>
      <c r="L20" s="25"/>
      <c r="M20" s="25"/>
      <c r="N20" s="28"/>
      <c r="P20" s="25">
        <v>132</v>
      </c>
      <c r="Q20" s="54"/>
    </row>
    <row r="21" spans="1:17" ht="21" customHeight="1">
      <c r="A21" s="7" t="s">
        <v>15</v>
      </c>
      <c r="B21" s="11" t="s">
        <v>3</v>
      </c>
      <c r="C21" s="25">
        <v>147</v>
      </c>
      <c r="D21" s="25">
        <v>143</v>
      </c>
      <c r="E21" s="28">
        <v>132</v>
      </c>
      <c r="F21" s="25">
        <v>141</v>
      </c>
      <c r="G21" s="25">
        <v>143</v>
      </c>
      <c r="H21" s="28">
        <v>142.33333333333334</v>
      </c>
      <c r="I21" s="28"/>
      <c r="J21" s="28"/>
      <c r="K21" s="28"/>
      <c r="L21" s="25"/>
      <c r="M21" s="25"/>
      <c r="N21" s="25"/>
      <c r="P21" s="28">
        <v>133</v>
      </c>
      <c r="Q21" s="48">
        <f t="shared" si="1"/>
        <v>7.0175438596491294E-2</v>
      </c>
    </row>
    <row r="22" spans="1:17" ht="21" customHeight="1">
      <c r="A22" s="7" t="s">
        <v>16</v>
      </c>
      <c r="B22" s="11" t="s">
        <v>3</v>
      </c>
      <c r="C22" s="25">
        <v>146</v>
      </c>
      <c r="D22" s="31"/>
      <c r="E22" s="31"/>
      <c r="F22" s="25">
        <v>146</v>
      </c>
      <c r="G22" s="35"/>
      <c r="H22" s="35"/>
      <c r="I22" s="28"/>
      <c r="J22" s="28"/>
      <c r="K22" s="28"/>
      <c r="L22" s="25"/>
      <c r="M22" s="25"/>
      <c r="N22" s="25"/>
      <c r="P22" s="25">
        <v>131</v>
      </c>
      <c r="Q22" s="54"/>
    </row>
    <row r="23" spans="1:17" ht="21" customHeight="1">
      <c r="A23" s="7" t="s">
        <v>17</v>
      </c>
      <c r="B23" s="11" t="s">
        <v>3</v>
      </c>
      <c r="C23" s="31"/>
      <c r="D23" s="25">
        <v>142</v>
      </c>
      <c r="E23" s="31"/>
      <c r="F23" s="28">
        <v>146</v>
      </c>
      <c r="G23" s="25">
        <v>149</v>
      </c>
      <c r="H23" s="31"/>
      <c r="I23" s="31"/>
      <c r="J23" s="35"/>
      <c r="K23" s="35"/>
      <c r="L23" s="31"/>
      <c r="M23" s="31"/>
      <c r="N23" s="31"/>
      <c r="P23" s="31"/>
      <c r="Q23" s="31"/>
    </row>
    <row r="24" spans="1:17" ht="21" customHeight="1">
      <c r="A24" s="7" t="s">
        <v>18</v>
      </c>
      <c r="B24" s="11" t="s">
        <v>3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P24" s="57"/>
      <c r="Q24" s="31"/>
    </row>
    <row r="25" spans="1:17" ht="21" customHeight="1">
      <c r="A25" s="7" t="s">
        <v>19</v>
      </c>
      <c r="B25" s="11" t="s">
        <v>3</v>
      </c>
      <c r="C25" s="25">
        <v>146</v>
      </c>
      <c r="D25" s="25">
        <v>142</v>
      </c>
      <c r="E25" s="25">
        <v>138</v>
      </c>
      <c r="F25" s="35"/>
      <c r="G25" s="28">
        <v>149</v>
      </c>
      <c r="H25" s="28">
        <v>146</v>
      </c>
      <c r="I25" s="28"/>
      <c r="J25" s="28"/>
      <c r="K25" s="28"/>
      <c r="L25" s="31"/>
      <c r="M25" s="25"/>
      <c r="N25" s="25"/>
      <c r="P25" s="28">
        <v>131</v>
      </c>
      <c r="Q25" s="48">
        <f t="shared" si="1"/>
        <v>0.11450381679389313</v>
      </c>
    </row>
    <row r="26" spans="1:17" ht="21" customHeight="1">
      <c r="A26" s="7" t="s">
        <v>20</v>
      </c>
      <c r="B26" s="11" t="s">
        <v>3</v>
      </c>
      <c r="C26" s="25">
        <v>147</v>
      </c>
      <c r="D26" s="25">
        <v>147</v>
      </c>
      <c r="E26" s="25">
        <v>138</v>
      </c>
      <c r="F26" s="35"/>
      <c r="G26" s="31"/>
      <c r="H26" s="35"/>
      <c r="I26" s="28"/>
      <c r="J26" s="28"/>
      <c r="K26" s="28"/>
      <c r="L26" s="25"/>
      <c r="M26" s="25"/>
      <c r="N26" s="25"/>
      <c r="P26" s="28">
        <v>140</v>
      </c>
      <c r="Q26" s="54"/>
    </row>
    <row r="27" spans="1:17" ht="21" customHeight="1">
      <c r="A27" s="7" t="s">
        <v>21</v>
      </c>
      <c r="B27" s="11" t="s">
        <v>3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P27" s="57"/>
      <c r="Q27" s="31"/>
    </row>
    <row r="28" spans="1:17" ht="21" customHeight="1">
      <c r="A28" s="7" t="s">
        <v>22</v>
      </c>
      <c r="B28" s="11" t="s">
        <v>3</v>
      </c>
      <c r="C28" s="31"/>
      <c r="D28" s="25">
        <v>141</v>
      </c>
      <c r="E28" s="31"/>
      <c r="F28" s="31"/>
      <c r="G28" s="35"/>
      <c r="H28" s="35"/>
      <c r="I28" s="31"/>
      <c r="J28" s="35"/>
      <c r="K28" s="35"/>
      <c r="L28" s="35"/>
      <c r="M28" s="35"/>
      <c r="N28" s="35"/>
      <c r="P28" s="25">
        <v>131</v>
      </c>
      <c r="Q28" s="54"/>
    </row>
    <row r="29" spans="1:17" ht="21" customHeight="1">
      <c r="A29" s="7" t="s">
        <v>23</v>
      </c>
      <c r="B29" s="11" t="s">
        <v>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P29" s="57"/>
      <c r="Q29" s="31"/>
    </row>
    <row r="30" spans="1:17" ht="21" customHeight="1">
      <c r="A30" s="7" t="s">
        <v>24</v>
      </c>
      <c r="B30" s="11" t="s">
        <v>3</v>
      </c>
      <c r="C30" s="25">
        <v>146</v>
      </c>
      <c r="D30" s="25">
        <v>142</v>
      </c>
      <c r="E30" s="28">
        <v>132</v>
      </c>
      <c r="F30" s="28">
        <v>141</v>
      </c>
      <c r="G30" s="28">
        <v>141</v>
      </c>
      <c r="H30" s="35"/>
      <c r="I30" s="28"/>
      <c r="J30" s="28"/>
      <c r="K30" s="28"/>
      <c r="L30" s="25"/>
      <c r="M30" s="25"/>
      <c r="N30" s="25"/>
      <c r="P30" s="28">
        <v>132</v>
      </c>
      <c r="Q30" s="54"/>
    </row>
    <row r="31" spans="1:17" ht="21" customHeight="1">
      <c r="A31" s="7" t="s">
        <v>25</v>
      </c>
      <c r="B31" s="11" t="s">
        <v>3</v>
      </c>
      <c r="C31" s="31"/>
      <c r="D31" s="35"/>
      <c r="E31" s="35"/>
      <c r="F31" s="35"/>
      <c r="G31" s="35"/>
      <c r="H31" s="31"/>
      <c r="I31" s="31"/>
      <c r="J31" s="31"/>
      <c r="K31" s="31"/>
      <c r="L31" s="31"/>
      <c r="M31" s="31"/>
      <c r="N31" s="31"/>
      <c r="P31" s="57"/>
      <c r="Q31" s="31"/>
    </row>
    <row r="32" spans="1:17" ht="21" customHeight="1">
      <c r="A32" s="7" t="s">
        <v>26</v>
      </c>
      <c r="B32" s="11" t="s">
        <v>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P32" s="57"/>
      <c r="Q32" s="31"/>
    </row>
    <row r="33" spans="1:17" ht="21" customHeight="1">
      <c r="A33" s="7" t="s">
        <v>27</v>
      </c>
      <c r="B33" s="11" t="s">
        <v>3</v>
      </c>
      <c r="C33" s="25">
        <v>146</v>
      </c>
      <c r="D33" s="35"/>
      <c r="E33" s="25">
        <v>132</v>
      </c>
      <c r="F33" s="35"/>
      <c r="G33" s="25">
        <v>141</v>
      </c>
      <c r="H33" s="25">
        <v>140</v>
      </c>
      <c r="I33" s="28"/>
      <c r="J33" s="28"/>
      <c r="K33" s="28"/>
      <c r="L33" s="25"/>
      <c r="M33" s="25"/>
      <c r="N33" s="25"/>
      <c r="P33" s="57"/>
      <c r="Q33" s="54"/>
    </row>
    <row r="34" spans="1:17" ht="21" customHeight="1">
      <c r="A34" s="7" t="s">
        <v>28</v>
      </c>
      <c r="B34" s="11" t="s">
        <v>3</v>
      </c>
      <c r="C34" s="25">
        <v>146</v>
      </c>
      <c r="D34" s="57"/>
      <c r="E34" s="25">
        <v>132</v>
      </c>
      <c r="F34" s="25">
        <v>141</v>
      </c>
      <c r="G34" s="31"/>
      <c r="H34" s="31"/>
      <c r="I34" s="28"/>
      <c r="J34" s="28"/>
      <c r="K34" s="28"/>
      <c r="L34" s="25"/>
      <c r="M34" s="28"/>
      <c r="N34" s="25"/>
      <c r="P34" s="57"/>
      <c r="Q34" s="54"/>
    </row>
    <row r="35" spans="1:17" ht="21" customHeight="1">
      <c r="A35" s="7" t="s">
        <v>29</v>
      </c>
      <c r="B35" s="11" t="s">
        <v>3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P35" s="57"/>
      <c r="Q35" s="31"/>
    </row>
    <row r="36" spans="1:17" ht="21" customHeight="1">
      <c r="A36" s="7" t="s">
        <v>30</v>
      </c>
      <c r="B36" s="11" t="s">
        <v>3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P36" s="57"/>
      <c r="Q36" s="31"/>
    </row>
    <row r="37" spans="1:17" ht="21" customHeight="1">
      <c r="A37" s="7" t="s">
        <v>2</v>
      </c>
      <c r="B37" s="11" t="s">
        <v>3</v>
      </c>
      <c r="C37" s="25">
        <v>119</v>
      </c>
      <c r="D37" s="25">
        <v>114</v>
      </c>
      <c r="E37" s="28">
        <v>110</v>
      </c>
      <c r="F37" s="28">
        <v>114</v>
      </c>
      <c r="G37" s="28">
        <v>116</v>
      </c>
      <c r="H37" s="28">
        <v>118</v>
      </c>
      <c r="I37" s="28"/>
      <c r="J37" s="28"/>
      <c r="K37" s="28"/>
      <c r="L37" s="25"/>
      <c r="M37" s="25"/>
      <c r="N37" s="25"/>
      <c r="P37" s="28">
        <v>113.30000000000001</v>
      </c>
      <c r="Q37" s="48">
        <f t="shared" si="1"/>
        <v>4.1482789055604485E-2</v>
      </c>
    </row>
    <row r="38" spans="1:17" ht="21" customHeight="1">
      <c r="A38" s="7" t="s">
        <v>31</v>
      </c>
      <c r="B38" s="11" t="s">
        <v>3</v>
      </c>
      <c r="C38" s="25">
        <v>147</v>
      </c>
      <c r="D38" s="25">
        <v>143</v>
      </c>
      <c r="E38" s="28">
        <v>132</v>
      </c>
      <c r="F38" s="28">
        <v>141</v>
      </c>
      <c r="G38" s="28">
        <v>144</v>
      </c>
      <c r="H38" s="25">
        <v>143</v>
      </c>
      <c r="I38" s="28"/>
      <c r="J38" s="28"/>
      <c r="K38" s="28"/>
      <c r="L38" s="25"/>
      <c r="M38" s="25"/>
      <c r="N38" s="25"/>
      <c r="P38" s="57"/>
      <c r="Q38" s="31"/>
    </row>
    <row r="39" spans="1:17" ht="21" customHeight="1">
      <c r="A39" s="61" t="s">
        <v>38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7" ht="43.5" hidden="1" customHeight="1">
      <c r="A41" s="58" t="s">
        <v>35</v>
      </c>
      <c r="B41" s="58"/>
      <c r="C41" s="58"/>
      <c r="D41" s="58"/>
      <c r="E41" s="58"/>
      <c r="F41" s="58"/>
      <c r="G41" s="58"/>
      <c r="H41" s="30"/>
      <c r="I41" s="30"/>
      <c r="J41" s="30"/>
      <c r="K41" s="30"/>
      <c r="L41" s="17"/>
      <c r="O41" s="20"/>
    </row>
    <row r="42" spans="1:17" ht="26.25" hidden="1" customHeight="1">
      <c r="A42" s="59" t="s">
        <v>34</v>
      </c>
      <c r="B42" s="59"/>
      <c r="C42" s="59"/>
      <c r="D42" s="59"/>
      <c r="E42" s="59"/>
      <c r="F42" s="59"/>
      <c r="G42" s="59"/>
      <c r="H42" s="17"/>
      <c r="I42" s="17"/>
      <c r="J42" s="17"/>
      <c r="K42" s="17"/>
      <c r="O42" s="17"/>
    </row>
    <row r="43" spans="1:17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</row>
  </sheetData>
  <mergeCells count="4">
    <mergeCell ref="A41:G41"/>
    <mergeCell ref="A42:G42"/>
    <mergeCell ref="A43:Q43"/>
    <mergeCell ref="A39:Q40"/>
  </mergeCells>
  <phoneticPr fontId="6"/>
  <printOptions horizontalCentered="1"/>
  <pageMargins left="0.62992125984251968" right="0.23622047244094491" top="0.9448818897637796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レギュラー</vt:lpstr>
      <vt:lpstr>軽油</vt:lpstr>
      <vt:lpstr>灯油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2025-10-02T01:19:03Z</dcterms:modified>
</cp:coreProperties>
</file>