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3825" windowHeight="4485" activeTab="0"/>
  </bookViews>
  <sheets>
    <sheet name="結婚・表28" sheetId="1" r:id="rId1"/>
  </sheets>
  <definedNames>
    <definedName name="_xlnm.Print_Area" localSheetId="0">'結婚・表28'!$A$1:$AG$23</definedName>
  </definedNames>
  <calcPr fullCalcOnLoad="1"/>
</workbook>
</file>

<file path=xl/sharedStrings.xml><?xml version="1.0" encoding="utf-8"?>
<sst xmlns="http://schemas.openxmlformats.org/spreadsheetml/2006/main" count="78" uniqueCount="33">
  <si>
    <t>件              数</t>
  </si>
  <si>
    <t>割               合</t>
  </si>
  <si>
    <t>全   国   （  割  合  ）</t>
  </si>
  <si>
    <t>初         婚</t>
  </si>
  <si>
    <t>再         婚</t>
  </si>
  <si>
    <t>初     婚</t>
  </si>
  <si>
    <t>再      婚</t>
  </si>
  <si>
    <t>初    婚</t>
  </si>
  <si>
    <t>再    婚</t>
  </si>
  <si>
    <t>夫</t>
  </si>
  <si>
    <t>妻</t>
  </si>
  <si>
    <t>総    数</t>
  </si>
  <si>
    <t>19歳以下</t>
  </si>
  <si>
    <t>－</t>
  </si>
  <si>
    <t>20～24歳</t>
  </si>
  <si>
    <t>25～29</t>
  </si>
  <si>
    <t>30～34</t>
  </si>
  <si>
    <t>35～39</t>
  </si>
  <si>
    <t>40～44</t>
  </si>
  <si>
    <t>45～49</t>
  </si>
  <si>
    <t>50歳以上</t>
  </si>
  <si>
    <t>不　　詳</t>
  </si>
  <si>
    <t>注：　結婚年齢は結婚生活に入ったときの年齢である。</t>
  </si>
  <si>
    <t>　　この表は結婚生活に入った年と同じ年に届け出されたもののみである。</t>
  </si>
  <si>
    <t>　　　　　　　　　　　　　　　　　　　　　　　　　　　　　　　　　　　平成 14年</t>
  </si>
  <si>
    <t>14年</t>
  </si>
  <si>
    <r>
      <t>表28　夫婦の結婚年齢（５歳階級）別婚姻件数と割合</t>
    </r>
    <r>
      <rPr>
        <sz val="10"/>
        <rFont val="ＭＳ ゴシック"/>
        <family val="3"/>
      </rPr>
      <t>（平成 14年結婚生活に入ったもの）</t>
    </r>
  </si>
  <si>
    <t>総数</t>
  </si>
  <si>
    <t>初婚同志</t>
  </si>
  <si>
    <t>夫初婚</t>
  </si>
  <si>
    <t>妻再婚</t>
  </si>
  <si>
    <t>夫再婚</t>
  </si>
  <si>
    <t>妻初婚</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</si>
</sst>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
    <numFmt numFmtId="179" formatCode="0.000"/>
    <numFmt numFmtId="180" formatCode="#,##0_ ;[Red]\-#,##0\ "/>
    <numFmt numFmtId="181" formatCode="0_);[Red]\(0\)"/>
    <numFmt numFmtId="182" formatCode="0.00_);[Red]\(0.00\)"/>
    <numFmt numFmtId="183" formatCode="0_ "/>
    <numFmt numFmtId="184" formatCode="0_);\(0\)"/>
    <numFmt numFmtId="185" formatCode="0.0_);[Red]\(0.0\)"/>
    <numFmt numFmtId="186" formatCode="#,##0.0_ ;[Red]\-#,##0.0\ "/>
    <numFmt numFmtId="187" formatCode="0;[Red]0"/>
    <numFmt numFmtId="188" formatCode="_ &quot;\&quot;* #,##0.0_ ;_ &quot;\&quot;* \-#,##0.0_ ;_ &quot;\&quot;* &quot;-&quot;?_ ;_ @_ "/>
    <numFmt numFmtId="189" formatCode="#,##0.0_ "/>
  </numFmts>
  <fonts count="18">
    <font>
      <sz val="9"/>
      <name val="ＭＳ Ｐ明朝"/>
      <family val="1"/>
    </font>
    <font>
      <b/>
      <sz val="9"/>
      <name val="ＭＳ Ｐ明朝"/>
      <family val="1"/>
    </font>
    <font>
      <i/>
      <sz val="9"/>
      <name val="ＭＳ Ｐ明朝"/>
      <family val="1"/>
    </font>
    <font>
      <b/>
      <i/>
      <sz val="9"/>
      <name val="ＭＳ Ｐ明朝"/>
      <family val="1"/>
    </font>
    <font>
      <sz val="11"/>
      <name val="ＭＳ Ｐゴシック"/>
      <family val="3"/>
    </font>
    <font>
      <sz val="9"/>
      <name val="ＭＳ Ｐゴシック"/>
      <family val="3"/>
    </font>
    <font>
      <sz val="6"/>
      <name val="ＭＳ Ｐ明朝"/>
      <family val="1"/>
    </font>
    <font>
      <sz val="10"/>
      <name val="ＭＳ 明朝"/>
      <family val="1"/>
    </font>
    <font>
      <sz val="9"/>
      <name val="ＭＳ ゴシック"/>
      <family val="3"/>
    </font>
    <font>
      <sz val="11"/>
      <name val="ＭＳ ゴシック"/>
      <family val="3"/>
    </font>
    <font>
      <sz val="11"/>
      <name val="ＭＳ Ｐ明朝"/>
      <family val="1"/>
    </font>
    <font>
      <sz val="10"/>
      <name val="ＭＳ ゴシック"/>
      <family val="3"/>
    </font>
    <font>
      <sz val="11"/>
      <color indexed="9"/>
      <name val="ＭＳ Ｐ明朝"/>
      <family val="1"/>
    </font>
    <font>
      <sz val="9"/>
      <color indexed="9"/>
      <name val="ＭＳ Ｐ明朝"/>
      <family val="1"/>
    </font>
    <font>
      <sz val="9"/>
      <color indexed="9"/>
      <name val="ＭＳ ゴシック"/>
      <family val="3"/>
    </font>
    <font>
      <sz val="9"/>
      <color indexed="9"/>
      <name val="ＭＳ Ｐゴシック"/>
      <family val="3"/>
    </font>
    <font>
      <sz val="11"/>
      <color indexed="9"/>
      <name val="ＭＳ ゴシック"/>
      <family val="3"/>
    </font>
    <font>
      <sz val="11"/>
      <color indexed="9"/>
      <name val="ＭＳ Ｐゴシック"/>
      <family val="3"/>
    </font>
  </fonts>
  <fills count="2">
    <fill>
      <patternFill/>
    </fill>
    <fill>
      <patternFill patternType="gray125"/>
    </fill>
  </fills>
  <borders count="17">
    <border>
      <left/>
      <right/>
      <top/>
      <bottom/>
      <diagonal/>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thin"/>
      <top style="thin"/>
      <bottom>
        <color indexed="63"/>
      </bottom>
    </border>
    <border>
      <left style="thin"/>
      <right>
        <color indexed="63"/>
      </right>
      <top>
        <color indexed="63"/>
      </top>
      <bottom style="medium"/>
    </border>
    <border>
      <left style="thin"/>
      <right>
        <color indexed="63"/>
      </right>
      <top style="thin"/>
      <bottom style="thin"/>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9">
    <xf numFmtId="0" fontId="0" fillId="0" borderId="0" xfId="0" applyAlignment="1">
      <alignment/>
    </xf>
    <xf numFmtId="38" fontId="4" fillId="0" borderId="0" xfId="16" applyFont="1" applyAlignment="1">
      <alignment/>
    </xf>
    <xf numFmtId="38" fontId="0" fillId="0" borderId="0" xfId="16" applyAlignment="1">
      <alignment/>
    </xf>
    <xf numFmtId="38" fontId="0" fillId="0" borderId="0" xfId="16" applyBorder="1" applyAlignment="1">
      <alignment/>
    </xf>
    <xf numFmtId="38" fontId="0" fillId="0" borderId="0" xfId="16" applyAlignment="1">
      <alignment/>
    </xf>
    <xf numFmtId="38" fontId="5" fillId="0" borderId="0" xfId="16" applyFont="1" applyAlignment="1">
      <alignment/>
    </xf>
    <xf numFmtId="38" fontId="7" fillId="0" borderId="0" xfId="16" applyFont="1" applyAlignment="1">
      <alignment/>
    </xf>
    <xf numFmtId="38" fontId="8" fillId="0" borderId="0" xfId="16" applyFont="1" applyBorder="1" applyAlignment="1">
      <alignment/>
    </xf>
    <xf numFmtId="38" fontId="8" fillId="0" borderId="1" xfId="16" applyFont="1" applyBorder="1" applyAlignment="1">
      <alignment/>
    </xf>
    <xf numFmtId="38" fontId="9" fillId="0" borderId="0" xfId="16" applyFont="1" applyAlignment="1">
      <alignment/>
    </xf>
    <xf numFmtId="38" fontId="9" fillId="0" borderId="0" xfId="16" applyFont="1" applyBorder="1" applyAlignment="1">
      <alignment/>
    </xf>
    <xf numFmtId="38" fontId="8" fillId="0" borderId="2" xfId="16" applyFont="1" applyBorder="1" applyAlignment="1">
      <alignment horizontal="centerContinuous" vertical="center"/>
    </xf>
    <xf numFmtId="38" fontId="8" fillId="0" borderId="3" xfId="16" applyFont="1" applyBorder="1" applyAlignment="1">
      <alignment horizontal="centerContinuous" vertical="center"/>
    </xf>
    <xf numFmtId="38" fontId="8" fillId="0" borderId="4" xfId="16" applyFont="1" applyBorder="1" applyAlignment="1">
      <alignment horizontal="centerContinuous" vertical="center"/>
    </xf>
    <xf numFmtId="38" fontId="8" fillId="0" borderId="5" xfId="16" applyFont="1" applyBorder="1" applyAlignment="1">
      <alignment vertical="center"/>
    </xf>
    <xf numFmtId="38" fontId="8" fillId="0" borderId="0" xfId="16" applyFont="1" applyBorder="1" applyAlignment="1">
      <alignment vertical="center"/>
    </xf>
    <xf numFmtId="176" fontId="8" fillId="0" borderId="0" xfId="16" applyNumberFormat="1" applyFont="1" applyBorder="1" applyAlignment="1">
      <alignment vertical="center"/>
    </xf>
    <xf numFmtId="176" fontId="8" fillId="0" borderId="6" xfId="16" applyNumberFormat="1" applyFont="1" applyBorder="1" applyAlignment="1">
      <alignment vertical="center"/>
    </xf>
    <xf numFmtId="176" fontId="8" fillId="0" borderId="5" xfId="16" applyNumberFormat="1" applyFont="1" applyBorder="1" applyAlignment="1">
      <alignment vertical="center"/>
    </xf>
    <xf numFmtId="176" fontId="8" fillId="0" borderId="7" xfId="16" applyNumberFormat="1" applyFont="1" applyBorder="1" applyAlignment="1">
      <alignment vertical="center"/>
    </xf>
    <xf numFmtId="38" fontId="8" fillId="0" borderId="6" xfId="16" applyFont="1" applyBorder="1" applyAlignment="1">
      <alignment vertical="center"/>
    </xf>
    <xf numFmtId="38" fontId="8" fillId="0" borderId="6" xfId="16" applyFont="1" applyBorder="1" applyAlignment="1">
      <alignment horizontal="right" vertical="center"/>
    </xf>
    <xf numFmtId="38" fontId="8" fillId="0" borderId="8" xfId="16" applyFont="1" applyBorder="1" applyAlignment="1">
      <alignment vertical="center"/>
    </xf>
    <xf numFmtId="176" fontId="8" fillId="0" borderId="9" xfId="16" applyNumberFormat="1" applyFont="1" applyBorder="1" applyAlignment="1">
      <alignment horizontal="right" vertical="center"/>
    </xf>
    <xf numFmtId="38" fontId="8" fillId="0" borderId="4" xfId="16" applyFont="1" applyBorder="1" applyAlignment="1">
      <alignment horizontal="center" vertical="center"/>
    </xf>
    <xf numFmtId="38" fontId="9" fillId="0" borderId="10" xfId="16" applyFont="1" applyBorder="1" applyAlignment="1">
      <alignment horizontal="left"/>
    </xf>
    <xf numFmtId="38" fontId="8" fillId="0" borderId="10" xfId="16" applyFont="1" applyBorder="1" applyAlignment="1">
      <alignment horizontal="left"/>
    </xf>
    <xf numFmtId="38" fontId="8" fillId="0" borderId="7" xfId="16" applyFont="1" applyBorder="1" applyAlignment="1">
      <alignment vertical="center"/>
    </xf>
    <xf numFmtId="38" fontId="0" fillId="0" borderId="0" xfId="16" applyFont="1" applyBorder="1" applyAlignment="1">
      <alignment/>
    </xf>
    <xf numFmtId="176" fontId="8" fillId="0" borderId="9" xfId="16" applyNumberFormat="1" applyFont="1" applyBorder="1" applyAlignment="1">
      <alignment vertical="center"/>
    </xf>
    <xf numFmtId="38" fontId="8" fillId="0" borderId="11" xfId="16" applyFont="1" applyBorder="1" applyAlignment="1">
      <alignment vertical="center"/>
    </xf>
    <xf numFmtId="176" fontId="8" fillId="0" borderId="12" xfId="16" applyNumberFormat="1" applyFont="1" applyBorder="1" applyAlignment="1">
      <alignment vertical="center"/>
    </xf>
    <xf numFmtId="38" fontId="8" fillId="0" borderId="13" xfId="16" applyFont="1" applyBorder="1" applyAlignment="1">
      <alignment horizontal="center" vertical="center"/>
    </xf>
    <xf numFmtId="38" fontId="9" fillId="0" borderId="0" xfId="16" applyFont="1" applyAlignment="1">
      <alignment horizontal="center" vertical="center" wrapText="1"/>
    </xf>
    <xf numFmtId="0" fontId="10" fillId="0" borderId="0" xfId="0" applyFont="1" applyAlignment="1">
      <alignment horizontal="center" vertical="center"/>
    </xf>
    <xf numFmtId="38" fontId="7" fillId="0" borderId="14" xfId="16" applyFont="1" applyBorder="1" applyAlignment="1">
      <alignment horizontal="center"/>
    </xf>
    <xf numFmtId="38" fontId="7" fillId="0" borderId="0" xfId="16" applyFont="1" applyAlignment="1">
      <alignment horizontal="center"/>
    </xf>
    <xf numFmtId="38" fontId="8" fillId="0" borderId="15" xfId="16" applyFont="1" applyBorder="1" applyAlignment="1">
      <alignment horizontal="center" vertical="center"/>
    </xf>
    <xf numFmtId="38" fontId="8" fillId="0" borderId="16" xfId="16" applyFont="1" applyBorder="1" applyAlignment="1">
      <alignment horizontal="center" vertical="center"/>
    </xf>
    <xf numFmtId="38" fontId="8" fillId="0" borderId="4" xfId="16" applyFont="1" applyBorder="1" applyAlignment="1">
      <alignment horizontal="center" vertical="center"/>
    </xf>
    <xf numFmtId="0" fontId="12" fillId="0" borderId="0" xfId="0" applyFont="1" applyFill="1" applyBorder="1" applyAlignment="1">
      <alignment horizontal="center" vertical="center"/>
    </xf>
    <xf numFmtId="38" fontId="13" fillId="0" borderId="0" xfId="16" applyFont="1" applyFill="1" applyBorder="1" applyAlignment="1">
      <alignment/>
    </xf>
    <xf numFmtId="38" fontId="14" fillId="0" borderId="0" xfId="16" applyFont="1" applyFill="1" applyBorder="1" applyAlignment="1">
      <alignment horizontal="left"/>
    </xf>
    <xf numFmtId="38" fontId="14" fillId="0" borderId="0" xfId="16" applyFont="1" applyFill="1" applyBorder="1" applyAlignment="1">
      <alignment horizontal="centerContinuous"/>
    </xf>
    <xf numFmtId="38" fontId="13" fillId="0" borderId="0" xfId="16" applyFont="1" applyFill="1" applyBorder="1" applyAlignment="1">
      <alignment/>
    </xf>
    <xf numFmtId="38" fontId="14" fillId="0" borderId="0" xfId="16" applyFont="1" applyFill="1" applyBorder="1" applyAlignment="1">
      <alignment horizontal="center" vertical="center"/>
    </xf>
    <xf numFmtId="38" fontId="14" fillId="0" borderId="0" xfId="16" applyFont="1" applyFill="1" applyBorder="1" applyAlignment="1">
      <alignment horizontal="centerContinuous" vertical="center"/>
    </xf>
    <xf numFmtId="38" fontId="15" fillId="0" borderId="0" xfId="16" applyFont="1" applyFill="1" applyBorder="1" applyAlignment="1">
      <alignment/>
    </xf>
    <xf numFmtId="38" fontId="14" fillId="0" borderId="0" xfId="16" applyFont="1" applyFill="1" applyBorder="1" applyAlignment="1">
      <alignment horizontal="center" vertical="center"/>
    </xf>
    <xf numFmtId="38" fontId="15" fillId="0" borderId="0" xfId="16" applyFont="1" applyFill="1" applyBorder="1" applyAlignment="1">
      <alignment horizontal="centerContinuous"/>
    </xf>
    <xf numFmtId="176" fontId="14" fillId="0" borderId="0" xfId="16" applyNumberFormat="1" applyFont="1" applyFill="1" applyBorder="1" applyAlignment="1">
      <alignment vertical="center"/>
    </xf>
    <xf numFmtId="38" fontId="14" fillId="0" borderId="0" xfId="16" applyFont="1" applyFill="1" applyBorder="1" applyAlignment="1">
      <alignment vertical="center"/>
    </xf>
    <xf numFmtId="181" fontId="14" fillId="0" borderId="0" xfId="16" applyNumberFormat="1" applyFont="1" applyFill="1" applyBorder="1" applyAlignment="1">
      <alignment vertical="center"/>
    </xf>
    <xf numFmtId="187" fontId="14" fillId="0" borderId="0" xfId="16" applyNumberFormat="1" applyFont="1" applyFill="1" applyBorder="1" applyAlignment="1">
      <alignment vertical="center"/>
    </xf>
    <xf numFmtId="187" fontId="15" fillId="0" borderId="0" xfId="16" applyNumberFormat="1" applyFont="1" applyFill="1" applyBorder="1" applyAlignment="1">
      <alignment/>
    </xf>
    <xf numFmtId="176" fontId="14" fillId="0" borderId="0" xfId="16" applyNumberFormat="1" applyFont="1" applyFill="1" applyBorder="1" applyAlignment="1">
      <alignment horizontal="right" vertical="center"/>
    </xf>
    <xf numFmtId="187" fontId="14" fillId="0" borderId="0" xfId="16" applyNumberFormat="1" applyFont="1" applyFill="1" applyBorder="1" applyAlignment="1">
      <alignment horizontal="right" vertical="center"/>
    </xf>
    <xf numFmtId="38" fontId="16" fillId="0" borderId="0" xfId="16" applyFont="1" applyFill="1" applyBorder="1" applyAlignment="1">
      <alignment/>
    </xf>
    <xf numFmtId="38" fontId="17" fillId="0" borderId="0" xfId="16" applyFont="1" applyFill="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19"/>
  <sheetViews>
    <sheetView tabSelected="1" workbookViewId="0" topLeftCell="A1">
      <selection activeCell="G12" sqref="G12"/>
    </sheetView>
  </sheetViews>
  <sheetFormatPr defaultColWidth="9.33203125" defaultRowHeight="11.25"/>
  <cols>
    <col min="1" max="1" width="9.83203125" style="2" customWidth="1"/>
    <col min="2" max="2" width="9.33203125" style="2" customWidth="1"/>
    <col min="3" max="3" width="9.83203125" style="2" customWidth="1"/>
    <col min="4" max="5" width="8.33203125" style="2" customWidth="1"/>
    <col min="6" max="6" width="6.5" style="2" customWidth="1"/>
    <col min="7" max="7" width="7.33203125" style="2" customWidth="1"/>
    <col min="8" max="8" width="6.66015625" style="2" customWidth="1"/>
    <col min="9" max="9" width="7" style="2" customWidth="1"/>
    <col min="10" max="10" width="8" style="2" customWidth="1"/>
    <col min="11" max="11" width="8.16015625" style="2" customWidth="1"/>
    <col min="12" max="12" width="7.33203125" style="2" customWidth="1"/>
    <col min="13" max="13" width="7.33203125" style="3" customWidth="1"/>
    <col min="14" max="14" width="7.33203125" style="44" customWidth="1"/>
    <col min="15" max="15" width="8.66015625" style="44" customWidth="1"/>
    <col min="16" max="16" width="8.83203125" style="44" customWidth="1"/>
    <col min="17" max="23" width="7.33203125" style="44" customWidth="1"/>
    <col min="24" max="29" width="9.5" style="44" bestFit="1" customWidth="1"/>
    <col min="30" max="31" width="9.66015625" style="44" bestFit="1" customWidth="1"/>
    <col min="32" max="33" width="9.5" style="44" bestFit="1" customWidth="1"/>
    <col min="34" max="16384" width="9.33203125" style="2" customWidth="1"/>
  </cols>
  <sheetData>
    <row r="1" spans="1:33" s="4" customFormat="1" ht="31.5" customHeight="1">
      <c r="A1" s="33" t="s">
        <v>26</v>
      </c>
      <c r="B1" s="34"/>
      <c r="C1" s="34"/>
      <c r="D1" s="34"/>
      <c r="E1" s="34"/>
      <c r="F1" s="34"/>
      <c r="G1" s="34"/>
      <c r="H1" s="34"/>
      <c r="I1" s="34"/>
      <c r="J1" s="34"/>
      <c r="K1" s="34"/>
      <c r="L1" s="34"/>
      <c r="M1" s="34"/>
      <c r="N1" s="40"/>
      <c r="O1" s="40"/>
      <c r="P1" s="40"/>
      <c r="Q1" s="40"/>
      <c r="R1" s="40"/>
      <c r="S1" s="40"/>
      <c r="T1" s="40"/>
      <c r="U1" s="40"/>
      <c r="V1" s="40"/>
      <c r="W1" s="40"/>
      <c r="X1" s="41"/>
      <c r="Y1" s="41"/>
      <c r="Z1" s="41"/>
      <c r="AA1" s="41"/>
      <c r="AB1" s="41"/>
      <c r="AC1" s="41"/>
      <c r="AD1" s="41"/>
      <c r="AE1" s="41"/>
      <c r="AF1" s="41"/>
      <c r="AG1" s="41"/>
    </row>
    <row r="2" spans="1:23" ht="18.75" customHeight="1" thickBot="1">
      <c r="A2" s="25" t="s">
        <v>24</v>
      </c>
      <c r="B2" s="26"/>
      <c r="C2" s="26"/>
      <c r="D2" s="26"/>
      <c r="E2" s="26"/>
      <c r="F2" s="26"/>
      <c r="G2" s="26"/>
      <c r="H2" s="26"/>
      <c r="I2" s="26"/>
      <c r="J2" s="26"/>
      <c r="K2" s="26"/>
      <c r="L2" s="26"/>
      <c r="M2" s="26"/>
      <c r="N2" s="42"/>
      <c r="O2" s="43"/>
      <c r="P2" s="43"/>
      <c r="Q2" s="43"/>
      <c r="R2" s="43"/>
      <c r="S2" s="43"/>
      <c r="T2" s="43"/>
      <c r="U2" s="43"/>
      <c r="V2" s="43"/>
      <c r="W2" s="43"/>
    </row>
    <row r="3" spans="1:33" s="5" customFormat="1" ht="18" customHeight="1">
      <c r="A3" s="7"/>
      <c r="B3" s="11" t="s">
        <v>0</v>
      </c>
      <c r="C3" s="11"/>
      <c r="D3" s="11"/>
      <c r="E3" s="11"/>
      <c r="F3" s="11" t="s">
        <v>1</v>
      </c>
      <c r="G3" s="11"/>
      <c r="H3" s="11"/>
      <c r="I3" s="11"/>
      <c r="J3" s="37" t="s">
        <v>2</v>
      </c>
      <c r="K3" s="38"/>
      <c r="L3" s="38"/>
      <c r="M3" s="38"/>
      <c r="N3" s="45"/>
      <c r="O3" s="46"/>
      <c r="P3" s="46"/>
      <c r="Q3" s="46"/>
      <c r="R3" s="46"/>
      <c r="S3" s="46"/>
      <c r="T3" s="46"/>
      <c r="U3" s="46"/>
      <c r="V3" s="46"/>
      <c r="W3" s="46"/>
      <c r="X3" s="47"/>
      <c r="Y3" s="47"/>
      <c r="Z3" s="47"/>
      <c r="AA3" s="47"/>
      <c r="AB3" s="47"/>
      <c r="AC3" s="47"/>
      <c r="AD3" s="47"/>
      <c r="AE3" s="47"/>
      <c r="AF3" s="47" t="s">
        <v>25</v>
      </c>
      <c r="AG3" s="47"/>
    </row>
    <row r="4" spans="1:33" s="5" customFormat="1" ht="24" customHeight="1">
      <c r="A4" s="7"/>
      <c r="B4" s="11" t="s">
        <v>3</v>
      </c>
      <c r="C4" s="11"/>
      <c r="D4" s="11" t="s">
        <v>4</v>
      </c>
      <c r="E4" s="11"/>
      <c r="F4" s="11" t="s">
        <v>5</v>
      </c>
      <c r="G4" s="11"/>
      <c r="H4" s="11" t="s">
        <v>6</v>
      </c>
      <c r="I4" s="11"/>
      <c r="J4" s="11" t="s">
        <v>7</v>
      </c>
      <c r="K4" s="11"/>
      <c r="L4" s="32" t="s">
        <v>8</v>
      </c>
      <c r="M4" s="39"/>
      <c r="N4" s="45"/>
      <c r="O4" s="46"/>
      <c r="P4" s="46" t="s">
        <v>27</v>
      </c>
      <c r="Q4" s="46"/>
      <c r="R4" s="46" t="s">
        <v>28</v>
      </c>
      <c r="S4" s="46"/>
      <c r="T4" s="46" t="s">
        <v>4</v>
      </c>
      <c r="U4" s="46"/>
      <c r="V4" s="46" t="s">
        <v>5</v>
      </c>
      <c r="W4" s="46"/>
      <c r="X4" s="48" t="s">
        <v>6</v>
      </c>
      <c r="Y4" s="48"/>
      <c r="Z4" s="46"/>
      <c r="AA4" s="46"/>
      <c r="AB4" s="46"/>
      <c r="AC4" s="46"/>
      <c r="AD4" s="47"/>
      <c r="AE4" s="47"/>
      <c r="AF4" s="49" t="s">
        <v>8</v>
      </c>
      <c r="AG4" s="49"/>
    </row>
    <row r="5" spans="1:33" s="5" customFormat="1" ht="24" customHeight="1">
      <c r="A5" s="8"/>
      <c r="B5" s="12" t="s">
        <v>9</v>
      </c>
      <c r="C5" s="11" t="s">
        <v>10</v>
      </c>
      <c r="D5" s="13" t="s">
        <v>9</v>
      </c>
      <c r="E5" s="11" t="s">
        <v>10</v>
      </c>
      <c r="F5" s="13" t="s">
        <v>9</v>
      </c>
      <c r="G5" s="11" t="s">
        <v>10</v>
      </c>
      <c r="H5" s="13" t="s">
        <v>9</v>
      </c>
      <c r="I5" s="11" t="s">
        <v>10</v>
      </c>
      <c r="J5" s="11" t="s">
        <v>9</v>
      </c>
      <c r="K5" s="13" t="s">
        <v>10</v>
      </c>
      <c r="L5" s="11" t="s">
        <v>9</v>
      </c>
      <c r="M5" s="24" t="s">
        <v>10</v>
      </c>
      <c r="N5" s="45"/>
      <c r="O5" s="46"/>
      <c r="P5" s="46" t="s">
        <v>9</v>
      </c>
      <c r="Q5" s="46" t="s">
        <v>10</v>
      </c>
      <c r="R5" s="46" t="s">
        <v>9</v>
      </c>
      <c r="S5" s="46" t="s">
        <v>10</v>
      </c>
      <c r="T5" s="46" t="s">
        <v>29</v>
      </c>
      <c r="U5" s="46" t="s">
        <v>30</v>
      </c>
      <c r="V5" s="46" t="s">
        <v>31</v>
      </c>
      <c r="W5" s="46" t="s">
        <v>32</v>
      </c>
      <c r="X5" s="46" t="s">
        <v>9</v>
      </c>
      <c r="Y5" s="45" t="s">
        <v>10</v>
      </c>
      <c r="Z5" s="45" t="s">
        <v>29</v>
      </c>
      <c r="AA5" s="45" t="s">
        <v>32</v>
      </c>
      <c r="AB5" s="45" t="s">
        <v>31</v>
      </c>
      <c r="AC5" s="46" t="s">
        <v>30</v>
      </c>
      <c r="AD5" s="46" t="s">
        <v>9</v>
      </c>
      <c r="AE5" s="46" t="s">
        <v>10</v>
      </c>
      <c r="AF5" s="49" t="s">
        <v>9</v>
      </c>
      <c r="AG5" s="49" t="s">
        <v>10</v>
      </c>
    </row>
    <row r="6" spans="1:33" s="5" customFormat="1" ht="30" customHeight="1">
      <c r="A6" s="14" t="s">
        <v>11</v>
      </c>
      <c r="B6" s="30">
        <f>SUM(B7:B15)</f>
        <v>6159</v>
      </c>
      <c r="C6" s="30">
        <f>SUM(C7:C15)</f>
        <v>6263</v>
      </c>
      <c r="D6" s="30">
        <f>SUM(D7:D15)</f>
        <v>1142</v>
      </c>
      <c r="E6" s="30">
        <f>SUM(E7:E15)</f>
        <v>1038</v>
      </c>
      <c r="F6" s="16">
        <f>B6/$B$6*100</f>
        <v>100</v>
      </c>
      <c r="G6" s="17">
        <f>C6/$C$6*100</f>
        <v>100</v>
      </c>
      <c r="H6" s="18">
        <f>D6/$D$6*100</f>
        <v>100</v>
      </c>
      <c r="I6" s="16">
        <f aca="true" t="shared" si="0" ref="H6:I14">E6/$E$6*100</f>
        <v>100</v>
      </c>
      <c r="J6" s="17">
        <v>100</v>
      </c>
      <c r="K6" s="17">
        <v>100</v>
      </c>
      <c r="L6" s="17">
        <v>100</v>
      </c>
      <c r="M6" s="19">
        <v>100</v>
      </c>
      <c r="N6" s="50"/>
      <c r="O6" s="51" t="s">
        <v>11</v>
      </c>
      <c r="P6" s="52">
        <f>SUM(P7:P15)</f>
        <v>7653</v>
      </c>
      <c r="Q6" s="52">
        <f>SUM(Q7:Q15)</f>
        <v>7653</v>
      </c>
      <c r="R6" s="52">
        <f>SUM(R7:R15)</f>
        <v>6067</v>
      </c>
      <c r="S6" s="52">
        <f aca="true" t="shared" si="1" ref="S6:Y6">SUM(S7:S15)</f>
        <v>6067</v>
      </c>
      <c r="T6" s="52">
        <f t="shared" si="1"/>
        <v>467</v>
      </c>
      <c r="U6" s="52">
        <f t="shared" si="1"/>
        <v>467</v>
      </c>
      <c r="V6" s="52">
        <f t="shared" si="1"/>
        <v>579</v>
      </c>
      <c r="W6" s="52">
        <f t="shared" si="1"/>
        <v>579</v>
      </c>
      <c r="X6" s="52">
        <f t="shared" si="1"/>
        <v>540</v>
      </c>
      <c r="Y6" s="52">
        <f t="shared" si="1"/>
        <v>540</v>
      </c>
      <c r="Z6" s="52">
        <f>R6+T6</f>
        <v>6534</v>
      </c>
      <c r="AA6" s="52">
        <f>S6+W6</f>
        <v>6646</v>
      </c>
      <c r="AB6" s="52">
        <f>V6+X6</f>
        <v>1119</v>
      </c>
      <c r="AC6" s="52">
        <f>U6+Y6</f>
        <v>1007</v>
      </c>
      <c r="AD6" s="47">
        <f>SUM(AD7:AD15)</f>
        <v>638357</v>
      </c>
      <c r="AE6" s="47">
        <v>649961</v>
      </c>
      <c r="AF6" s="47">
        <f>SUM(AF7:AF15)</f>
        <v>82346</v>
      </c>
      <c r="AG6" s="47">
        <v>70742</v>
      </c>
    </row>
    <row r="7" spans="1:33" s="5" customFormat="1" ht="30" customHeight="1">
      <c r="A7" s="14" t="s">
        <v>12</v>
      </c>
      <c r="B7" s="15">
        <v>238</v>
      </c>
      <c r="C7" s="27">
        <v>475</v>
      </c>
      <c r="D7" s="21">
        <v>3</v>
      </c>
      <c r="E7" s="20">
        <v>5</v>
      </c>
      <c r="F7" s="16">
        <f aca="true" t="shared" si="2" ref="F7:F14">B7/$B$6*100</f>
        <v>3.864263679168696</v>
      </c>
      <c r="G7" s="17">
        <f>C7/$C$6*100</f>
        <v>7.584224812390228</v>
      </c>
      <c r="H7" s="17">
        <f t="shared" si="0"/>
        <v>0.2890173410404624</v>
      </c>
      <c r="I7" s="16">
        <f t="shared" si="0"/>
        <v>0.48169556840077066</v>
      </c>
      <c r="J7" s="17">
        <v>1.7</v>
      </c>
      <c r="K7" s="17">
        <v>3.5</v>
      </c>
      <c r="L7" s="19">
        <f>AF7/$AG$6*100</f>
        <v>0.03533968505272681</v>
      </c>
      <c r="M7" s="19">
        <v>0.1</v>
      </c>
      <c r="N7" s="50"/>
      <c r="O7" s="51" t="s">
        <v>12</v>
      </c>
      <c r="P7" s="52">
        <f aca="true" t="shared" si="3" ref="P7:P15">R7+T7+V7+X7</f>
        <v>280</v>
      </c>
      <c r="Q7" s="52">
        <f aca="true" t="shared" si="4" ref="Q7:Q15">S7+U7+W7+Y7</f>
        <v>519</v>
      </c>
      <c r="R7" s="53">
        <v>272</v>
      </c>
      <c r="S7" s="53">
        <v>497</v>
      </c>
      <c r="T7" s="53">
        <v>6</v>
      </c>
      <c r="U7" s="53">
        <v>2</v>
      </c>
      <c r="V7" s="53">
        <v>1</v>
      </c>
      <c r="W7" s="53">
        <v>19</v>
      </c>
      <c r="X7" s="54">
        <v>1</v>
      </c>
      <c r="Y7" s="54">
        <v>1</v>
      </c>
      <c r="Z7" s="52">
        <f aca="true" t="shared" si="5" ref="Z7:Z15">R7+T7</f>
        <v>278</v>
      </c>
      <c r="AA7" s="52">
        <f aca="true" t="shared" si="6" ref="AA7:AA15">S7+W7</f>
        <v>516</v>
      </c>
      <c r="AB7" s="52">
        <f aca="true" t="shared" si="7" ref="AB7:AB15">V7+X7</f>
        <v>2</v>
      </c>
      <c r="AC7" s="52">
        <f aca="true" t="shared" si="8" ref="AC7:AC15">U7+Y7</f>
        <v>3</v>
      </c>
      <c r="AD7" s="47">
        <v>8641</v>
      </c>
      <c r="AE7" s="47">
        <v>18631</v>
      </c>
      <c r="AF7" s="47">
        <v>25</v>
      </c>
      <c r="AG7" s="47">
        <v>128</v>
      </c>
    </row>
    <row r="8" spans="1:33" s="5" customFormat="1" ht="30" customHeight="1">
      <c r="A8" s="14" t="s">
        <v>14</v>
      </c>
      <c r="B8" s="15">
        <v>1523</v>
      </c>
      <c r="C8" s="27">
        <v>1780</v>
      </c>
      <c r="D8" s="20">
        <v>56</v>
      </c>
      <c r="E8" s="20">
        <v>101</v>
      </c>
      <c r="F8" s="16">
        <f t="shared" si="2"/>
        <v>24.72804026627699</v>
      </c>
      <c r="G8" s="17">
        <f aca="true" t="shared" si="9" ref="G8:G14">C8/$C$6*100</f>
        <v>28.420884560114963</v>
      </c>
      <c r="H8" s="18">
        <f aca="true" t="shared" si="10" ref="H8:H14">D8/$D$6*100</f>
        <v>4.903677758318739</v>
      </c>
      <c r="I8" s="16">
        <f t="shared" si="0"/>
        <v>9.730250481695569</v>
      </c>
      <c r="J8" s="17">
        <v>17.4</v>
      </c>
      <c r="K8" s="17">
        <v>25.3</v>
      </c>
      <c r="L8" s="17">
        <v>2.3</v>
      </c>
      <c r="M8" s="19">
        <v>4.7</v>
      </c>
      <c r="N8" s="50"/>
      <c r="O8" s="51" t="s">
        <v>14</v>
      </c>
      <c r="P8" s="52">
        <f t="shared" si="3"/>
        <v>1757</v>
      </c>
      <c r="Q8" s="52">
        <f t="shared" si="4"/>
        <v>2045</v>
      </c>
      <c r="R8" s="53">
        <v>1658</v>
      </c>
      <c r="S8" s="53">
        <v>1862</v>
      </c>
      <c r="T8" s="53">
        <v>62</v>
      </c>
      <c r="U8" s="53">
        <v>36</v>
      </c>
      <c r="V8" s="53">
        <v>27</v>
      </c>
      <c r="W8" s="53">
        <v>123</v>
      </c>
      <c r="X8" s="54">
        <v>10</v>
      </c>
      <c r="Y8" s="54">
        <v>24</v>
      </c>
      <c r="Z8" s="52">
        <f t="shared" si="5"/>
        <v>1720</v>
      </c>
      <c r="AA8" s="52">
        <f t="shared" si="6"/>
        <v>1985</v>
      </c>
      <c r="AB8" s="52">
        <f t="shared" si="7"/>
        <v>37</v>
      </c>
      <c r="AC8" s="52">
        <f t="shared" si="8"/>
        <v>60</v>
      </c>
      <c r="AD8" s="47">
        <v>136301</v>
      </c>
      <c r="AE8" s="47">
        <v>226677</v>
      </c>
      <c r="AF8" s="47">
        <v>2274</v>
      </c>
      <c r="AG8" s="47">
        <v>4488</v>
      </c>
    </row>
    <row r="9" spans="1:33" s="5" customFormat="1" ht="30" customHeight="1">
      <c r="A9" s="14" t="s">
        <v>15</v>
      </c>
      <c r="B9" s="15">
        <v>2327</v>
      </c>
      <c r="C9" s="27">
        <v>2505</v>
      </c>
      <c r="D9" s="20">
        <v>191</v>
      </c>
      <c r="E9" s="20">
        <v>201</v>
      </c>
      <c r="F9" s="16">
        <f t="shared" si="2"/>
        <v>37.782107484981324</v>
      </c>
      <c r="G9" s="17">
        <f t="shared" si="9"/>
        <v>39.996806642184254</v>
      </c>
      <c r="H9" s="18">
        <f t="shared" si="10"/>
        <v>16.72504378283713</v>
      </c>
      <c r="I9" s="16">
        <f t="shared" si="0"/>
        <v>19.36416184971098</v>
      </c>
      <c r="J9" s="17">
        <v>44.6</v>
      </c>
      <c r="K9" s="17">
        <v>48.2</v>
      </c>
      <c r="L9" s="17">
        <v>12.6</v>
      </c>
      <c r="M9" s="19">
        <v>19.7</v>
      </c>
      <c r="N9" s="50"/>
      <c r="O9" s="51" t="s">
        <v>15</v>
      </c>
      <c r="P9" s="52">
        <f t="shared" si="3"/>
        <v>2547</v>
      </c>
      <c r="Q9" s="52">
        <f t="shared" si="4"/>
        <v>2831</v>
      </c>
      <c r="R9" s="53">
        <v>2257</v>
      </c>
      <c r="S9" s="53">
        <v>2425</v>
      </c>
      <c r="T9" s="53">
        <v>120</v>
      </c>
      <c r="U9" s="53">
        <v>126</v>
      </c>
      <c r="V9" s="53">
        <v>114</v>
      </c>
      <c r="W9" s="53">
        <v>198</v>
      </c>
      <c r="X9" s="54">
        <v>56</v>
      </c>
      <c r="Y9" s="54">
        <v>82</v>
      </c>
      <c r="Z9" s="52">
        <f t="shared" si="5"/>
        <v>2377</v>
      </c>
      <c r="AA9" s="52">
        <f t="shared" si="6"/>
        <v>2623</v>
      </c>
      <c r="AB9" s="52">
        <f t="shared" si="7"/>
        <v>170</v>
      </c>
      <c r="AC9" s="52">
        <f t="shared" si="8"/>
        <v>208</v>
      </c>
      <c r="AD9" s="47">
        <v>294623</v>
      </c>
      <c r="AE9" s="47">
        <v>308722</v>
      </c>
      <c r="AF9" s="47">
        <v>10898</v>
      </c>
      <c r="AG9" s="47">
        <v>15313</v>
      </c>
    </row>
    <row r="10" spans="1:33" s="5" customFormat="1" ht="30" customHeight="1">
      <c r="A10" s="14" t="s">
        <v>16</v>
      </c>
      <c r="B10" s="15">
        <v>1289</v>
      </c>
      <c r="C10" s="27">
        <v>1087</v>
      </c>
      <c r="D10" s="20">
        <v>212</v>
      </c>
      <c r="E10" s="20">
        <v>256</v>
      </c>
      <c r="F10" s="16">
        <f t="shared" si="2"/>
        <v>20.928722195161555</v>
      </c>
      <c r="G10" s="17">
        <f t="shared" si="9"/>
        <v>17.355899728564587</v>
      </c>
      <c r="H10" s="18">
        <f t="shared" si="10"/>
        <v>18.563922942206652</v>
      </c>
      <c r="I10" s="16">
        <f t="shared" si="0"/>
        <v>24.66281310211946</v>
      </c>
      <c r="J10" s="17">
        <v>24.5</v>
      </c>
      <c r="K10" s="17">
        <v>17.7</v>
      </c>
      <c r="L10" s="17">
        <v>23.2</v>
      </c>
      <c r="M10" s="19">
        <v>28.1</v>
      </c>
      <c r="N10" s="50"/>
      <c r="O10" s="51" t="s">
        <v>16</v>
      </c>
      <c r="P10" s="52">
        <f t="shared" si="3"/>
        <v>1468</v>
      </c>
      <c r="Q10" s="52">
        <f t="shared" si="4"/>
        <v>1358</v>
      </c>
      <c r="R10" s="53">
        <v>1176</v>
      </c>
      <c r="S10" s="53">
        <v>976</v>
      </c>
      <c r="T10" s="53">
        <v>90</v>
      </c>
      <c r="U10" s="53">
        <v>143</v>
      </c>
      <c r="V10" s="53">
        <v>142</v>
      </c>
      <c r="W10" s="53">
        <v>132</v>
      </c>
      <c r="X10" s="54">
        <v>60</v>
      </c>
      <c r="Y10" s="54">
        <v>107</v>
      </c>
      <c r="Z10" s="52">
        <f t="shared" si="5"/>
        <v>1266</v>
      </c>
      <c r="AA10" s="52">
        <f t="shared" si="6"/>
        <v>1108</v>
      </c>
      <c r="AB10" s="52">
        <f t="shared" si="7"/>
        <v>202</v>
      </c>
      <c r="AC10" s="52">
        <f t="shared" si="8"/>
        <v>250</v>
      </c>
      <c r="AD10" s="47">
        <v>135834</v>
      </c>
      <c r="AE10" s="47">
        <v>73428</v>
      </c>
      <c r="AF10" s="47">
        <v>17358</v>
      </c>
      <c r="AG10" s="47">
        <v>16790</v>
      </c>
    </row>
    <row r="11" spans="1:33" s="5" customFormat="1" ht="30" customHeight="1">
      <c r="A11" s="14" t="s">
        <v>17</v>
      </c>
      <c r="B11" s="15">
        <v>453</v>
      </c>
      <c r="C11" s="27">
        <v>295</v>
      </c>
      <c r="D11" s="20">
        <v>206</v>
      </c>
      <c r="E11" s="20">
        <v>191</v>
      </c>
      <c r="F11" s="16">
        <f t="shared" si="2"/>
        <v>7.355090112031173</v>
      </c>
      <c r="G11" s="17">
        <f t="shared" si="9"/>
        <v>4.7102027782213</v>
      </c>
      <c r="H11" s="18">
        <f t="shared" si="10"/>
        <v>18.038528896672503</v>
      </c>
      <c r="I11" s="16">
        <f t="shared" si="0"/>
        <v>18.40077071290944</v>
      </c>
      <c r="J11" s="17">
        <v>7.7</v>
      </c>
      <c r="K11" s="17">
        <v>4</v>
      </c>
      <c r="L11" s="17">
        <v>19.7</v>
      </c>
      <c r="M11" s="19">
        <v>17.8</v>
      </c>
      <c r="N11" s="50"/>
      <c r="O11" s="51" t="s">
        <v>17</v>
      </c>
      <c r="P11" s="52">
        <f t="shared" si="3"/>
        <v>723</v>
      </c>
      <c r="Q11" s="52">
        <f t="shared" si="4"/>
        <v>485</v>
      </c>
      <c r="R11" s="53">
        <v>447</v>
      </c>
      <c r="S11" s="53">
        <v>242</v>
      </c>
      <c r="T11" s="53">
        <v>69</v>
      </c>
      <c r="U11" s="53">
        <v>86</v>
      </c>
      <c r="V11" s="53">
        <v>124</v>
      </c>
      <c r="W11" s="53">
        <v>60</v>
      </c>
      <c r="X11" s="54">
        <v>83</v>
      </c>
      <c r="Y11" s="54">
        <v>97</v>
      </c>
      <c r="Z11" s="52">
        <f t="shared" si="5"/>
        <v>516</v>
      </c>
      <c r="AA11" s="52">
        <f t="shared" si="6"/>
        <v>302</v>
      </c>
      <c r="AB11" s="52">
        <f t="shared" si="7"/>
        <v>207</v>
      </c>
      <c r="AC11" s="52">
        <f t="shared" si="8"/>
        <v>183</v>
      </c>
      <c r="AD11" s="47">
        <v>42764</v>
      </c>
      <c r="AE11" s="47">
        <v>15695</v>
      </c>
      <c r="AF11" s="47">
        <v>14904</v>
      </c>
      <c r="AG11" s="47">
        <v>10563</v>
      </c>
    </row>
    <row r="12" spans="1:33" s="5" customFormat="1" ht="30" customHeight="1">
      <c r="A12" s="14" t="s">
        <v>18</v>
      </c>
      <c r="B12" s="15">
        <v>183</v>
      </c>
      <c r="C12" s="27">
        <v>85</v>
      </c>
      <c r="D12" s="20">
        <v>144</v>
      </c>
      <c r="E12" s="20">
        <v>108</v>
      </c>
      <c r="F12" s="16">
        <f t="shared" si="2"/>
        <v>2.9712615684364345</v>
      </c>
      <c r="G12" s="17">
        <f t="shared" si="9"/>
        <v>1.3571770716908829</v>
      </c>
      <c r="H12" s="18">
        <f t="shared" si="10"/>
        <v>12.609457092819614</v>
      </c>
      <c r="I12" s="16">
        <f t="shared" si="0"/>
        <v>10.404624277456648</v>
      </c>
      <c r="J12" s="17">
        <v>2.4</v>
      </c>
      <c r="K12" s="17">
        <v>0.8</v>
      </c>
      <c r="L12" s="17">
        <v>12.5</v>
      </c>
      <c r="M12" s="19">
        <v>9.6</v>
      </c>
      <c r="N12" s="50"/>
      <c r="O12" s="51" t="s">
        <v>18</v>
      </c>
      <c r="P12" s="52">
        <f t="shared" si="3"/>
        <v>385</v>
      </c>
      <c r="Q12" s="52">
        <f t="shared" si="4"/>
        <v>180</v>
      </c>
      <c r="R12" s="53">
        <v>168</v>
      </c>
      <c r="S12" s="53">
        <v>49</v>
      </c>
      <c r="T12" s="53">
        <v>51</v>
      </c>
      <c r="U12" s="53">
        <v>38</v>
      </c>
      <c r="V12" s="53">
        <v>73</v>
      </c>
      <c r="W12" s="53">
        <v>19</v>
      </c>
      <c r="X12" s="54">
        <v>93</v>
      </c>
      <c r="Y12" s="54">
        <v>74</v>
      </c>
      <c r="Z12" s="52">
        <f t="shared" si="5"/>
        <v>219</v>
      </c>
      <c r="AA12" s="52">
        <f t="shared" si="6"/>
        <v>68</v>
      </c>
      <c r="AB12" s="52">
        <f t="shared" si="7"/>
        <v>166</v>
      </c>
      <c r="AC12" s="52">
        <f t="shared" si="8"/>
        <v>112</v>
      </c>
      <c r="AD12" s="47">
        <v>13299</v>
      </c>
      <c r="AE12" s="47">
        <v>3763</v>
      </c>
      <c r="AF12" s="47">
        <v>10909</v>
      </c>
      <c r="AG12" s="47">
        <v>7372</v>
      </c>
    </row>
    <row r="13" spans="1:33" s="5" customFormat="1" ht="30" customHeight="1">
      <c r="A13" s="14" t="s">
        <v>19</v>
      </c>
      <c r="B13" s="15">
        <v>100</v>
      </c>
      <c r="C13" s="27">
        <v>22</v>
      </c>
      <c r="D13" s="20">
        <v>127</v>
      </c>
      <c r="E13" s="20">
        <v>74</v>
      </c>
      <c r="F13" s="16">
        <f t="shared" si="2"/>
        <v>1.623640201331385</v>
      </c>
      <c r="G13" s="17">
        <f t="shared" si="9"/>
        <v>0.35126935973175794</v>
      </c>
      <c r="H13" s="18">
        <f t="shared" si="10"/>
        <v>11.120840630472854</v>
      </c>
      <c r="I13" s="16">
        <f t="shared" si="0"/>
        <v>7.129094412331407</v>
      </c>
      <c r="J13" s="17">
        <v>1</v>
      </c>
      <c r="K13" s="17">
        <v>0.2</v>
      </c>
      <c r="L13" s="17">
        <v>8.8</v>
      </c>
      <c r="M13" s="19">
        <v>6.8</v>
      </c>
      <c r="N13" s="50"/>
      <c r="O13" s="51" t="s">
        <v>19</v>
      </c>
      <c r="P13" s="52">
        <f t="shared" si="3"/>
        <v>221</v>
      </c>
      <c r="Q13" s="52">
        <f t="shared" si="4"/>
        <v>102</v>
      </c>
      <c r="R13" s="53">
        <v>55</v>
      </c>
      <c r="S13" s="53">
        <v>10</v>
      </c>
      <c r="T13" s="53">
        <v>40</v>
      </c>
      <c r="U13" s="53">
        <v>21</v>
      </c>
      <c r="V13" s="53">
        <v>49</v>
      </c>
      <c r="W13" s="53">
        <v>9</v>
      </c>
      <c r="X13" s="54">
        <v>77</v>
      </c>
      <c r="Y13" s="54">
        <v>62</v>
      </c>
      <c r="Z13" s="52">
        <f t="shared" si="5"/>
        <v>95</v>
      </c>
      <c r="AA13" s="52">
        <f t="shared" si="6"/>
        <v>19</v>
      </c>
      <c r="AB13" s="52">
        <f t="shared" si="7"/>
        <v>126</v>
      </c>
      <c r="AC13" s="52">
        <f t="shared" si="8"/>
        <v>83</v>
      </c>
      <c r="AD13" s="47">
        <v>5205</v>
      </c>
      <c r="AE13" s="47">
        <v>1787</v>
      </c>
      <c r="AF13" s="47">
        <v>10895</v>
      </c>
      <c r="AG13" s="47">
        <v>7874</v>
      </c>
    </row>
    <row r="14" spans="1:33" s="5" customFormat="1" ht="30" customHeight="1">
      <c r="A14" s="14" t="s">
        <v>20</v>
      </c>
      <c r="B14" s="15">
        <v>46</v>
      </c>
      <c r="C14" s="27">
        <v>14</v>
      </c>
      <c r="D14" s="20">
        <v>203</v>
      </c>
      <c r="E14" s="20">
        <v>102</v>
      </c>
      <c r="F14" s="16">
        <f t="shared" si="2"/>
        <v>0.7468744926124371</v>
      </c>
      <c r="G14" s="17">
        <f t="shared" si="9"/>
        <v>0.2235350471020278</v>
      </c>
      <c r="H14" s="18">
        <f t="shared" si="10"/>
        <v>17.775831873905428</v>
      </c>
      <c r="I14" s="16">
        <f t="shared" si="0"/>
        <v>9.826589595375722</v>
      </c>
      <c r="J14" s="17">
        <v>0.6</v>
      </c>
      <c r="K14" s="17">
        <v>0.2</v>
      </c>
      <c r="L14" s="17">
        <v>20.9</v>
      </c>
      <c r="M14" s="19">
        <v>13.3</v>
      </c>
      <c r="N14" s="50"/>
      <c r="O14" s="51" t="s">
        <v>20</v>
      </c>
      <c r="P14" s="52">
        <f t="shared" si="3"/>
        <v>271</v>
      </c>
      <c r="Q14" s="52">
        <f t="shared" si="4"/>
        <v>133</v>
      </c>
      <c r="R14" s="53">
        <v>33</v>
      </c>
      <c r="S14" s="53">
        <v>6</v>
      </c>
      <c r="T14" s="53">
        <v>29</v>
      </c>
      <c r="U14" s="53">
        <v>15</v>
      </c>
      <c r="V14" s="53">
        <v>49</v>
      </c>
      <c r="W14" s="53">
        <v>19</v>
      </c>
      <c r="X14" s="54">
        <v>160</v>
      </c>
      <c r="Y14" s="54">
        <v>93</v>
      </c>
      <c r="Z14" s="52">
        <f t="shared" si="5"/>
        <v>62</v>
      </c>
      <c r="AA14" s="52">
        <f t="shared" si="6"/>
        <v>25</v>
      </c>
      <c r="AB14" s="52">
        <f t="shared" si="7"/>
        <v>209</v>
      </c>
      <c r="AC14" s="52">
        <f t="shared" si="8"/>
        <v>108</v>
      </c>
      <c r="AD14" s="47">
        <v>1685</v>
      </c>
      <c r="AE14" s="47">
        <v>1255</v>
      </c>
      <c r="AF14" s="47">
        <v>15083</v>
      </c>
      <c r="AG14" s="47">
        <v>8213</v>
      </c>
    </row>
    <row r="15" spans="1:33" s="5" customFormat="1" ht="30" customHeight="1" thickBot="1">
      <c r="A15" s="22" t="s">
        <v>21</v>
      </c>
      <c r="B15" s="23" t="s">
        <v>13</v>
      </c>
      <c r="C15" s="23" t="s">
        <v>13</v>
      </c>
      <c r="D15" s="23" t="s">
        <v>13</v>
      </c>
      <c r="E15" s="23" t="s">
        <v>13</v>
      </c>
      <c r="F15" s="23" t="s">
        <v>13</v>
      </c>
      <c r="G15" s="23" t="s">
        <v>13</v>
      </c>
      <c r="H15" s="23" t="s">
        <v>13</v>
      </c>
      <c r="I15" s="23" t="s">
        <v>13</v>
      </c>
      <c r="J15" s="29">
        <v>0</v>
      </c>
      <c r="K15" s="29">
        <v>0</v>
      </c>
      <c r="L15" s="29">
        <v>0</v>
      </c>
      <c r="M15" s="31">
        <v>0</v>
      </c>
      <c r="N15" s="55"/>
      <c r="O15" s="51" t="s">
        <v>21</v>
      </c>
      <c r="P15" s="52">
        <f t="shared" si="3"/>
        <v>1</v>
      </c>
      <c r="Q15" s="53">
        <f t="shared" si="4"/>
        <v>0</v>
      </c>
      <c r="R15" s="56">
        <v>1</v>
      </c>
      <c r="S15" s="56">
        <v>0</v>
      </c>
      <c r="T15" s="56">
        <v>0</v>
      </c>
      <c r="U15" s="56">
        <v>0</v>
      </c>
      <c r="V15" s="56">
        <v>0</v>
      </c>
      <c r="W15" s="56">
        <v>0</v>
      </c>
      <c r="X15" s="56">
        <v>0</v>
      </c>
      <c r="Y15" s="56">
        <v>0</v>
      </c>
      <c r="Z15" s="52">
        <f t="shared" si="5"/>
        <v>1</v>
      </c>
      <c r="AA15" s="52">
        <f t="shared" si="6"/>
        <v>0</v>
      </c>
      <c r="AB15" s="52">
        <f t="shared" si="7"/>
        <v>0</v>
      </c>
      <c r="AC15" s="52">
        <f t="shared" si="8"/>
        <v>0</v>
      </c>
      <c r="AD15" s="47">
        <v>5</v>
      </c>
      <c r="AE15" s="47">
        <v>3</v>
      </c>
      <c r="AF15" s="47">
        <v>0</v>
      </c>
      <c r="AG15" s="47">
        <v>1</v>
      </c>
    </row>
    <row r="16" spans="1:33" s="1" customFormat="1" ht="18.75" customHeight="1">
      <c r="A16" s="35" t="s">
        <v>22</v>
      </c>
      <c r="B16" s="35"/>
      <c r="C16" s="35"/>
      <c r="D16" s="35"/>
      <c r="E16" s="35"/>
      <c r="F16" s="35"/>
      <c r="G16" s="35"/>
      <c r="H16" s="35"/>
      <c r="I16" s="35"/>
      <c r="J16" s="6"/>
      <c r="K16" s="6"/>
      <c r="L16" s="9"/>
      <c r="M16" s="10"/>
      <c r="N16" s="57"/>
      <c r="O16" s="57"/>
      <c r="P16" s="57"/>
      <c r="Q16" s="57"/>
      <c r="R16" s="57"/>
      <c r="S16" s="57"/>
      <c r="T16" s="57"/>
      <c r="U16" s="57"/>
      <c r="V16" s="57"/>
      <c r="W16" s="57"/>
      <c r="X16" s="58"/>
      <c r="Y16" s="58"/>
      <c r="Z16" s="58"/>
      <c r="AA16" s="58"/>
      <c r="AB16" s="58"/>
      <c r="AC16" s="58"/>
      <c r="AD16" s="58"/>
      <c r="AE16" s="58"/>
      <c r="AF16" s="58"/>
      <c r="AG16" s="58"/>
    </row>
    <row r="17" spans="1:33" s="1" customFormat="1" ht="18.75" customHeight="1">
      <c r="A17" s="36" t="s">
        <v>23</v>
      </c>
      <c r="B17" s="36"/>
      <c r="C17" s="36"/>
      <c r="D17" s="36"/>
      <c r="E17" s="36"/>
      <c r="F17" s="36"/>
      <c r="G17" s="36"/>
      <c r="H17" s="36"/>
      <c r="I17" s="36"/>
      <c r="J17" s="36"/>
      <c r="K17" s="36"/>
      <c r="L17" s="36"/>
      <c r="M17" s="10"/>
      <c r="N17" s="57"/>
      <c r="O17" s="58"/>
      <c r="P17" s="58"/>
      <c r="Q17" s="58"/>
      <c r="R17" s="58"/>
      <c r="S17" s="58"/>
      <c r="T17" s="58"/>
      <c r="U17" s="58"/>
      <c r="V17" s="58"/>
      <c r="W17" s="58"/>
      <c r="X17" s="58"/>
      <c r="Y17" s="58"/>
      <c r="Z17" s="58"/>
      <c r="AA17" s="58"/>
      <c r="AB17" s="58"/>
      <c r="AC17" s="58"/>
      <c r="AD17" s="58"/>
      <c r="AE17" s="58"/>
      <c r="AF17" s="58"/>
      <c r="AG17" s="58"/>
    </row>
    <row r="19" spans="6:8" ht="11.25">
      <c r="F19" s="28"/>
      <c r="G19" s="3"/>
      <c r="H19" s="3"/>
    </row>
  </sheetData>
  <mergeCells count="6">
    <mergeCell ref="X4:Y4"/>
    <mergeCell ref="A1:M1"/>
    <mergeCell ref="A16:I16"/>
    <mergeCell ref="A17:L17"/>
    <mergeCell ref="J3:M3"/>
    <mergeCell ref="L4:M4"/>
  </mergeCells>
  <printOptions/>
  <pageMargins left="0.7874015748031497" right="0.7874015748031497"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医務課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沖縄県環境保健部</dc:creator>
  <cp:keywords/>
  <dc:description/>
  <cp:lastModifiedBy>沖縄県庁</cp:lastModifiedBy>
  <cp:lastPrinted>2004-02-09T01:15:07Z</cp:lastPrinted>
  <dcterms:created xsi:type="dcterms:W3CDTF">1997-11-07T11:32:10Z</dcterms:created>
  <dcterms:modified xsi:type="dcterms:W3CDTF">2004-12-08T07:00:16Z</dcterms:modified>
  <cp:category/>
  <cp:version/>
  <cp:contentType/>
  <cp:contentStatus/>
</cp:coreProperties>
</file>