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0" yWindow="65521" windowWidth="5760" windowHeight="6210" activeTab="0"/>
  </bookViews>
  <sheets>
    <sheet name="表25・母－児病態別" sheetId="1" r:id="rId1"/>
  </sheets>
  <definedNames/>
  <calcPr fullCalcOnLoad="1"/>
</workbook>
</file>

<file path=xl/sharedStrings.xml><?xml version="1.0" encoding="utf-8"?>
<sst xmlns="http://schemas.openxmlformats.org/spreadsheetml/2006/main" count="76" uniqueCount="74">
  <si>
    <t>総数</t>
  </si>
  <si>
    <t>死亡数</t>
  </si>
  <si>
    <t>構成割合（％）</t>
  </si>
  <si>
    <t>基本コード</t>
  </si>
  <si>
    <t>死　　　　　　　　　因</t>
  </si>
  <si>
    <t>妊　娠　満22週以後の　死　産</t>
  </si>
  <si>
    <t>早　期新生児死　亡</t>
  </si>
  <si>
    <t>妊娠満22週以後の　死　産</t>
  </si>
  <si>
    <t>総　　　　　　　　数</t>
  </si>
  <si>
    <t>P00</t>
  </si>
  <si>
    <t>現在の妊娠とは無関係の場合もありうる母体の病態により影響を受けた胎児及び新生児</t>
  </si>
  <si>
    <t>P01</t>
  </si>
  <si>
    <t>母体の妊娠合併症により影響を受けた胎児及び新生児</t>
  </si>
  <si>
    <t>P02</t>
  </si>
  <si>
    <t>胎盤、臍帯及び卵膜の合併症により影響を受けた胎児及び新生児</t>
  </si>
  <si>
    <t>P03</t>
  </si>
  <si>
    <t>その他の分娩合併症により影響を受けた胎児及び新生児</t>
  </si>
  <si>
    <t>P04</t>
  </si>
  <si>
    <t>胎盤又は母乳を介して有害な影響を受けた胎児及び新生児</t>
  </si>
  <si>
    <t>P97</t>
  </si>
  <si>
    <t>P99</t>
  </si>
  <si>
    <t>母体に原因なし</t>
  </si>
  <si>
    <t>P05-P96</t>
  </si>
  <si>
    <t>周産期に発生した病態</t>
  </si>
  <si>
    <t xml:space="preserve">  P05-P08</t>
  </si>
  <si>
    <t>妊娠期間及び胎児発育に関連する障害</t>
  </si>
  <si>
    <t xml:space="preserve">  P10-P15</t>
  </si>
  <si>
    <t>出産外傷</t>
  </si>
  <si>
    <t xml:space="preserve">  P20-P29</t>
  </si>
  <si>
    <t>周産期に特異的な呼吸障害及び心血管障害</t>
  </si>
  <si>
    <t xml:space="preserve">  P35-P39</t>
  </si>
  <si>
    <t>周産期に特異的な感染症</t>
  </si>
  <si>
    <t xml:space="preserve">  P50-P61</t>
  </si>
  <si>
    <t>胎児及び新生児の出血性障害及び血液障害</t>
  </si>
  <si>
    <t xml:space="preserve">  P70-P74</t>
  </si>
  <si>
    <t>胎児及び新生児に特異的な一過性の内分泌障害及び代謝障害</t>
  </si>
  <si>
    <t xml:space="preserve">  P75-P78</t>
  </si>
  <si>
    <t>胎児及び新生児の消化器系障害</t>
  </si>
  <si>
    <t xml:space="preserve">  P80-P83</t>
  </si>
  <si>
    <t>胎児及び新生児の外皮及び体温調節に関連する病態</t>
  </si>
  <si>
    <t xml:space="preserve">  P90-P96</t>
  </si>
  <si>
    <t>周産期に発生したその他の障害</t>
  </si>
  <si>
    <t>Q00-Q99</t>
  </si>
  <si>
    <t>先天奇形、変形及び染色体異常</t>
  </si>
  <si>
    <t xml:space="preserve">  Q00-Q07</t>
  </si>
  <si>
    <t>神経系の先天奇形</t>
  </si>
  <si>
    <t xml:space="preserve">  Q10-Q18</t>
  </si>
  <si>
    <t>眼、耳、顔面及び頸部の先天奇形</t>
  </si>
  <si>
    <t xml:space="preserve">  Q20-Q28</t>
  </si>
  <si>
    <t>循環器系の先天奇形</t>
  </si>
  <si>
    <t xml:space="preserve">  Q30-Q34</t>
  </si>
  <si>
    <t>呼吸器系の先天奇形</t>
  </si>
  <si>
    <t xml:space="preserve">  Q35-Q37</t>
  </si>
  <si>
    <t>唇裂及び口蓋裂</t>
  </si>
  <si>
    <t xml:space="preserve">  Q38-Q45</t>
  </si>
  <si>
    <t>消化器系のその他の先天奇形</t>
  </si>
  <si>
    <t xml:space="preserve">  Q50-Q56</t>
  </si>
  <si>
    <t>性器の先天奇形</t>
  </si>
  <si>
    <t xml:space="preserve">  Q60-Q64</t>
  </si>
  <si>
    <t>尿路系の先天奇形</t>
  </si>
  <si>
    <t xml:space="preserve">  Q65-Q79</t>
  </si>
  <si>
    <t>筋骨格系の先天奇形及び変形</t>
  </si>
  <si>
    <t xml:space="preserve">  Q80-Q89</t>
  </si>
  <si>
    <t>その他の先天奇形</t>
  </si>
  <si>
    <t xml:space="preserve">  Q90-Q99</t>
  </si>
  <si>
    <t>染色体異常、他に分類されないもの</t>
  </si>
  <si>
    <t>そ　の　他　の　病　態</t>
  </si>
  <si>
    <t>児側病態</t>
  </si>
  <si>
    <t>母側病態</t>
  </si>
  <si>
    <t>表25 死因(母側病態-児側病態)別にみた妊娠満22週以後の死産-早期新生児死亡数･割合</t>
  </si>
  <si>
    <t>　総数には不詳を含む。</t>
  </si>
  <si>
    <t>早期新生児死亡</t>
  </si>
  <si>
    <t>平成 14年</t>
  </si>
  <si>
    <t>母体保護法による人工妊娠中絶、母体の病態によらないもの</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</si>
</sst>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_ * #,##0.0_ ;_ * &quot;\&quot;\!\-#,##0.0_ ;_ * &quot;-&quot;_ ;_ @_ "/>
    <numFmt numFmtId="201" formatCode="#,##0_ "/>
  </numFmts>
  <fonts count="10">
    <font>
      <sz val="10"/>
      <name val="ＭＳ Ｐゴシック"/>
      <family val="3"/>
    </font>
    <font>
      <b/>
      <sz val="10"/>
      <name val="ＭＳ Ｐゴシック"/>
      <family val="3"/>
    </font>
    <font>
      <i/>
      <sz val="10"/>
      <name val="ＭＳ Ｐゴシック"/>
      <family val="3"/>
    </font>
    <font>
      <b/>
      <i/>
      <sz val="10"/>
      <name val="ＭＳ Ｐゴシック"/>
      <family val="3"/>
    </font>
    <font>
      <sz val="6"/>
      <name val="ＭＳ Ｐゴシック"/>
      <family val="3"/>
    </font>
    <font>
      <sz val="12"/>
      <name val="ＭＳ ゴシック"/>
      <family val="3"/>
    </font>
    <font>
      <sz val="10"/>
      <name val="ＭＳ ゴシック"/>
      <family val="3"/>
    </font>
    <font>
      <sz val="9"/>
      <name val="ＭＳ ゴシック"/>
      <family val="3"/>
    </font>
    <font>
      <sz val="11"/>
      <name val="ＭＳ ゴシック"/>
      <family val="3"/>
    </font>
    <font>
      <sz val="10"/>
      <name val="ＭＳ 明朝"/>
      <family val="1"/>
    </font>
  </fonts>
  <fills count="2">
    <fill>
      <patternFill/>
    </fill>
    <fill>
      <patternFill patternType="gray125"/>
    </fill>
  </fills>
  <borders count="18">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89" fontId="0" fillId="0" borderId="0" applyFont="0" applyFill="0" applyBorder="0" applyAlignment="0" applyProtection="0"/>
    <xf numFmtId="191" fontId="0" fillId="0" borderId="0" applyFont="0" applyFill="0" applyBorder="0" applyAlignment="0" applyProtection="0"/>
  </cellStyleXfs>
  <cellXfs count="68">
    <xf numFmtId="0" fontId="0" fillId="0" borderId="0" xfId="0" applyAlignment="1">
      <alignment/>
    </xf>
    <xf numFmtId="0" fontId="5" fillId="0" borderId="0" xfId="0" applyFont="1" applyAlignment="1">
      <alignment vertical="center"/>
    </xf>
    <xf numFmtId="0" fontId="6" fillId="0" borderId="0" xfId="0" applyFont="1" applyAlignment="1">
      <alignment vertical="center"/>
    </xf>
    <xf numFmtId="0" fontId="6" fillId="0" borderId="1" xfId="0" applyFont="1" applyBorder="1" applyAlignment="1">
      <alignment horizontal="centerContinuous" vertical="center"/>
    </xf>
    <xf numFmtId="0" fontId="6" fillId="0" borderId="2" xfId="0" applyFont="1" applyBorder="1" applyAlignment="1">
      <alignment horizontal="centerContinuous" vertical="center"/>
    </xf>
    <xf numFmtId="0" fontId="6" fillId="0" borderId="3" xfId="0" applyFont="1" applyBorder="1" applyAlignment="1">
      <alignment horizontal="centerContinuous" vertical="center"/>
    </xf>
    <xf numFmtId="0" fontId="6" fillId="0" borderId="4" xfId="0" applyFont="1" applyBorder="1" applyAlignment="1">
      <alignment horizontal="centerContinuous" vertical="center"/>
    </xf>
    <xf numFmtId="0" fontId="6" fillId="0" borderId="0" xfId="0" applyFont="1" applyBorder="1" applyAlignment="1">
      <alignment vertical="center"/>
    </xf>
    <xf numFmtId="0" fontId="6" fillId="0" borderId="5" xfId="0" applyFont="1" applyBorder="1" applyAlignment="1">
      <alignment horizontal="center" vertical="center" wrapText="1"/>
    </xf>
    <xf numFmtId="0" fontId="7" fillId="0" borderId="3"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left" vertical="center" wrapText="1"/>
    </xf>
    <xf numFmtId="193" fontId="7" fillId="0" borderId="8" xfId="0" applyNumberFormat="1" applyFont="1" applyBorder="1" applyAlignment="1">
      <alignment vertical="center" wrapText="1"/>
    </xf>
    <xf numFmtId="200" fontId="6" fillId="0" borderId="7" xfId="0" applyNumberFormat="1" applyFont="1" applyBorder="1" applyAlignment="1">
      <alignment vertical="center" wrapText="1"/>
    </xf>
    <xf numFmtId="200" fontId="6" fillId="0" borderId="0" xfId="0" applyNumberFormat="1" applyFont="1" applyBorder="1" applyAlignment="1">
      <alignment vertical="center" wrapText="1"/>
    </xf>
    <xf numFmtId="49" fontId="6" fillId="0" borderId="8" xfId="0" applyNumberFormat="1" applyFont="1" applyBorder="1" applyAlignment="1">
      <alignment vertical="top"/>
    </xf>
    <xf numFmtId="0" fontId="7" fillId="0" borderId="9" xfId="0" applyFont="1" applyBorder="1" applyAlignment="1">
      <alignment vertical="top" wrapText="1"/>
    </xf>
    <xf numFmtId="193" fontId="6" fillId="0" borderId="9" xfId="0" applyNumberFormat="1" applyFont="1" applyBorder="1" applyAlignment="1">
      <alignment vertical="center"/>
    </xf>
    <xf numFmtId="200" fontId="6" fillId="0" borderId="9" xfId="0" applyNumberFormat="1" applyFont="1" applyBorder="1" applyAlignment="1">
      <alignment vertical="center" wrapText="1"/>
    </xf>
    <xf numFmtId="49" fontId="6" fillId="0" borderId="8" xfId="0" applyNumberFormat="1" applyFont="1" applyBorder="1" applyAlignment="1">
      <alignment vertical="top" wrapText="1"/>
    </xf>
    <xf numFmtId="49" fontId="6" fillId="0" borderId="10" xfId="0" applyNumberFormat="1" applyFont="1" applyBorder="1" applyAlignment="1">
      <alignment vertical="center"/>
    </xf>
    <xf numFmtId="0" fontId="7" fillId="0" borderId="11" xfId="0" applyFont="1" applyBorder="1" applyAlignment="1">
      <alignment vertical="center" wrapText="1"/>
    </xf>
    <xf numFmtId="193" fontId="7" fillId="0" borderId="10" xfId="0" applyNumberFormat="1" applyFont="1" applyBorder="1" applyAlignment="1">
      <alignment vertical="center" wrapText="1"/>
    </xf>
    <xf numFmtId="193" fontId="6" fillId="0" borderId="11" xfId="0" applyNumberFormat="1" applyFont="1" applyBorder="1" applyAlignment="1">
      <alignment vertical="center"/>
    </xf>
    <xf numFmtId="200" fontId="6" fillId="0" borderId="11" xfId="0" applyNumberFormat="1" applyFont="1" applyBorder="1" applyAlignment="1">
      <alignment vertical="center" wrapText="1"/>
    </xf>
    <xf numFmtId="200" fontId="6" fillId="0" borderId="4" xfId="0" applyNumberFormat="1" applyFont="1" applyBorder="1" applyAlignment="1">
      <alignment vertical="center" wrapText="1"/>
    </xf>
    <xf numFmtId="0" fontId="6" fillId="0" borderId="6" xfId="0" applyFont="1" applyBorder="1" applyAlignment="1">
      <alignment vertical="center"/>
    </xf>
    <xf numFmtId="193" fontId="6" fillId="0" borderId="7" xfId="0" applyNumberFormat="1" applyFont="1" applyBorder="1" applyAlignment="1">
      <alignment vertical="center"/>
    </xf>
    <xf numFmtId="200" fontId="6" fillId="0" borderId="7" xfId="0" applyNumberFormat="1" applyFont="1" applyBorder="1" applyAlignment="1">
      <alignment vertical="center"/>
    </xf>
    <xf numFmtId="200" fontId="6" fillId="0" borderId="0" xfId="0" applyNumberFormat="1" applyFont="1" applyBorder="1" applyAlignment="1">
      <alignment vertical="center"/>
    </xf>
    <xf numFmtId="49" fontId="6" fillId="0" borderId="8" xfId="0" applyNumberFormat="1" applyFont="1" applyBorder="1" applyAlignment="1">
      <alignment vertical="center"/>
    </xf>
    <xf numFmtId="49" fontId="7" fillId="0" borderId="9" xfId="0" applyNumberFormat="1" applyFont="1" applyBorder="1" applyAlignment="1">
      <alignment vertical="center" wrapText="1"/>
    </xf>
    <xf numFmtId="193" fontId="6" fillId="0" borderId="8" xfId="0" applyNumberFormat="1" applyFont="1" applyBorder="1" applyAlignment="1">
      <alignment vertical="center"/>
    </xf>
    <xf numFmtId="200" fontId="6" fillId="0" borderId="9" xfId="0" applyNumberFormat="1" applyFont="1" applyBorder="1" applyAlignment="1">
      <alignment vertical="center"/>
    </xf>
    <xf numFmtId="49" fontId="7" fillId="0" borderId="9" xfId="0" applyNumberFormat="1" applyFont="1" applyBorder="1" applyAlignment="1">
      <alignment vertical="top" wrapText="1"/>
    </xf>
    <xf numFmtId="0" fontId="6" fillId="0" borderId="12" xfId="0" applyFont="1" applyBorder="1" applyAlignment="1">
      <alignment/>
    </xf>
    <xf numFmtId="49" fontId="6" fillId="0" borderId="13" xfId="0" applyNumberFormat="1" applyFont="1" applyBorder="1" applyAlignment="1">
      <alignment vertical="center"/>
    </xf>
    <xf numFmtId="193" fontId="6" fillId="0" borderId="12" xfId="0" applyNumberFormat="1" applyFont="1" applyBorder="1" applyAlignment="1">
      <alignment vertical="center"/>
    </xf>
    <xf numFmtId="193" fontId="6" fillId="0" borderId="13" xfId="0" applyNumberFormat="1" applyFont="1" applyBorder="1" applyAlignment="1">
      <alignment vertical="center"/>
    </xf>
    <xf numFmtId="200" fontId="6" fillId="0" borderId="13" xfId="0" applyNumberFormat="1" applyFont="1" applyBorder="1" applyAlignment="1">
      <alignment vertical="center"/>
    </xf>
    <xf numFmtId="200" fontId="6" fillId="0" borderId="14" xfId="0" applyNumberFormat="1" applyFont="1" applyBorder="1" applyAlignment="1">
      <alignment vertical="center"/>
    </xf>
    <xf numFmtId="0" fontId="6" fillId="0" borderId="0" xfId="0" applyFont="1" applyBorder="1" applyAlignment="1">
      <alignment horizontal="left" vertical="center"/>
    </xf>
    <xf numFmtId="0" fontId="6" fillId="0" borderId="0" xfId="0" applyFont="1" applyAlignment="1">
      <alignment horizontal="left" vertical="center"/>
    </xf>
    <xf numFmtId="49" fontId="6" fillId="0" borderId="0" xfId="0" applyNumberFormat="1" applyFont="1" applyAlignment="1">
      <alignment horizontal="center" vertical="center"/>
    </xf>
    <xf numFmtId="0" fontId="6" fillId="0" borderId="0" xfId="0" applyFont="1" applyAlignment="1">
      <alignment vertical="center" wrapText="1"/>
    </xf>
    <xf numFmtId="200" fontId="6" fillId="0" borderId="0" xfId="0" applyNumberFormat="1" applyFont="1" applyAlignment="1">
      <alignment vertical="center"/>
    </xf>
    <xf numFmtId="0" fontId="6" fillId="0" borderId="0" xfId="0" applyFont="1" applyAlignment="1">
      <alignment horizontal="center" vertical="center"/>
    </xf>
    <xf numFmtId="49" fontId="6" fillId="0" borderId="8" xfId="0" applyNumberFormat="1" applyFont="1" applyBorder="1" applyAlignment="1">
      <alignment horizontal="left" vertical="center"/>
    </xf>
    <xf numFmtId="49" fontId="7" fillId="0" borderId="7" xfId="0" applyNumberFormat="1" applyFont="1" applyBorder="1" applyAlignment="1">
      <alignment horizontal="left" vertical="center" wrapText="1"/>
    </xf>
    <xf numFmtId="0" fontId="6" fillId="0" borderId="15" xfId="0" applyFont="1" applyBorder="1" applyAlignment="1">
      <alignment horizontal="center" vertical="center"/>
    </xf>
    <xf numFmtId="0" fontId="6" fillId="0" borderId="11" xfId="0" applyFont="1" applyBorder="1" applyAlignment="1">
      <alignment horizontal="center" vertical="center"/>
    </xf>
    <xf numFmtId="0" fontId="6" fillId="0" borderId="16" xfId="0" applyFont="1" applyBorder="1" applyAlignment="1">
      <alignment horizontal="center" vertical="center"/>
    </xf>
    <xf numFmtId="0" fontId="6" fillId="0" borderId="4" xfId="0" applyFont="1" applyBorder="1" applyAlignment="1">
      <alignment horizontal="center" vertical="center"/>
    </xf>
    <xf numFmtId="0" fontId="6" fillId="0" borderId="17" xfId="0" applyFont="1" applyBorder="1" applyAlignment="1">
      <alignment horizontal="center" vertical="center" wrapText="1"/>
    </xf>
    <xf numFmtId="0" fontId="0" fillId="0" borderId="10" xfId="0" applyBorder="1" applyAlignment="1">
      <alignment vertical="center" wrapText="1"/>
    </xf>
    <xf numFmtId="49" fontId="9" fillId="0" borderId="16" xfId="0" applyNumberFormat="1" applyFont="1" applyBorder="1" applyAlignment="1">
      <alignment horizontal="left" vertical="center"/>
    </xf>
    <xf numFmtId="0" fontId="5" fillId="0" borderId="0" xfId="0" applyFont="1" applyAlignment="1">
      <alignment horizontal="center" vertical="center"/>
    </xf>
    <xf numFmtId="0" fontId="8" fillId="0" borderId="7" xfId="0" applyFont="1" applyBorder="1" applyAlignment="1">
      <alignment horizontal="center" vertical="distributed" textRotation="255"/>
    </xf>
    <xf numFmtId="0" fontId="8" fillId="0" borderId="9" xfId="0" applyFont="1" applyBorder="1" applyAlignment="1">
      <alignment horizontal="center" vertical="distributed" textRotation="255"/>
    </xf>
    <xf numFmtId="0" fontId="8" fillId="0" borderId="11" xfId="0" applyFont="1" applyBorder="1" applyAlignment="1">
      <alignment horizontal="center" vertical="distributed" textRotation="255"/>
    </xf>
    <xf numFmtId="0" fontId="6" fillId="0" borderId="7" xfId="0" applyFont="1" applyBorder="1" applyAlignment="1">
      <alignment horizontal="center" vertical="distributed" textRotation="255"/>
    </xf>
    <xf numFmtId="0" fontId="0" fillId="0" borderId="9" xfId="0" applyBorder="1" applyAlignment="1">
      <alignment horizontal="center" vertical="distributed" textRotation="255"/>
    </xf>
    <xf numFmtId="0" fontId="0" fillId="0" borderId="13" xfId="0" applyBorder="1" applyAlignment="1">
      <alignment horizontal="center" vertical="distributed" textRotation="255"/>
    </xf>
    <xf numFmtId="0" fontId="6" fillId="0" borderId="14" xfId="0" applyFont="1" applyBorder="1" applyAlignment="1">
      <alignment horizontal="righ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9"/>
  <sheetViews>
    <sheetView tabSelected="1" workbookViewId="0" topLeftCell="A1">
      <selection activeCell="L2" sqref="L2"/>
    </sheetView>
  </sheetViews>
  <sheetFormatPr defaultColWidth="9.140625" defaultRowHeight="12"/>
  <cols>
    <col min="1" max="1" width="3.7109375" style="50" customWidth="1"/>
    <col min="2" max="2" width="10.00390625" style="2" customWidth="1"/>
    <col min="3" max="3" width="38.140625" style="48" customWidth="1"/>
    <col min="4" max="4" width="6.00390625" style="2" customWidth="1"/>
    <col min="5" max="5" width="7.140625" style="2" customWidth="1"/>
    <col min="6" max="6" width="6.00390625" style="2" customWidth="1"/>
    <col min="7" max="7" width="8.57421875" style="2" customWidth="1"/>
    <col min="8" max="8" width="7.8515625" style="2" customWidth="1"/>
    <col min="9" max="9" width="8.57421875" style="2" customWidth="1"/>
    <col min="10" max="16384" width="9.140625" style="2" customWidth="1"/>
  </cols>
  <sheetData>
    <row r="1" spans="1:9" s="1" customFormat="1" ht="23.25" customHeight="1">
      <c r="A1" s="60" t="s">
        <v>69</v>
      </c>
      <c r="B1" s="60"/>
      <c r="C1" s="60"/>
      <c r="D1" s="60"/>
      <c r="E1" s="60"/>
      <c r="F1" s="60"/>
      <c r="G1" s="60"/>
      <c r="H1" s="60"/>
      <c r="I1" s="60"/>
    </row>
    <row r="2" spans="1:9" ht="12.75" customHeight="1" thickBot="1">
      <c r="A2" s="67" t="s">
        <v>72</v>
      </c>
      <c r="B2" s="67"/>
      <c r="C2" s="67"/>
      <c r="D2" s="67"/>
      <c r="E2" s="67"/>
      <c r="F2" s="67"/>
      <c r="G2" s="67"/>
      <c r="H2" s="67"/>
      <c r="I2" s="67"/>
    </row>
    <row r="3" spans="1:10" ht="12">
      <c r="A3" s="55" t="s">
        <v>3</v>
      </c>
      <c r="B3" s="53"/>
      <c r="C3" s="57" t="s">
        <v>4</v>
      </c>
      <c r="D3" s="3" t="s">
        <v>1</v>
      </c>
      <c r="E3" s="4"/>
      <c r="F3" s="5"/>
      <c r="G3" s="3" t="s">
        <v>2</v>
      </c>
      <c r="H3" s="4"/>
      <c r="I3" s="6"/>
      <c r="J3" s="7"/>
    </row>
    <row r="4" spans="1:10" s="13" customFormat="1" ht="45">
      <c r="A4" s="56"/>
      <c r="B4" s="54"/>
      <c r="C4" s="58"/>
      <c r="D4" s="8" t="s">
        <v>0</v>
      </c>
      <c r="E4" s="9" t="s">
        <v>5</v>
      </c>
      <c r="F4" s="9" t="s">
        <v>6</v>
      </c>
      <c r="G4" s="10" t="s">
        <v>0</v>
      </c>
      <c r="H4" s="9" t="s">
        <v>7</v>
      </c>
      <c r="I4" s="11" t="s">
        <v>71</v>
      </c>
      <c r="J4" s="12"/>
    </row>
    <row r="5" spans="1:10" s="13" customFormat="1" ht="25.5" customHeight="1">
      <c r="A5" s="61" t="s">
        <v>68</v>
      </c>
      <c r="B5" s="14"/>
      <c r="C5" s="15" t="s">
        <v>8</v>
      </c>
      <c r="D5" s="16">
        <f>SUM(D6:D12)</f>
        <v>99</v>
      </c>
      <c r="E5" s="16">
        <f>SUM(E6:E12)</f>
        <v>81</v>
      </c>
      <c r="F5" s="16">
        <f>SUM(F6:F12)</f>
        <v>18</v>
      </c>
      <c r="G5" s="17">
        <f>D5/D$5*100</f>
        <v>100</v>
      </c>
      <c r="H5" s="17">
        <f aca="true" t="shared" si="0" ref="H5:I12">E5/E$5*100</f>
        <v>100</v>
      </c>
      <c r="I5" s="18">
        <f t="shared" si="0"/>
        <v>100</v>
      </c>
      <c r="J5" s="12"/>
    </row>
    <row r="6" spans="1:10" ht="25.5" customHeight="1">
      <c r="A6" s="62"/>
      <c r="B6" s="19" t="s">
        <v>9</v>
      </c>
      <c r="C6" s="20" t="s">
        <v>10</v>
      </c>
      <c r="D6" s="16">
        <v>28</v>
      </c>
      <c r="E6" s="21">
        <v>26</v>
      </c>
      <c r="F6" s="21">
        <v>2</v>
      </c>
      <c r="G6" s="22">
        <f aca="true" t="shared" si="1" ref="G6:G12">D6/D$5*100</f>
        <v>28.28282828282828</v>
      </c>
      <c r="H6" s="22">
        <f t="shared" si="0"/>
        <v>32.098765432098766</v>
      </c>
      <c r="I6" s="18">
        <f t="shared" si="0"/>
        <v>11.11111111111111</v>
      </c>
      <c r="J6" s="7"/>
    </row>
    <row r="7" spans="1:10" ht="25.5" customHeight="1">
      <c r="A7" s="62"/>
      <c r="B7" s="23" t="s">
        <v>11</v>
      </c>
      <c r="C7" s="20" t="s">
        <v>12</v>
      </c>
      <c r="D7" s="16">
        <v>16</v>
      </c>
      <c r="E7" s="21">
        <v>12</v>
      </c>
      <c r="F7" s="21">
        <v>4</v>
      </c>
      <c r="G7" s="22">
        <f t="shared" si="1"/>
        <v>16.161616161616163</v>
      </c>
      <c r="H7" s="22">
        <f t="shared" si="0"/>
        <v>14.814814814814813</v>
      </c>
      <c r="I7" s="18">
        <f t="shared" si="0"/>
        <v>22.22222222222222</v>
      </c>
      <c r="J7" s="7"/>
    </row>
    <row r="8" spans="1:10" ht="25.5" customHeight="1">
      <c r="A8" s="62"/>
      <c r="B8" s="23" t="s">
        <v>13</v>
      </c>
      <c r="C8" s="20" t="s">
        <v>14</v>
      </c>
      <c r="D8" s="16">
        <v>32</v>
      </c>
      <c r="E8" s="21">
        <v>30</v>
      </c>
      <c r="F8" s="21">
        <v>2</v>
      </c>
      <c r="G8" s="22">
        <f t="shared" si="1"/>
        <v>32.323232323232325</v>
      </c>
      <c r="H8" s="22">
        <f t="shared" si="0"/>
        <v>37.03703703703704</v>
      </c>
      <c r="I8" s="18">
        <f t="shared" si="0"/>
        <v>11.11111111111111</v>
      </c>
      <c r="J8" s="7"/>
    </row>
    <row r="9" spans="1:10" ht="25.5" customHeight="1">
      <c r="A9" s="62"/>
      <c r="B9" s="23" t="s">
        <v>15</v>
      </c>
      <c r="C9" s="20" t="s">
        <v>16</v>
      </c>
      <c r="D9" s="16">
        <v>3</v>
      </c>
      <c r="E9" s="21">
        <v>1</v>
      </c>
      <c r="F9" s="21">
        <v>2</v>
      </c>
      <c r="G9" s="22">
        <f t="shared" si="1"/>
        <v>3.0303030303030303</v>
      </c>
      <c r="H9" s="22">
        <f t="shared" si="0"/>
        <v>1.2345679012345678</v>
      </c>
      <c r="I9" s="18">
        <f t="shared" si="0"/>
        <v>11.11111111111111</v>
      </c>
      <c r="J9" s="7"/>
    </row>
    <row r="10" spans="1:10" ht="25.5" customHeight="1">
      <c r="A10" s="62"/>
      <c r="B10" s="23" t="s">
        <v>17</v>
      </c>
      <c r="C10" s="20" t="s">
        <v>18</v>
      </c>
      <c r="D10" s="16">
        <f>E10+F10</f>
        <v>0</v>
      </c>
      <c r="E10" s="21">
        <v>0</v>
      </c>
      <c r="F10" s="21">
        <v>0</v>
      </c>
      <c r="G10" s="22">
        <f t="shared" si="1"/>
        <v>0</v>
      </c>
      <c r="H10" s="22">
        <f t="shared" si="0"/>
        <v>0</v>
      </c>
      <c r="I10" s="18">
        <f t="shared" si="0"/>
        <v>0</v>
      </c>
      <c r="J10" s="7"/>
    </row>
    <row r="11" spans="1:10" ht="25.5" customHeight="1">
      <c r="A11" s="62"/>
      <c r="B11" s="23" t="s">
        <v>19</v>
      </c>
      <c r="C11" s="20" t="s">
        <v>73</v>
      </c>
      <c r="D11" s="16">
        <f>E11+F11</f>
        <v>0</v>
      </c>
      <c r="E11" s="21">
        <v>0</v>
      </c>
      <c r="F11" s="21">
        <v>0</v>
      </c>
      <c r="G11" s="22">
        <f t="shared" si="1"/>
        <v>0</v>
      </c>
      <c r="H11" s="22">
        <f t="shared" si="0"/>
        <v>0</v>
      </c>
      <c r="I11" s="18">
        <f t="shared" si="0"/>
        <v>0</v>
      </c>
      <c r="J11" s="7"/>
    </row>
    <row r="12" spans="1:10" ht="25.5" customHeight="1">
      <c r="A12" s="63"/>
      <c r="B12" s="24" t="s">
        <v>20</v>
      </c>
      <c r="C12" s="25" t="s">
        <v>21</v>
      </c>
      <c r="D12" s="26">
        <v>20</v>
      </c>
      <c r="E12" s="27">
        <v>12</v>
      </c>
      <c r="F12" s="27">
        <v>8</v>
      </c>
      <c r="G12" s="28">
        <f t="shared" si="1"/>
        <v>20.2020202020202</v>
      </c>
      <c r="H12" s="28">
        <f t="shared" si="0"/>
        <v>14.814814814814813</v>
      </c>
      <c r="I12" s="29">
        <f t="shared" si="0"/>
        <v>44.44444444444444</v>
      </c>
      <c r="J12" s="7"/>
    </row>
    <row r="13" spans="1:10" ht="19.5" customHeight="1">
      <c r="A13" s="64" t="s">
        <v>67</v>
      </c>
      <c r="B13" s="30"/>
      <c r="C13" s="52" t="s">
        <v>8</v>
      </c>
      <c r="D13" s="16">
        <f>SUM(E13:F13)</f>
        <v>99</v>
      </c>
      <c r="E13" s="31">
        <f>E14+E24</f>
        <v>81</v>
      </c>
      <c r="F13" s="31">
        <f>F14+F24</f>
        <v>18</v>
      </c>
      <c r="G13" s="32">
        <f>D13/D$13*100</f>
        <v>100</v>
      </c>
      <c r="H13" s="32">
        <f>E13/E$13*100</f>
        <v>100</v>
      </c>
      <c r="I13" s="33">
        <f>F13/F$13*100</f>
        <v>100</v>
      </c>
      <c r="J13" s="7"/>
    </row>
    <row r="14" spans="1:10" ht="19.5" customHeight="1">
      <c r="A14" s="65"/>
      <c r="B14" s="34" t="s">
        <v>22</v>
      </c>
      <c r="C14" s="35" t="s">
        <v>23</v>
      </c>
      <c r="D14" s="16">
        <f>SUM(D15:D23)</f>
        <v>86</v>
      </c>
      <c r="E14" s="16">
        <f>SUM(E15:E23)</f>
        <v>78</v>
      </c>
      <c r="F14" s="16">
        <f>SUM(F15:F23)</f>
        <v>8</v>
      </c>
      <c r="G14" s="37">
        <f aca="true" t="shared" si="2" ref="G14:G23">D14/D$13*100</f>
        <v>86.86868686868688</v>
      </c>
      <c r="H14" s="37">
        <f aca="true" t="shared" si="3" ref="H14:I29">E14/E$13*100</f>
        <v>96.29629629629629</v>
      </c>
      <c r="I14" s="33">
        <f t="shared" si="3"/>
        <v>44.44444444444444</v>
      </c>
      <c r="J14" s="7"/>
    </row>
    <row r="15" spans="1:10" ht="19.5" customHeight="1">
      <c r="A15" s="65"/>
      <c r="B15" s="34" t="s">
        <v>24</v>
      </c>
      <c r="C15" s="35" t="s">
        <v>25</v>
      </c>
      <c r="D15" s="36">
        <f aca="true" t="shared" si="4" ref="D15:D36">SUM(E15:F15)</f>
        <v>7</v>
      </c>
      <c r="E15" s="21">
        <v>7</v>
      </c>
      <c r="F15" s="21">
        <v>0</v>
      </c>
      <c r="G15" s="37">
        <f t="shared" si="2"/>
        <v>7.07070707070707</v>
      </c>
      <c r="H15" s="37">
        <f t="shared" si="3"/>
        <v>8.641975308641975</v>
      </c>
      <c r="I15" s="33">
        <f t="shared" si="3"/>
        <v>0</v>
      </c>
      <c r="J15" s="7"/>
    </row>
    <row r="16" spans="1:10" ht="19.5" customHeight="1">
      <c r="A16" s="65"/>
      <c r="B16" s="34" t="s">
        <v>26</v>
      </c>
      <c r="C16" s="35" t="s">
        <v>27</v>
      </c>
      <c r="D16" s="36">
        <f t="shared" si="4"/>
        <v>0</v>
      </c>
      <c r="E16" s="21">
        <v>0</v>
      </c>
      <c r="F16" s="21">
        <v>0</v>
      </c>
      <c r="G16" s="37">
        <f t="shared" si="2"/>
        <v>0</v>
      </c>
      <c r="H16" s="37">
        <f t="shared" si="3"/>
        <v>0</v>
      </c>
      <c r="I16" s="33">
        <f t="shared" si="3"/>
        <v>0</v>
      </c>
      <c r="J16" s="7"/>
    </row>
    <row r="17" spans="1:10" ht="19.5" customHeight="1">
      <c r="A17" s="65"/>
      <c r="B17" s="34" t="s">
        <v>28</v>
      </c>
      <c r="C17" s="35" t="s">
        <v>29</v>
      </c>
      <c r="D17" s="36">
        <f t="shared" si="4"/>
        <v>11</v>
      </c>
      <c r="E17" s="21">
        <v>7</v>
      </c>
      <c r="F17" s="21">
        <v>4</v>
      </c>
      <c r="G17" s="37">
        <f t="shared" si="2"/>
        <v>11.11111111111111</v>
      </c>
      <c r="H17" s="37">
        <f t="shared" si="3"/>
        <v>8.641975308641975</v>
      </c>
      <c r="I17" s="33">
        <f t="shared" si="3"/>
        <v>22.22222222222222</v>
      </c>
      <c r="J17" s="7"/>
    </row>
    <row r="18" spans="1:10" ht="19.5" customHeight="1">
      <c r="A18" s="65"/>
      <c r="B18" s="34" t="s">
        <v>30</v>
      </c>
      <c r="C18" s="35" t="s">
        <v>31</v>
      </c>
      <c r="D18" s="36">
        <f t="shared" si="4"/>
        <v>6</v>
      </c>
      <c r="E18" s="21">
        <v>3</v>
      </c>
      <c r="F18" s="21">
        <v>3</v>
      </c>
      <c r="G18" s="37">
        <f t="shared" si="2"/>
        <v>6.0606060606060606</v>
      </c>
      <c r="H18" s="37">
        <f t="shared" si="3"/>
        <v>3.7037037037037033</v>
      </c>
      <c r="I18" s="33">
        <f t="shared" si="3"/>
        <v>16.666666666666664</v>
      </c>
      <c r="J18" s="7"/>
    </row>
    <row r="19" spans="1:10" ht="19.5" customHeight="1">
      <c r="A19" s="65"/>
      <c r="B19" s="34" t="s">
        <v>32</v>
      </c>
      <c r="C19" s="35" t="s">
        <v>33</v>
      </c>
      <c r="D19" s="36">
        <f>SUM(E19:F19)</f>
        <v>1</v>
      </c>
      <c r="E19" s="21">
        <v>0</v>
      </c>
      <c r="F19" s="21">
        <v>1</v>
      </c>
      <c r="G19" s="37">
        <f t="shared" si="2"/>
        <v>1.0101010101010102</v>
      </c>
      <c r="H19" s="37">
        <f t="shared" si="3"/>
        <v>0</v>
      </c>
      <c r="I19" s="33">
        <f t="shared" si="3"/>
        <v>5.555555555555555</v>
      </c>
      <c r="J19" s="7"/>
    </row>
    <row r="20" spans="1:10" ht="24" customHeight="1">
      <c r="A20" s="65"/>
      <c r="B20" s="23" t="s">
        <v>34</v>
      </c>
      <c r="C20" s="38" t="s">
        <v>35</v>
      </c>
      <c r="D20" s="36">
        <f t="shared" si="4"/>
        <v>0</v>
      </c>
      <c r="E20" s="21">
        <v>0</v>
      </c>
      <c r="F20" s="21">
        <v>0</v>
      </c>
      <c r="G20" s="37">
        <f t="shared" si="2"/>
        <v>0</v>
      </c>
      <c r="H20" s="37">
        <f t="shared" si="3"/>
        <v>0</v>
      </c>
      <c r="I20" s="33">
        <f t="shared" si="3"/>
        <v>0</v>
      </c>
      <c r="J20" s="7"/>
    </row>
    <row r="21" spans="1:10" ht="18.75" customHeight="1">
      <c r="A21" s="65"/>
      <c r="B21" s="34" t="s">
        <v>36</v>
      </c>
      <c r="C21" s="35" t="s">
        <v>37</v>
      </c>
      <c r="D21" s="36">
        <f t="shared" si="4"/>
        <v>0</v>
      </c>
      <c r="E21" s="21">
        <v>0</v>
      </c>
      <c r="F21" s="21">
        <v>0</v>
      </c>
      <c r="G21" s="37">
        <f t="shared" si="2"/>
        <v>0</v>
      </c>
      <c r="H21" s="37">
        <f t="shared" si="3"/>
        <v>0</v>
      </c>
      <c r="I21" s="33">
        <f t="shared" si="3"/>
        <v>0</v>
      </c>
      <c r="J21" s="7"/>
    </row>
    <row r="22" spans="1:10" ht="25.5" customHeight="1">
      <c r="A22" s="65"/>
      <c r="B22" s="23" t="s">
        <v>38</v>
      </c>
      <c r="C22" s="38" t="s">
        <v>39</v>
      </c>
      <c r="D22" s="36">
        <f t="shared" si="4"/>
        <v>2</v>
      </c>
      <c r="E22" s="21">
        <v>2</v>
      </c>
      <c r="F22" s="21">
        <v>0</v>
      </c>
      <c r="G22" s="37">
        <f t="shared" si="2"/>
        <v>2.0202020202020203</v>
      </c>
      <c r="H22" s="37">
        <f t="shared" si="3"/>
        <v>2.4691358024691357</v>
      </c>
      <c r="I22" s="33">
        <f t="shared" si="3"/>
        <v>0</v>
      </c>
      <c r="J22" s="7"/>
    </row>
    <row r="23" spans="1:10" ht="18.75" customHeight="1">
      <c r="A23" s="65"/>
      <c r="B23" s="34" t="s">
        <v>40</v>
      </c>
      <c r="C23" s="35" t="s">
        <v>41</v>
      </c>
      <c r="D23" s="36">
        <f t="shared" si="4"/>
        <v>59</v>
      </c>
      <c r="E23" s="36">
        <v>59</v>
      </c>
      <c r="F23" s="36">
        <v>0</v>
      </c>
      <c r="G23" s="37">
        <f t="shared" si="2"/>
        <v>59.59595959595959</v>
      </c>
      <c r="H23" s="37">
        <f t="shared" si="3"/>
        <v>72.8395061728395</v>
      </c>
      <c r="I23" s="33">
        <f t="shared" si="3"/>
        <v>0</v>
      </c>
      <c r="J23" s="7"/>
    </row>
    <row r="24" spans="1:10" ht="18.75" customHeight="1">
      <c r="A24" s="65"/>
      <c r="B24" s="51" t="s">
        <v>42</v>
      </c>
      <c r="C24" s="35" t="s">
        <v>43</v>
      </c>
      <c r="D24" s="36">
        <f>SUM(D25:D36)</f>
        <v>13</v>
      </c>
      <c r="E24" s="36">
        <f>SUM(E25:E36)</f>
        <v>3</v>
      </c>
      <c r="F24" s="36">
        <f>SUM(F25:F36)</f>
        <v>10</v>
      </c>
      <c r="G24" s="37">
        <f aca="true" t="shared" si="5" ref="G24:G29">D24/D$13*100</f>
        <v>13.131313131313133</v>
      </c>
      <c r="H24" s="37">
        <f t="shared" si="3"/>
        <v>3.7037037037037033</v>
      </c>
      <c r="I24" s="33">
        <f t="shared" si="3"/>
        <v>55.55555555555556</v>
      </c>
      <c r="J24" s="7"/>
    </row>
    <row r="25" spans="1:10" ht="18.75" customHeight="1">
      <c r="A25" s="65"/>
      <c r="B25" s="34" t="s">
        <v>44</v>
      </c>
      <c r="C25" s="35" t="s">
        <v>45</v>
      </c>
      <c r="D25" s="36">
        <f t="shared" si="4"/>
        <v>2</v>
      </c>
      <c r="E25" s="21">
        <v>0</v>
      </c>
      <c r="F25" s="21">
        <v>2</v>
      </c>
      <c r="G25" s="37">
        <f t="shared" si="5"/>
        <v>2.0202020202020203</v>
      </c>
      <c r="H25" s="37">
        <f t="shared" si="3"/>
        <v>0</v>
      </c>
      <c r="I25" s="33">
        <f t="shared" si="3"/>
        <v>11.11111111111111</v>
      </c>
      <c r="J25" s="7"/>
    </row>
    <row r="26" spans="1:10" ht="19.5" customHeight="1">
      <c r="A26" s="65"/>
      <c r="B26" s="34" t="s">
        <v>46</v>
      </c>
      <c r="C26" s="35" t="s">
        <v>47</v>
      </c>
      <c r="D26" s="36">
        <f t="shared" si="4"/>
        <v>0</v>
      </c>
      <c r="E26" s="21">
        <v>0</v>
      </c>
      <c r="F26" s="21">
        <v>0</v>
      </c>
      <c r="G26" s="37">
        <f t="shared" si="5"/>
        <v>0</v>
      </c>
      <c r="H26" s="37">
        <f t="shared" si="3"/>
        <v>0</v>
      </c>
      <c r="I26" s="33">
        <f t="shared" si="3"/>
        <v>0</v>
      </c>
      <c r="J26" s="7"/>
    </row>
    <row r="27" spans="1:10" ht="19.5" customHeight="1">
      <c r="A27" s="65"/>
      <c r="B27" s="34" t="s">
        <v>48</v>
      </c>
      <c r="C27" s="35" t="s">
        <v>49</v>
      </c>
      <c r="D27" s="36">
        <f t="shared" si="4"/>
        <v>3</v>
      </c>
      <c r="E27" s="21">
        <v>1</v>
      </c>
      <c r="F27" s="21">
        <v>2</v>
      </c>
      <c r="G27" s="37">
        <f t="shared" si="5"/>
        <v>3.0303030303030303</v>
      </c>
      <c r="H27" s="37">
        <f t="shared" si="3"/>
        <v>1.2345679012345678</v>
      </c>
      <c r="I27" s="33">
        <f t="shared" si="3"/>
        <v>11.11111111111111</v>
      </c>
      <c r="J27" s="7"/>
    </row>
    <row r="28" spans="1:10" ht="19.5" customHeight="1">
      <c r="A28" s="65"/>
      <c r="B28" s="34" t="s">
        <v>50</v>
      </c>
      <c r="C28" s="35" t="s">
        <v>51</v>
      </c>
      <c r="D28" s="36">
        <f t="shared" si="4"/>
        <v>2</v>
      </c>
      <c r="E28" s="21">
        <v>0</v>
      </c>
      <c r="F28" s="21">
        <v>2</v>
      </c>
      <c r="G28" s="37">
        <f t="shared" si="5"/>
        <v>2.0202020202020203</v>
      </c>
      <c r="H28" s="37">
        <f t="shared" si="3"/>
        <v>0</v>
      </c>
      <c r="I28" s="33">
        <f t="shared" si="3"/>
        <v>11.11111111111111</v>
      </c>
      <c r="J28" s="7"/>
    </row>
    <row r="29" spans="1:10" ht="19.5" customHeight="1">
      <c r="A29" s="65"/>
      <c r="B29" s="34" t="s">
        <v>52</v>
      </c>
      <c r="C29" s="35" t="s">
        <v>53</v>
      </c>
      <c r="D29" s="36">
        <f t="shared" si="4"/>
        <v>0</v>
      </c>
      <c r="E29" s="21">
        <v>0</v>
      </c>
      <c r="F29" s="21">
        <v>0</v>
      </c>
      <c r="G29" s="37">
        <f t="shared" si="5"/>
        <v>0</v>
      </c>
      <c r="H29" s="37">
        <f t="shared" si="3"/>
        <v>0</v>
      </c>
      <c r="I29" s="33">
        <f t="shared" si="3"/>
        <v>0</v>
      </c>
      <c r="J29" s="7"/>
    </row>
    <row r="30" spans="1:10" ht="19.5" customHeight="1">
      <c r="A30" s="65"/>
      <c r="B30" s="34" t="s">
        <v>54</v>
      </c>
      <c r="C30" s="35" t="s">
        <v>55</v>
      </c>
      <c r="D30" s="36">
        <f t="shared" si="4"/>
        <v>0</v>
      </c>
      <c r="E30" s="21">
        <v>0</v>
      </c>
      <c r="F30" s="21">
        <v>0</v>
      </c>
      <c r="G30" s="37">
        <f aca="true" t="shared" si="6" ref="G30:I36">D30/D$13*100</f>
        <v>0</v>
      </c>
      <c r="H30" s="37">
        <f t="shared" si="6"/>
        <v>0</v>
      </c>
      <c r="I30" s="33">
        <f t="shared" si="6"/>
        <v>0</v>
      </c>
      <c r="J30" s="7"/>
    </row>
    <row r="31" spans="1:10" ht="19.5" customHeight="1">
      <c r="A31" s="65"/>
      <c r="B31" s="34" t="s">
        <v>56</v>
      </c>
      <c r="C31" s="35" t="s">
        <v>57</v>
      </c>
      <c r="D31" s="36">
        <f t="shared" si="4"/>
        <v>0</v>
      </c>
      <c r="E31" s="21">
        <v>0</v>
      </c>
      <c r="F31" s="21">
        <v>0</v>
      </c>
      <c r="G31" s="37">
        <f t="shared" si="6"/>
        <v>0</v>
      </c>
      <c r="H31" s="37">
        <f t="shared" si="6"/>
        <v>0</v>
      </c>
      <c r="I31" s="33">
        <f t="shared" si="6"/>
        <v>0</v>
      </c>
      <c r="J31" s="7"/>
    </row>
    <row r="32" spans="1:10" ht="19.5" customHeight="1">
      <c r="A32" s="65"/>
      <c r="B32" s="34" t="s">
        <v>58</v>
      </c>
      <c r="C32" s="35" t="s">
        <v>59</v>
      </c>
      <c r="D32" s="36">
        <f t="shared" si="4"/>
        <v>1</v>
      </c>
      <c r="E32" s="21">
        <v>0</v>
      </c>
      <c r="F32" s="21">
        <v>1</v>
      </c>
      <c r="G32" s="37">
        <f t="shared" si="6"/>
        <v>1.0101010101010102</v>
      </c>
      <c r="H32" s="37">
        <f t="shared" si="6"/>
        <v>0</v>
      </c>
      <c r="I32" s="33">
        <f t="shared" si="6"/>
        <v>5.555555555555555</v>
      </c>
      <c r="J32" s="7"/>
    </row>
    <row r="33" spans="1:10" ht="19.5" customHeight="1">
      <c r="A33" s="65"/>
      <c r="B33" s="34" t="s">
        <v>60</v>
      </c>
      <c r="C33" s="35" t="s">
        <v>61</v>
      </c>
      <c r="D33" s="36">
        <f t="shared" si="4"/>
        <v>1</v>
      </c>
      <c r="E33" s="21">
        <v>0</v>
      </c>
      <c r="F33" s="21">
        <v>1</v>
      </c>
      <c r="G33" s="37">
        <f t="shared" si="6"/>
        <v>1.0101010101010102</v>
      </c>
      <c r="H33" s="37">
        <f t="shared" si="6"/>
        <v>0</v>
      </c>
      <c r="I33" s="33">
        <f t="shared" si="6"/>
        <v>5.555555555555555</v>
      </c>
      <c r="J33" s="7"/>
    </row>
    <row r="34" spans="1:10" ht="19.5" customHeight="1">
      <c r="A34" s="65"/>
      <c r="B34" s="34" t="s">
        <v>62</v>
      </c>
      <c r="C34" s="35" t="s">
        <v>63</v>
      </c>
      <c r="D34" s="36">
        <f t="shared" si="4"/>
        <v>2</v>
      </c>
      <c r="E34" s="21">
        <v>2</v>
      </c>
      <c r="F34" s="21">
        <v>0</v>
      </c>
      <c r="G34" s="37">
        <f t="shared" si="6"/>
        <v>2.0202020202020203</v>
      </c>
      <c r="H34" s="37">
        <f t="shared" si="6"/>
        <v>2.4691358024691357</v>
      </c>
      <c r="I34" s="33">
        <f t="shared" si="6"/>
        <v>0</v>
      </c>
      <c r="J34" s="7"/>
    </row>
    <row r="35" spans="1:10" ht="19.5" customHeight="1">
      <c r="A35" s="65"/>
      <c r="B35" s="34" t="s">
        <v>64</v>
      </c>
      <c r="C35" s="35" t="s">
        <v>65</v>
      </c>
      <c r="D35" s="36">
        <f t="shared" si="4"/>
        <v>2</v>
      </c>
      <c r="E35" s="21">
        <v>0</v>
      </c>
      <c r="F35" s="21">
        <v>2</v>
      </c>
      <c r="G35" s="37">
        <f t="shared" si="6"/>
        <v>2.0202020202020203</v>
      </c>
      <c r="H35" s="37">
        <f t="shared" si="6"/>
        <v>0</v>
      </c>
      <c r="I35" s="33">
        <f t="shared" si="6"/>
        <v>11.11111111111111</v>
      </c>
      <c r="J35" s="7"/>
    </row>
    <row r="36" spans="1:10" ht="19.5" customHeight="1" thickBot="1">
      <c r="A36" s="66"/>
      <c r="B36" s="39"/>
      <c r="C36" s="40" t="s">
        <v>66</v>
      </c>
      <c r="D36" s="41">
        <f t="shared" si="4"/>
        <v>0</v>
      </c>
      <c r="E36" s="42">
        <v>0</v>
      </c>
      <c r="F36" s="42">
        <v>0</v>
      </c>
      <c r="G36" s="43">
        <f t="shared" si="6"/>
        <v>0</v>
      </c>
      <c r="H36" s="43">
        <f t="shared" si="6"/>
        <v>0</v>
      </c>
      <c r="I36" s="44">
        <f t="shared" si="6"/>
        <v>0</v>
      </c>
      <c r="J36" s="7"/>
    </row>
    <row r="37" spans="1:10" s="46" customFormat="1" ht="16.5" customHeight="1">
      <c r="A37" s="59" t="s">
        <v>70</v>
      </c>
      <c r="B37" s="59"/>
      <c r="C37" s="59"/>
      <c r="D37" s="59"/>
      <c r="E37" s="59"/>
      <c r="F37" s="59"/>
      <c r="G37" s="59"/>
      <c r="H37" s="59"/>
      <c r="I37" s="59"/>
      <c r="J37" s="45"/>
    </row>
    <row r="38" spans="1:10" ht="12">
      <c r="A38" s="47"/>
      <c r="G38" s="49"/>
      <c r="H38" s="49"/>
      <c r="I38" s="33"/>
      <c r="J38" s="7"/>
    </row>
    <row r="39" spans="9:10" ht="12">
      <c r="I39" s="7"/>
      <c r="J39" s="7"/>
    </row>
  </sheetData>
  <mergeCells count="7">
    <mergeCell ref="A3:B4"/>
    <mergeCell ref="C3:C4"/>
    <mergeCell ref="A37:I37"/>
    <mergeCell ref="A1:I1"/>
    <mergeCell ref="A5:A12"/>
    <mergeCell ref="A13:A36"/>
    <mergeCell ref="A2:I2"/>
  </mergeCells>
  <printOptions horizontalCentered="1"/>
  <pageMargins left="0.7874015748031497" right="0.7874015748031497" top="0.95" bottom="0.87" header="0.5118110236220472" footer="0.5118110236220472"/>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医務課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沖縄県環境保健部</dc:creator>
  <cp:keywords/>
  <dc:description/>
  <cp:lastModifiedBy>沖縄県庁</cp:lastModifiedBy>
  <cp:lastPrinted>2004-02-18T06:58:07Z</cp:lastPrinted>
  <dcterms:created xsi:type="dcterms:W3CDTF">1997-01-09T18:28:24Z</dcterms:created>
  <dcterms:modified xsi:type="dcterms:W3CDTF">2004-12-08T06:45:04Z</dcterms:modified>
  <cp:category/>
  <cp:version/>
  <cp:contentType/>
  <cp:contentStatus/>
</cp:coreProperties>
</file>