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601" activeTab="0"/>
  </bookViews>
  <sheets>
    <sheet name="第14表" sheetId="1" r:id="rId1"/>
    <sheet name="第15.16表" sheetId="2" r:id="rId2"/>
    <sheet name="第17,18表" sheetId="3" r:id="rId3"/>
    <sheet name="第19～21表" sheetId="4" r:id="rId4"/>
    <sheet name="第22～23表" sheetId="5" r:id="rId5"/>
    <sheet name="第24～26表" sheetId="6" r:id="rId6"/>
    <sheet name="第27～29表" sheetId="7" r:id="rId7"/>
    <sheet name="第30表" sheetId="8" r:id="rId8"/>
    <sheet name="第31表" sheetId="9" r:id="rId9"/>
    <sheet name="第32表" sheetId="10" r:id="rId10"/>
    <sheet name="第33表" sheetId="11" r:id="rId11"/>
    <sheet name="第34表" sheetId="12" r:id="rId12"/>
    <sheet name="23.24使用しない（編集中）." sheetId="13" r:id="rId13"/>
  </sheets>
  <definedNames>
    <definedName name="_xlnm.Print_Area" localSheetId="12">'23.24使用しない（編集中）.'!#REF!</definedName>
    <definedName name="_xlnm.Print_Area" localSheetId="1">'第15.16表'!$A$1:$N$34</definedName>
    <definedName name="_xlnm.Print_Area" localSheetId="2">'第17,18表'!$A$1:$N$34</definedName>
    <definedName name="_xlnm.Print_Area" localSheetId="4">'第22～23表'!#REF!</definedName>
    <definedName name="_xlnm.Print_Area" localSheetId="5">'第24～26表'!$A$1:$O$44</definedName>
    <definedName name="_xlnm.Print_Area" localSheetId="6">'第27～29表'!$A$1:$O$44</definedName>
    <definedName name="_xlnm.Print_Area" localSheetId="7">'第30表'!$A$1:$O$18</definedName>
    <definedName name="_xlnm.Print_Area" localSheetId="9">'第32表'!$AM$3:$CA$82</definedName>
    <definedName name="_xlnm.Print_Area" localSheetId="10">'第33表'!$AN$3:$CC$82</definedName>
    <definedName name="_xlnm.Print_Area" localSheetId="11">'第34表'!$B$3:$I$69</definedName>
  </definedNames>
  <calcPr fullCalcOnLoad="1"/>
</workbook>
</file>

<file path=xl/comments7.xml><?xml version="1.0" encoding="utf-8"?>
<comments xmlns="http://schemas.openxmlformats.org/spreadsheetml/2006/main">
  <authors>
    <author>沖縄県庁</author>
  </authors>
  <commentList>
    <comment ref="O19" authorId="0">
      <text>
        <r>
          <rPr>
            <b/>
            <sz val="9"/>
            <rFont val="ＭＳ Ｐゴシック"/>
            <family val="3"/>
          </rPr>
          <t>沖縄県庁:</t>
        </r>
        <r>
          <rPr>
            <sz val="9"/>
            <rFont val="ＭＳ Ｐゴシック"/>
            <family val="3"/>
          </rPr>
          <t xml:space="preserve">
計算方法ここだけ違うのでＯＣＣの数字をいれる</t>
        </r>
      </text>
    </comment>
  </commentList>
</comments>
</file>

<file path=xl/sharedStrings.xml><?xml version="1.0" encoding="utf-8"?>
<sst xmlns="http://schemas.openxmlformats.org/spreadsheetml/2006/main" count="1787" uniqueCount="667">
  <si>
    <t>総数</t>
  </si>
  <si>
    <t>精神病院</t>
  </si>
  <si>
    <t>伝染病院</t>
  </si>
  <si>
    <t>-</t>
  </si>
  <si>
    <t>結核療養所</t>
  </si>
  <si>
    <t>一般病院</t>
  </si>
  <si>
    <t>精神病床</t>
  </si>
  <si>
    <t>一般病床</t>
  </si>
  <si>
    <t>歯科医師</t>
  </si>
  <si>
    <t>薬剤師</t>
  </si>
  <si>
    <t>助産婦</t>
  </si>
  <si>
    <t>視能訓練士</t>
  </si>
  <si>
    <t>歯科衛生士</t>
  </si>
  <si>
    <t>歯科技工士</t>
  </si>
  <si>
    <t>臨床工学技師</t>
  </si>
  <si>
    <t>管理栄養士</t>
  </si>
  <si>
    <t>栄養士</t>
  </si>
  <si>
    <t>その他の技術員</t>
  </si>
  <si>
    <t>事務職員</t>
  </si>
  <si>
    <t>その他の職員</t>
  </si>
  <si>
    <t>結核病床</t>
  </si>
  <si>
    <t>一般病院　　　</t>
  </si>
  <si>
    <t>（再掲）</t>
  </si>
  <si>
    <t>月 　 　別</t>
  </si>
  <si>
    <t>総　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</si>
  <si>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</si>
  <si>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</si>
  <si>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</si>
  <si>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</si>
  <si>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</si>
  <si>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</si>
  <si>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</si>
  <si>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</si>
  <si>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</si>
  <si>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第 ２０ 表　　病院数、病院の種類・月別</t>
  </si>
  <si>
    <t>結　 核　　　　診療所</t>
  </si>
  <si>
    <t>総　数</t>
  </si>
  <si>
    <t>精神病院の</t>
  </si>
  <si>
    <t>一般病院の</t>
  </si>
  <si>
    <t>結核療養所の</t>
  </si>
  <si>
    <t>精神病床数</t>
  </si>
  <si>
    <t>結核病床数</t>
  </si>
  <si>
    <t>病院数</t>
  </si>
  <si>
    <t>病床数</t>
  </si>
  <si>
    <t>厚生省</t>
  </si>
  <si>
    <t>国</t>
  </si>
  <si>
    <t>文部省</t>
  </si>
  <si>
    <t>その他</t>
  </si>
  <si>
    <t>その他の法人</t>
  </si>
  <si>
    <t>国民健康</t>
  </si>
  <si>
    <t>全国社会</t>
  </si>
  <si>
    <t>健康保険</t>
  </si>
  <si>
    <t>共済組合</t>
  </si>
  <si>
    <t>総   数</t>
  </si>
  <si>
    <t>都道府県</t>
  </si>
  <si>
    <t>市町村</t>
  </si>
  <si>
    <t>日  赤</t>
  </si>
  <si>
    <t>済生会</t>
  </si>
  <si>
    <t>保険団体</t>
  </si>
  <si>
    <t>保険協会</t>
  </si>
  <si>
    <t>組合及び</t>
  </si>
  <si>
    <t>公益法人</t>
  </si>
  <si>
    <t>医療法人</t>
  </si>
  <si>
    <t>学校法人</t>
  </si>
  <si>
    <t>連 合 会</t>
  </si>
  <si>
    <t>施 設</t>
  </si>
  <si>
    <t>病 床</t>
  </si>
  <si>
    <t>施設</t>
  </si>
  <si>
    <t>病床</t>
  </si>
  <si>
    <t>一般</t>
  </si>
  <si>
    <t>歯科</t>
  </si>
  <si>
    <t>看</t>
  </si>
  <si>
    <t>診</t>
  </si>
  <si>
    <t>そ</t>
  </si>
  <si>
    <t>1234567890</t>
  </si>
  <si>
    <t>施</t>
  </si>
  <si>
    <t>薬</t>
  </si>
  <si>
    <t>保</t>
  </si>
  <si>
    <t>助</t>
  </si>
  <si>
    <t>准</t>
  </si>
  <si>
    <t>護</t>
  </si>
  <si>
    <t>理</t>
  </si>
  <si>
    <t>作</t>
  </si>
  <si>
    <t>視</t>
  </si>
  <si>
    <t>義</t>
  </si>
  <si>
    <t>歯</t>
  </si>
  <si>
    <t>療</t>
  </si>
  <si>
    <t>　　臨床 検査　　</t>
  </si>
  <si>
    <t>臨</t>
  </si>
  <si>
    <t>マ</t>
  </si>
  <si>
    <t>管</t>
  </si>
  <si>
    <t>栄</t>
  </si>
  <si>
    <t>の</t>
  </si>
  <si>
    <t>医事</t>
  </si>
  <si>
    <t>事</t>
  </si>
  <si>
    <t>業</t>
  </si>
  <si>
    <t>学</t>
  </si>
  <si>
    <t>能</t>
  </si>
  <si>
    <t>肢</t>
  </si>
  <si>
    <t>科</t>
  </si>
  <si>
    <t>放</t>
  </si>
  <si>
    <t>臨　</t>
  </si>
  <si>
    <t>衛　</t>
  </si>
  <si>
    <t>床</t>
  </si>
  <si>
    <t>ッ</t>
  </si>
  <si>
    <t>他</t>
  </si>
  <si>
    <t>療業</t>
  </si>
  <si>
    <t>務</t>
  </si>
  <si>
    <t>設</t>
  </si>
  <si>
    <t>常</t>
  </si>
  <si>
    <t>非</t>
  </si>
  <si>
    <t>剤</t>
  </si>
  <si>
    <t>健</t>
  </si>
  <si>
    <t>産</t>
  </si>
  <si>
    <t>訓</t>
  </si>
  <si>
    <t>装</t>
  </si>
  <si>
    <t>衛</t>
  </si>
  <si>
    <t>技</t>
  </si>
  <si>
    <t>射</t>
  </si>
  <si>
    <t>Ｘ</t>
  </si>
  <si>
    <t>床検</t>
  </si>
  <si>
    <t>生検</t>
  </si>
  <si>
    <t>工</t>
  </si>
  <si>
    <t>サ</t>
  </si>
  <si>
    <t>養</t>
  </si>
  <si>
    <t>社従</t>
  </si>
  <si>
    <t>職</t>
  </si>
  <si>
    <t>婦</t>
  </si>
  <si>
    <t>士</t>
  </si>
  <si>
    <t>補</t>
  </si>
  <si>
    <t>法</t>
  </si>
  <si>
    <t>練</t>
  </si>
  <si>
    <t>具</t>
  </si>
  <si>
    <t>生</t>
  </si>
  <si>
    <t>線</t>
  </si>
  <si>
    <t>　査</t>
  </si>
  <si>
    <t>｜</t>
  </si>
  <si>
    <t>会事</t>
  </si>
  <si>
    <t>員</t>
  </si>
  <si>
    <t>数</t>
  </si>
  <si>
    <t>勤</t>
  </si>
  <si>
    <t>師</t>
  </si>
  <si>
    <t>　技</t>
  </si>
  <si>
    <t>ジ</t>
  </si>
  <si>
    <t>術</t>
  </si>
  <si>
    <t>　者</t>
  </si>
  <si>
    <t>者</t>
  </si>
  <si>
    <t>(PT)</t>
  </si>
  <si>
    <t>(OT)</t>
  </si>
  <si>
    <t>　師</t>
  </si>
  <si>
    <t>　名 護 市</t>
  </si>
  <si>
    <t xml:space="preserve">  国 頭 村</t>
  </si>
  <si>
    <t>　大宜味村</t>
  </si>
  <si>
    <t xml:space="preserve">  東    村</t>
  </si>
  <si>
    <t>　今帰仁村</t>
  </si>
  <si>
    <t xml:space="preserve">  本 部 町</t>
  </si>
  <si>
    <t>　伊 江 村</t>
  </si>
  <si>
    <t>　伊平屋村</t>
  </si>
  <si>
    <t>　伊是名村</t>
  </si>
  <si>
    <t>　石 川 市</t>
  </si>
  <si>
    <t>　具志川市</t>
  </si>
  <si>
    <t>　恩 納 村</t>
  </si>
  <si>
    <t>　宜野座村</t>
  </si>
  <si>
    <t>　金 武 町</t>
  </si>
  <si>
    <t>　与那城村</t>
  </si>
  <si>
    <t>　勝 連 村</t>
  </si>
  <si>
    <t>石川保健所</t>
  </si>
  <si>
    <t>　宜野湾市</t>
  </si>
  <si>
    <t xml:space="preserve">  沖 縄 市</t>
  </si>
  <si>
    <t>　読 谷 村</t>
  </si>
  <si>
    <t>　嘉手納町</t>
  </si>
  <si>
    <t>　北 谷 町</t>
  </si>
  <si>
    <t>　北中城村</t>
  </si>
  <si>
    <t>　中 城 村</t>
  </si>
  <si>
    <t>　那 覇 市</t>
  </si>
  <si>
    <t>コザ保健所</t>
  </si>
  <si>
    <t>　浦 添 市</t>
  </si>
  <si>
    <t>　糸 満 市</t>
  </si>
  <si>
    <t xml:space="preserve">  西 原 町</t>
  </si>
  <si>
    <t xml:space="preserve">  豊見城村</t>
  </si>
  <si>
    <t xml:space="preserve">  東風平村</t>
  </si>
  <si>
    <t xml:space="preserve">  具志頭村</t>
  </si>
  <si>
    <t xml:space="preserve">  玉 城 村</t>
  </si>
  <si>
    <t xml:space="preserve">  知 念 村</t>
  </si>
  <si>
    <t>中央保健所</t>
  </si>
  <si>
    <t xml:space="preserve">  佐 敷 町</t>
  </si>
  <si>
    <t xml:space="preserve">  与那原町</t>
  </si>
  <si>
    <t xml:space="preserve">  大 里 村</t>
  </si>
  <si>
    <t xml:space="preserve">  南風原町</t>
  </si>
  <si>
    <t xml:space="preserve">  仲 里 村</t>
  </si>
  <si>
    <t xml:space="preserve">  具志川村</t>
  </si>
  <si>
    <t xml:space="preserve">  渡嘉敷村</t>
  </si>
  <si>
    <t xml:space="preserve">  座間味村</t>
  </si>
  <si>
    <t xml:space="preserve">  粟 国 村</t>
  </si>
  <si>
    <t xml:space="preserve">  渡名喜村</t>
  </si>
  <si>
    <t xml:space="preserve">  南大東村</t>
  </si>
  <si>
    <t xml:space="preserve">  北大東村</t>
  </si>
  <si>
    <t xml:space="preserve">  平 良 市</t>
  </si>
  <si>
    <t xml:space="preserve">  城 辺 町</t>
  </si>
  <si>
    <t xml:space="preserve">  下 地 町</t>
  </si>
  <si>
    <t xml:space="preserve">  上 野 村</t>
  </si>
  <si>
    <t xml:space="preserve">  伊良部村</t>
  </si>
  <si>
    <t>南部保健所</t>
  </si>
  <si>
    <t xml:space="preserve">  多良間村</t>
  </si>
  <si>
    <t xml:space="preserve">  石 垣 市</t>
  </si>
  <si>
    <t xml:space="preserve">  竹 富 町</t>
  </si>
  <si>
    <t xml:space="preserve">  与那国町</t>
  </si>
  <si>
    <t>mcn06px.mp1</t>
  </si>
  <si>
    <t>マクロ命令</t>
  </si>
  <si>
    <t>AUTOEXEC</t>
  </si>
  <si>
    <t>BR90C1'RT</t>
  </si>
  <si>
    <t>X'RTA:NENDO.MP1'TBR1C1'TBR90C1'RT</t>
  </si>
  <si>
    <t>GR8'TB2'RT</t>
  </si>
  <si>
    <t>BR8C2:R60C35'RT</t>
  </si>
  <si>
    <t>TIA:MCN06PX.DAT'TBR8C2'RT</t>
  </si>
  <si>
    <t>PS198字5行'RTM1'TB'TB2'TB'TB'TB50'TB196'RT</t>
  </si>
  <si>
    <t>OR3C36:R40C70'RTP</t>
  </si>
  <si>
    <t>POR47C36:R87C70'RTP</t>
  </si>
  <si>
    <t>宮古保健所</t>
  </si>
  <si>
    <t>八重山保健所</t>
  </si>
  <si>
    <t>．，０．，０．，００，，，，，，，，，．０，．</t>
  </si>
  <si>
    <t>０，．</t>
  </si>
  <si>
    <t>11 月</t>
  </si>
  <si>
    <t>12 月</t>
  </si>
  <si>
    <t>病院</t>
  </si>
  <si>
    <t>その他の法人</t>
  </si>
  <si>
    <t>平　　成　　９　　年</t>
  </si>
  <si>
    <t>総数</t>
  </si>
  <si>
    <t>第 １４ 表  　１ 日平均外来患者数の年次推移</t>
  </si>
  <si>
    <t>年次</t>
  </si>
  <si>
    <t>総数</t>
  </si>
  <si>
    <t>一般病床（再掲）</t>
  </si>
  <si>
    <t>平 　 成 　10 　年</t>
  </si>
  <si>
    <t>平　  成   11 　年</t>
  </si>
  <si>
    <t>総　　　数</t>
  </si>
  <si>
    <t>10 月</t>
  </si>
  <si>
    <t>精神病院</t>
  </si>
  <si>
    <t>病院</t>
  </si>
  <si>
    <t>療養所数</t>
  </si>
  <si>
    <t>病床</t>
  </si>
  <si>
    <t>船 　　 員　　保険組合</t>
  </si>
  <si>
    <t>その他　　の法人</t>
  </si>
  <si>
    <t>個    人</t>
  </si>
  <si>
    <t>（再掲）</t>
  </si>
  <si>
    <t>月別</t>
  </si>
  <si>
    <t>（再掲）</t>
  </si>
  <si>
    <t>精神病床</t>
  </si>
  <si>
    <t>総数</t>
  </si>
  <si>
    <t>年間</t>
  </si>
  <si>
    <t>10 月</t>
  </si>
  <si>
    <t>公益法人</t>
  </si>
  <si>
    <t>医療法人</t>
  </si>
  <si>
    <t>個人</t>
  </si>
  <si>
    <t>県立</t>
  </si>
  <si>
    <t>市立</t>
  </si>
  <si>
    <t>日赤</t>
  </si>
  <si>
    <t>感染症病床</t>
  </si>
  <si>
    <t>会   社</t>
  </si>
  <si>
    <t>国民健康保険組合</t>
  </si>
  <si>
    <t>県立</t>
  </si>
  <si>
    <t>市立</t>
  </si>
  <si>
    <t>日赤</t>
  </si>
  <si>
    <t>公益法人</t>
  </si>
  <si>
    <t>医療法人</t>
  </si>
  <si>
    <t>個　　　  　人</t>
  </si>
  <si>
    <t>総数</t>
  </si>
  <si>
    <t>県立</t>
  </si>
  <si>
    <t>市立</t>
  </si>
  <si>
    <t>日赤</t>
  </si>
  <si>
    <t>総　数</t>
  </si>
  <si>
    <t>国</t>
  </si>
  <si>
    <t>公益法人</t>
  </si>
  <si>
    <t>医療法人</t>
  </si>
  <si>
    <t>歯科医師</t>
  </si>
  <si>
    <t>診療Ｘ線技師</t>
  </si>
  <si>
    <t>マッサージ師</t>
  </si>
  <si>
    <t>事務職員</t>
  </si>
  <si>
    <t>その他の職員</t>
  </si>
  <si>
    <t>施設数</t>
  </si>
  <si>
    <t>薬剤師</t>
  </si>
  <si>
    <t>理学療法士</t>
  </si>
  <si>
    <t>作業療法士</t>
  </si>
  <si>
    <t>視能訓練士</t>
  </si>
  <si>
    <t>義肢装具士</t>
  </si>
  <si>
    <t>歯科衛生士</t>
  </si>
  <si>
    <t>歯科技工士</t>
  </si>
  <si>
    <t>臨床検査　　</t>
  </si>
  <si>
    <t>管理栄養士</t>
  </si>
  <si>
    <t>栄養士</t>
  </si>
  <si>
    <t>その他の技術員</t>
  </si>
  <si>
    <t>医　療　社　会　事　業　従　事　者</t>
  </si>
  <si>
    <t>宜野座村</t>
  </si>
  <si>
    <t>医  　師</t>
  </si>
  <si>
    <t>医　  師</t>
  </si>
  <si>
    <t>精神保健福祉士</t>
  </si>
  <si>
    <t>言語聴覚士</t>
  </si>
  <si>
    <t>総数</t>
  </si>
  <si>
    <t>北部保健所</t>
  </si>
  <si>
    <t>名護市</t>
  </si>
  <si>
    <t>国 頭 村</t>
  </si>
  <si>
    <t>大宜味村</t>
  </si>
  <si>
    <t>東    村</t>
  </si>
  <si>
    <t>今帰仁村</t>
  </si>
  <si>
    <t>本 部 町</t>
  </si>
  <si>
    <t>伊 江 村</t>
  </si>
  <si>
    <t>伊平屋村</t>
  </si>
  <si>
    <t>伊是名村</t>
  </si>
  <si>
    <t>石 川 市</t>
  </si>
  <si>
    <t>具志川市</t>
  </si>
  <si>
    <t>恩 納 村</t>
  </si>
  <si>
    <t>金 武 町</t>
  </si>
  <si>
    <t>与那城町</t>
  </si>
  <si>
    <t>勝 連 町</t>
  </si>
  <si>
    <t>宜野湾市</t>
  </si>
  <si>
    <t>沖 縄 市</t>
  </si>
  <si>
    <t>読 谷 村</t>
  </si>
  <si>
    <t>嘉手納町</t>
  </si>
  <si>
    <t>北 谷 町</t>
  </si>
  <si>
    <t>北中城村</t>
  </si>
  <si>
    <t>中 城 村</t>
  </si>
  <si>
    <t>那 覇 市</t>
  </si>
  <si>
    <t>浦 添 市</t>
  </si>
  <si>
    <t>仲 里 村</t>
  </si>
  <si>
    <t>具志川村</t>
  </si>
  <si>
    <t>渡嘉敷村</t>
  </si>
  <si>
    <t>座間味村</t>
  </si>
  <si>
    <t>粟 国 村</t>
  </si>
  <si>
    <t>渡名喜村</t>
  </si>
  <si>
    <t>南大東村</t>
  </si>
  <si>
    <t>北大東村</t>
  </si>
  <si>
    <t>糸 満 市</t>
  </si>
  <si>
    <t>西 原 町</t>
  </si>
  <si>
    <t>豊見城村</t>
  </si>
  <si>
    <t>東風平町</t>
  </si>
  <si>
    <t>具志頭村</t>
  </si>
  <si>
    <t>玉 城 村</t>
  </si>
  <si>
    <t>知 念 村</t>
  </si>
  <si>
    <t>佐 敷 町</t>
  </si>
  <si>
    <t>与那原町</t>
  </si>
  <si>
    <t>大 里 村</t>
  </si>
  <si>
    <t>南風原町</t>
  </si>
  <si>
    <t>平 良 市</t>
  </si>
  <si>
    <t>城 辺 町</t>
  </si>
  <si>
    <t>下 地 町</t>
  </si>
  <si>
    <t>上 野 村</t>
  </si>
  <si>
    <t>伊良部町</t>
  </si>
  <si>
    <t>多良間村</t>
  </si>
  <si>
    <t>石垣 市</t>
  </si>
  <si>
    <t>竹 富 町</t>
  </si>
  <si>
    <t>与那国町</t>
  </si>
  <si>
    <t>第３１表　　病院の従事者数、業務の種類・保健所・市町村別（その２）</t>
  </si>
  <si>
    <t>第３１表　　病院の従事者数、業務の種類・保健所・市町村別（その１）</t>
  </si>
  <si>
    <t>糸満市</t>
  </si>
  <si>
    <t>西原町</t>
  </si>
  <si>
    <t>豊見城村</t>
  </si>
  <si>
    <t>東風平町</t>
  </si>
  <si>
    <t>具志頭村</t>
  </si>
  <si>
    <t>玉城村</t>
  </si>
  <si>
    <t>知念村</t>
  </si>
  <si>
    <t>佐敷町</t>
  </si>
  <si>
    <t>与那原町</t>
  </si>
  <si>
    <t>大里村</t>
  </si>
  <si>
    <t>南風原町</t>
  </si>
  <si>
    <t>平良市</t>
  </si>
  <si>
    <t>城辺町</t>
  </si>
  <si>
    <t>下地町</t>
  </si>
  <si>
    <t>上野村</t>
  </si>
  <si>
    <t>伊良部町</t>
  </si>
  <si>
    <t>多良間村</t>
  </si>
  <si>
    <t>石垣市</t>
  </si>
  <si>
    <t>竹富町</t>
  </si>
  <si>
    <t>与那国町</t>
  </si>
  <si>
    <t>精</t>
  </si>
  <si>
    <t>言</t>
  </si>
  <si>
    <t>神</t>
  </si>
  <si>
    <t>語</t>
  </si>
  <si>
    <t>聴</t>
  </si>
  <si>
    <t>覚</t>
  </si>
  <si>
    <t>福</t>
  </si>
  <si>
    <t>医  　師</t>
  </si>
  <si>
    <t>理学療法士</t>
  </si>
  <si>
    <t>作業療法士</t>
  </si>
  <si>
    <t>言語聴覚士</t>
  </si>
  <si>
    <t>義肢装具士</t>
  </si>
  <si>
    <t>診療Ｘ線技師</t>
  </si>
  <si>
    <t>臨床検査　　</t>
  </si>
  <si>
    <t>マッサージ師</t>
  </si>
  <si>
    <t>精神保健福祉士</t>
  </si>
  <si>
    <t>医　療　社　会　事　業　従　事　者</t>
  </si>
  <si>
    <t>祉</t>
  </si>
  <si>
    <t>臨　床　検　査　技　師</t>
  </si>
  <si>
    <t>衛　生　検　査　技　師　</t>
  </si>
  <si>
    <t>そ　の　他</t>
  </si>
  <si>
    <t>北部保健所</t>
  </si>
  <si>
    <t>名護市</t>
  </si>
  <si>
    <t>国 頭 村</t>
  </si>
  <si>
    <t>大宜味村</t>
  </si>
  <si>
    <t>東    村</t>
  </si>
  <si>
    <t>今帰仁村</t>
  </si>
  <si>
    <t>本 部 町</t>
  </si>
  <si>
    <t>伊 江 村</t>
  </si>
  <si>
    <t>伊平屋村</t>
  </si>
  <si>
    <t>伊是名村</t>
  </si>
  <si>
    <t>石 川 市</t>
  </si>
  <si>
    <t>具志川市</t>
  </si>
  <si>
    <t>恩 納 村</t>
  </si>
  <si>
    <t>宜野座村</t>
  </si>
  <si>
    <t>金 武 町</t>
  </si>
  <si>
    <t>与那城町</t>
  </si>
  <si>
    <t>勝 連 町</t>
  </si>
  <si>
    <t>宜野湾市</t>
  </si>
  <si>
    <t>沖 縄 市</t>
  </si>
  <si>
    <t>読 谷 村</t>
  </si>
  <si>
    <t>嘉手納町</t>
  </si>
  <si>
    <t>北 谷 町</t>
  </si>
  <si>
    <t>北中城村</t>
  </si>
  <si>
    <t>中 城 村</t>
  </si>
  <si>
    <t>那 覇 市</t>
  </si>
  <si>
    <t>医　  師</t>
  </si>
  <si>
    <t>浦 添 市</t>
  </si>
  <si>
    <t>仲 里 村</t>
  </si>
  <si>
    <t>具志川村</t>
  </si>
  <si>
    <t>渡嘉敷村</t>
  </si>
  <si>
    <t>座間味村</t>
  </si>
  <si>
    <t>粟 国 村</t>
  </si>
  <si>
    <t>渡名喜村</t>
  </si>
  <si>
    <t>南大東村</t>
  </si>
  <si>
    <t>北大東村</t>
  </si>
  <si>
    <t>糸 満 市</t>
  </si>
  <si>
    <t>西 原 町</t>
  </si>
  <si>
    <t>豊見城村</t>
  </si>
  <si>
    <t>東風平町</t>
  </si>
  <si>
    <t>具志頭村</t>
  </si>
  <si>
    <t>玉 城 村</t>
  </si>
  <si>
    <t>知 念 村</t>
  </si>
  <si>
    <t>佐 敷 町</t>
  </si>
  <si>
    <t>与那原町</t>
  </si>
  <si>
    <t>大 里 村</t>
  </si>
  <si>
    <t>南風原町</t>
  </si>
  <si>
    <t>平 良 市</t>
  </si>
  <si>
    <t>城 辺 町</t>
  </si>
  <si>
    <t>下 地 町</t>
  </si>
  <si>
    <t>上 野 村</t>
  </si>
  <si>
    <t>伊良部町</t>
  </si>
  <si>
    <t>多良間村</t>
  </si>
  <si>
    <t>石垣 市</t>
  </si>
  <si>
    <t>竹 富 町</t>
  </si>
  <si>
    <t>与那国町</t>
  </si>
  <si>
    <t>そ</t>
  </si>
  <si>
    <t>柔</t>
  </si>
  <si>
    <t>道</t>
  </si>
  <si>
    <t>整</t>
  </si>
  <si>
    <t>社</t>
  </si>
  <si>
    <t>会</t>
  </si>
  <si>
    <t>福</t>
  </si>
  <si>
    <t>介</t>
  </si>
  <si>
    <t>護</t>
  </si>
  <si>
    <t>柔道整復士</t>
  </si>
  <si>
    <t>祉</t>
  </si>
  <si>
    <t>の</t>
  </si>
  <si>
    <t>復</t>
  </si>
  <si>
    <t>士</t>
  </si>
  <si>
    <t>他</t>
  </si>
  <si>
    <t>社会福祉士</t>
  </si>
  <si>
    <t>介護福祉士</t>
  </si>
  <si>
    <t>第３２表　　一般診療所の従事者数、業務の種類・保健所・市町村別（その１）</t>
  </si>
  <si>
    <t>社</t>
  </si>
  <si>
    <t>介</t>
  </si>
  <si>
    <t>柔</t>
  </si>
  <si>
    <t>会</t>
  </si>
  <si>
    <t>道</t>
  </si>
  <si>
    <t>整</t>
  </si>
  <si>
    <t>復</t>
  </si>
  <si>
    <t>社会福祉士</t>
  </si>
  <si>
    <t>介護福祉士</t>
  </si>
  <si>
    <t>柔道整復士</t>
  </si>
  <si>
    <t>第３２表　　一般診療所の従事者数、業務の種類・保健所・市町村別（その２）</t>
  </si>
  <si>
    <t>臨　床　検　査　技　師</t>
  </si>
  <si>
    <t>衛　生　検　査　技　師　</t>
  </si>
  <si>
    <t>そ　の　他</t>
  </si>
  <si>
    <t>そ　の　他</t>
  </si>
  <si>
    <t>医</t>
  </si>
  <si>
    <t>輔</t>
  </si>
  <si>
    <t>(士)</t>
  </si>
  <si>
    <t>医介輔</t>
  </si>
  <si>
    <t>保　健　婦　　(士)</t>
  </si>
  <si>
    <t>看　護　婦(士)</t>
  </si>
  <si>
    <t>施 設 数</t>
  </si>
  <si>
    <t>准   看   護   婦　(士)</t>
  </si>
  <si>
    <t>准   看   護   婦　(士)</t>
  </si>
  <si>
    <t>医</t>
  </si>
  <si>
    <t>施 設 数</t>
  </si>
  <si>
    <t>医介輔</t>
  </si>
  <si>
    <t>保　健　婦　　(士)</t>
  </si>
  <si>
    <t>看　護　婦(士)</t>
  </si>
  <si>
    <t>輔</t>
  </si>
  <si>
    <t>(士)</t>
  </si>
  <si>
    <t>第３３表　　歯科診療所の従事者数、業務の種類・保健所・市町村別（その１）</t>
  </si>
  <si>
    <t>第３３表　　歯科診療所の従事者数、業務の種類・保健所・市町村別（その２）</t>
  </si>
  <si>
    <t>歯</t>
  </si>
  <si>
    <t>科</t>
  </si>
  <si>
    <t>業</t>
  </si>
  <si>
    <t>務</t>
  </si>
  <si>
    <t>補</t>
  </si>
  <si>
    <t>助</t>
  </si>
  <si>
    <t>歯  科  業  務  補  助</t>
  </si>
  <si>
    <t>（再掲）</t>
  </si>
  <si>
    <t>平　  成   12 　年</t>
  </si>
  <si>
    <t>療養型病床群　　のある病院     　 （再掲）</t>
  </si>
  <si>
    <t>一般病院</t>
  </si>
  <si>
    <t>第 ２３ 表　　開設主体別病床数 （一般診療所、歯科診療所） ― ２</t>
  </si>
  <si>
    <t>第 ２３ 表　　開 設 者 主 体 別 病 床 数 （病院） ― １</t>
  </si>
  <si>
    <t>第 ２２ 表　　病床利用率、病床 ― 病院の種類・月別</t>
  </si>
  <si>
    <t>療養型病床群　     　　　　　　を有する病院　　　　　</t>
  </si>
  <si>
    <t>感染症病床数</t>
  </si>
  <si>
    <t>病床</t>
  </si>
  <si>
    <t>療養所</t>
  </si>
  <si>
    <t>療養型病床群</t>
  </si>
  <si>
    <t>一般病院　</t>
  </si>
  <si>
    <t>療養型病床群</t>
  </si>
  <si>
    <t>第 ２７ 表　　退院患者数、病床 ― 病院の種類・開設者別</t>
  </si>
  <si>
    <t>第 ２８ 表　　平均在院日数、病床 ― 病院の種類・開設者別</t>
  </si>
  <si>
    <t>第 ２９ 表　　病床数、病床 ― 病院の種類・開設者別</t>
  </si>
  <si>
    <t>感染症病床</t>
  </si>
  <si>
    <t>第３０表　　病床利用率、病床 ― 病院の種類・開設者別</t>
  </si>
  <si>
    <t>総  数</t>
  </si>
  <si>
    <t>第３２表　　療養型病床群の患者数（一般診療所）、保健所・市町村別</t>
  </si>
  <si>
    <t>在院患者延数</t>
  </si>
  <si>
    <t>新入院患者数</t>
  </si>
  <si>
    <t>他 の 病 床から　　　　　　　移された患者数</t>
  </si>
  <si>
    <t>退院患者数</t>
  </si>
  <si>
    <t>他 の  病  床 へ     　　 　　　　移された患者数</t>
  </si>
  <si>
    <t>総　　　　　　　数</t>
  </si>
  <si>
    <t>北部保健所</t>
  </si>
  <si>
    <t>南部保健所</t>
  </si>
  <si>
    <t>注：　１日平均外来患者数については、現行の算出式で再計算したため、各年の報告書と一致していない。</t>
  </si>
  <si>
    <t>県立</t>
  </si>
  <si>
    <t>市立</t>
  </si>
  <si>
    <t>日赤</t>
  </si>
  <si>
    <t>公益法人</t>
  </si>
  <si>
    <t>医療法人</t>
  </si>
  <si>
    <t>その他の法人</t>
  </si>
  <si>
    <t>個　　　    　人</t>
  </si>
  <si>
    <t>総数</t>
  </si>
  <si>
    <t>名護市</t>
  </si>
  <si>
    <t>国頭村</t>
  </si>
  <si>
    <t>大宜味村</t>
  </si>
  <si>
    <t>東村</t>
  </si>
  <si>
    <t>今帰仁村</t>
  </si>
  <si>
    <t>本部町</t>
  </si>
  <si>
    <t>伊江村</t>
  </si>
  <si>
    <t>伊平屋村</t>
  </si>
  <si>
    <t>伊是名村</t>
  </si>
  <si>
    <t>石川保健所</t>
  </si>
  <si>
    <t>石川市</t>
  </si>
  <si>
    <t>具志川市</t>
  </si>
  <si>
    <t>恩納村</t>
  </si>
  <si>
    <t>宜野座村</t>
  </si>
  <si>
    <t>金武町</t>
  </si>
  <si>
    <t>与那城町</t>
  </si>
  <si>
    <t>勝連町</t>
  </si>
  <si>
    <t>コザ保健所</t>
  </si>
  <si>
    <t>宜野湾市</t>
  </si>
  <si>
    <t>沖縄市</t>
  </si>
  <si>
    <t>読谷村</t>
  </si>
  <si>
    <t>嘉手納町</t>
  </si>
  <si>
    <t>北谷町</t>
  </si>
  <si>
    <t>北中城村</t>
  </si>
  <si>
    <t>中城村</t>
  </si>
  <si>
    <t>中央保健所</t>
  </si>
  <si>
    <t>那覇市</t>
  </si>
  <si>
    <t>浦添市</t>
  </si>
  <si>
    <t>仲里村</t>
  </si>
  <si>
    <t>具志川村</t>
  </si>
  <si>
    <t>渡嘉敷村</t>
  </si>
  <si>
    <t>座間味村</t>
  </si>
  <si>
    <t>粟国村</t>
  </si>
  <si>
    <t>渡名喜村</t>
  </si>
  <si>
    <t>南大東村</t>
  </si>
  <si>
    <t>北大東村</t>
  </si>
  <si>
    <t>平成１3年</t>
  </si>
  <si>
    <t>平　  成   13 　年</t>
  </si>
  <si>
    <t>平成１３年</t>
  </si>
  <si>
    <t>平成１３年１０月１日現在</t>
  </si>
  <si>
    <t>平成１3年６月1日現在</t>
  </si>
  <si>
    <t>（平成１3年６月末現在）</t>
  </si>
  <si>
    <t>１３年入力まだ</t>
  </si>
  <si>
    <t>１３年は使用しない？確認すること</t>
  </si>
  <si>
    <t>１２年版にはは入っていない。</t>
  </si>
  <si>
    <t>総　　　数</t>
  </si>
  <si>
    <t>第 １ ９ 表  外来患者延数、病院の種類・月別</t>
  </si>
  <si>
    <t>第 ２１ 表　　病床数、病床 ― 病院の種類・月別</t>
  </si>
  <si>
    <t>伝染病院</t>
  </si>
  <si>
    <t>第２３表　開設主体別病床数（病院）</t>
  </si>
  <si>
    <t>療養型病床群</t>
  </si>
  <si>
    <t>総</t>
  </si>
  <si>
    <t>精 神 病 院</t>
  </si>
  <si>
    <t>結 核 療 養 所</t>
  </si>
  <si>
    <t>のある病院(再掲）</t>
  </si>
  <si>
    <t xml:space="preserve">   総     数</t>
  </si>
  <si>
    <t xml:space="preserve"> 厚 生 省</t>
  </si>
  <si>
    <t xml:space="preserve"> 文 部 省</t>
  </si>
  <si>
    <t xml:space="preserve"> そ の 他</t>
  </si>
  <si>
    <t xml:space="preserve">  県</t>
  </si>
  <si>
    <t>　市</t>
  </si>
  <si>
    <t>　  　立</t>
  </si>
  <si>
    <t xml:space="preserve">  日</t>
  </si>
  <si>
    <t>　  　赤</t>
  </si>
  <si>
    <t>公　 益　 法　 人</t>
  </si>
  <si>
    <t>医   療   法   人</t>
  </si>
  <si>
    <t xml:space="preserve"> そ の 他 の 法 人</t>
  </si>
  <si>
    <t>　個</t>
  </si>
  <si>
    <t xml:space="preserve">      人</t>
  </si>
  <si>
    <t xml:space="preserve"> 第23表　開設主体別病床数 (一般診療所、歯科診療所) － 2</t>
  </si>
  <si>
    <t xml:space="preserve">           国</t>
  </si>
  <si>
    <t xml:space="preserve">  船　員</t>
  </si>
  <si>
    <t>健康保険組</t>
  </si>
  <si>
    <t xml:space="preserve">  その他</t>
  </si>
  <si>
    <t xml:space="preserve"> 総  数 </t>
  </si>
  <si>
    <t xml:space="preserve">  厚生省</t>
  </si>
  <si>
    <t xml:space="preserve">  文部省</t>
  </si>
  <si>
    <t xml:space="preserve">  市町村</t>
  </si>
  <si>
    <t xml:space="preserve"> 日 赤</t>
  </si>
  <si>
    <t xml:space="preserve">  済生会</t>
  </si>
  <si>
    <t xml:space="preserve">  保険会</t>
  </si>
  <si>
    <t>組合及びその</t>
  </si>
  <si>
    <t>保険組合</t>
  </si>
  <si>
    <t xml:space="preserve">  会 社</t>
  </si>
  <si>
    <t xml:space="preserve">  の法人</t>
  </si>
  <si>
    <t xml:space="preserve">  個 人</t>
  </si>
  <si>
    <t xml:space="preserve">  連合会</t>
  </si>
  <si>
    <t>施設</t>
  </si>
  <si>
    <t>一</t>
  </si>
  <si>
    <t>般</t>
  </si>
  <si>
    <t>第 ２４ 表　　在院患者延数、病床 ― 病院の種類・開設者別</t>
  </si>
  <si>
    <t>（年間）</t>
  </si>
  <si>
    <t>総数</t>
  </si>
  <si>
    <t>第 ２５ 表　　在院患者数、病床 ― 病院の種類・開設者別</t>
  </si>
  <si>
    <t>第 ２６ 表　　新入院患者数、病床 ― 病院の種類・開設者別</t>
  </si>
  <si>
    <t>総数</t>
  </si>
  <si>
    <t>平成１３年１０月１日現在</t>
  </si>
  <si>
    <t>月  別</t>
  </si>
  <si>
    <t>総　　　数</t>
  </si>
  <si>
    <t>総　　数</t>
  </si>
  <si>
    <t>結　　 核　　　　診 療 所</t>
  </si>
  <si>
    <t>９　月</t>
  </si>
  <si>
    <t>10 月</t>
  </si>
  <si>
    <t>感染症           病  床</t>
  </si>
  <si>
    <t>＾</t>
  </si>
  <si>
    <t>第 １５ 表　　在院患者延数、病床─病院の種類・月別</t>
  </si>
  <si>
    <t>第 １６ 表　　月末在院患者数、病床―病院の種類・月別</t>
  </si>
  <si>
    <t>第 １７ 表　　新入院患者数、病床―病院の種類・月別</t>
  </si>
  <si>
    <t>第 １８ 表　　退院患者数、病床―病院の種類・月別</t>
  </si>
  <si>
    <t>保健師(女)</t>
  </si>
  <si>
    <t>保健師(男)</t>
  </si>
  <si>
    <t>看　護　師(男)</t>
  </si>
  <si>
    <t>(女)</t>
  </si>
  <si>
    <t xml:space="preserve">准看護師          </t>
  </si>
  <si>
    <t>(男)</t>
  </si>
  <si>
    <t>助産師</t>
  </si>
  <si>
    <t>臨床工学技士</t>
  </si>
  <si>
    <t>看　護　師</t>
  </si>
  <si>
    <t>平成１3年</t>
  </si>
  <si>
    <t>平成１３年</t>
  </si>
  <si>
    <t>平成１３年１０月１日現在</t>
  </si>
  <si>
    <t>（平成13年10月1日現在）</t>
  </si>
  <si>
    <t>（10月1日現在）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</si>
</sst>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;\-#,##0;&quot;-&quot;"/>
    <numFmt numFmtId="180" formatCode="#,##0.0;\-#,##0.0;&quot;-&quot;"/>
    <numFmt numFmtId="181" formatCode="_ * #,##0.000_ ;_ * \-#,##0.000_ ;_ * &quot;-&quot;??_ ;_ @_ "/>
    <numFmt numFmtId="182" formatCode="_ * #,##0.0_ ;_ * \-#,##0.0_ ;_ * &quot;-&quot;??_ ;_ @_ "/>
    <numFmt numFmtId="183" formatCode="0;&quot;△ &quot;0"/>
    <numFmt numFmtId="184" formatCode="0.0;&quot;△ &quot;0.0"/>
    <numFmt numFmtId="185" formatCode="#,##0.0;&quot;△ &quot;#,##0.0"/>
    <numFmt numFmtId="186" formatCode="#,##0.00_ ;[Red]\-#,##0.00\ "/>
    <numFmt numFmtId="187" formatCode="_ * #,##0.0_ ;_ * \-#,##0.0_ ;_ * &quot;-&quot;_ ;_ @_ "/>
    <numFmt numFmtId="188" formatCode="_ * #,##0.0_ ;_ * \-#,##0.0_ ;_ * &quot;-&quot;?_ ;_ @_ "/>
    <numFmt numFmtId="189" formatCode="#,##0_ "/>
    <numFmt numFmtId="190" formatCode="#,##0;&quot;△ &quot;#,##0"/>
    <numFmt numFmtId="191" formatCode="#,##0.0_ "/>
    <numFmt numFmtId="192" formatCode="#,##0.00;&quot;△ &quot;#,##0.00"/>
    <numFmt numFmtId="193" formatCode="_ * #,##0.00_ ;_ * \-#,##0.00_ ;_ * &quot;-&quot;?_ ;_ @_ "/>
    <numFmt numFmtId="194" formatCode="#,##0.0_);[Red]\(#,##0.0\)"/>
    <numFmt numFmtId="195" formatCode="0.0_ "/>
    <numFmt numFmtId="196" formatCode="0.0_);[Red]\(0.0\)"/>
    <numFmt numFmtId="197" formatCode="_ * #,##0.00_ ;_ * \-#,##0.00_ ;_ * &quot;-&quot;_ ;_ @_ "/>
    <numFmt numFmtId="198" formatCode="#,##0_);[Red]\(#,##0\)"/>
    <numFmt numFmtId="199" formatCode="#,##0_ ;[Red]\-#,##0\ "/>
    <numFmt numFmtId="200" formatCode="_ * #,##0_ ;_ * \-#,##0_ ;_ * &quot;-&quot;?_ ;_ @_ 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sz val="6"/>
      <name val="System"/>
      <family val="0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/>
    </xf>
    <xf numFmtId="177" fontId="0" fillId="0" borderId="0" xfId="16" applyNumberFormat="1" applyBorder="1" applyAlignment="1">
      <alignment horizontal="center" vertical="center"/>
    </xf>
    <xf numFmtId="177" fontId="0" fillId="0" borderId="0" xfId="16" applyNumberFormat="1" applyFont="1" applyBorder="1" applyAlignment="1">
      <alignment horizontal="center" vertical="center"/>
    </xf>
    <xf numFmtId="177" fontId="0" fillId="0" borderId="0" xfId="16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Continuous"/>
    </xf>
    <xf numFmtId="177" fontId="0" fillId="0" borderId="0" xfId="16" applyNumberForma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1" fontId="4" fillId="0" borderId="1" xfId="0" applyNumberFormat="1" applyFont="1" applyBorder="1" applyAlignment="1" applyProtection="1">
      <alignment/>
      <protection locked="0"/>
    </xf>
    <xf numFmtId="179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38" fontId="0" fillId="0" borderId="0" xfId="16" applyNumberFormat="1" applyBorder="1" applyAlignment="1">
      <alignment horizontal="center" vertical="center"/>
    </xf>
    <xf numFmtId="38" fontId="0" fillId="0" borderId="0" xfId="16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/>
    </xf>
    <xf numFmtId="6" fontId="6" fillId="0" borderId="0" xfId="18" applyFont="1" applyAlignment="1">
      <alignment horizont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41" fontId="7" fillId="0" borderId="2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3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8" fontId="0" fillId="0" borderId="0" xfId="16" applyNumberFormat="1" applyBorder="1" applyAlignment="1">
      <alignment horizontal="right" vertical="center"/>
    </xf>
    <xf numFmtId="38" fontId="0" fillId="0" borderId="0" xfId="16" applyBorder="1" applyAlignment="1">
      <alignment horizontal="right" vertical="center"/>
    </xf>
    <xf numFmtId="0" fontId="0" fillId="0" borderId="4" xfId="0" applyFont="1" applyBorder="1" applyAlignment="1">
      <alignment horizontal="centerContinuous" vertical="center"/>
    </xf>
    <xf numFmtId="187" fontId="7" fillId="0" borderId="4" xfId="16" applyNumberFormat="1" applyFont="1" applyBorder="1" applyAlignment="1">
      <alignment horizontal="right" vertical="center"/>
    </xf>
    <xf numFmtId="0" fontId="7" fillId="0" borderId="5" xfId="0" applyFont="1" applyBorder="1" applyAlignment="1">
      <alignment/>
    </xf>
    <xf numFmtId="0" fontId="7" fillId="0" borderId="5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top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Continuous" vertical="top"/>
    </xf>
    <xf numFmtId="0" fontId="11" fillId="0" borderId="0" xfId="0" applyFont="1" applyBorder="1" applyAlignment="1">
      <alignment horizontal="distributed" vertical="center"/>
    </xf>
    <xf numFmtId="177" fontId="11" fillId="0" borderId="0" xfId="16" applyNumberFormat="1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Continuous"/>
    </xf>
    <xf numFmtId="0" fontId="15" fillId="0" borderId="0" xfId="0" applyFont="1" applyBorder="1" applyAlignment="1">
      <alignment horizontal="distributed" vertical="center"/>
    </xf>
    <xf numFmtId="187" fontId="14" fillId="0" borderId="6" xfId="0" applyNumberFormat="1" applyFont="1" applyBorder="1" applyAlignment="1">
      <alignment vertical="center"/>
    </xf>
    <xf numFmtId="0" fontId="14" fillId="0" borderId="0" xfId="0" applyFont="1" applyAlignment="1">
      <alignment horizontal="centerContinuous"/>
    </xf>
    <xf numFmtId="38" fontId="11" fillId="0" borderId="4" xfId="16" applyFont="1" applyBorder="1" applyAlignment="1">
      <alignment horizontal="center" vertical="center"/>
    </xf>
    <xf numFmtId="38" fontId="11" fillId="0" borderId="7" xfId="16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38" fontId="14" fillId="0" borderId="8" xfId="16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38" fontId="11" fillId="0" borderId="9" xfId="16" applyFont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38" fontId="13" fillId="0" borderId="0" xfId="16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/>
    </xf>
    <xf numFmtId="38" fontId="14" fillId="0" borderId="0" xfId="16" applyFont="1" applyBorder="1" applyAlignment="1">
      <alignment vertical="center"/>
    </xf>
    <xf numFmtId="0" fontId="11" fillId="0" borderId="0" xfId="0" applyFont="1" applyBorder="1" applyAlignment="1">
      <alignment horizontal="centerContinuous"/>
    </xf>
    <xf numFmtId="0" fontId="13" fillId="0" borderId="0" xfId="0" applyFont="1" applyAlignment="1">
      <alignment/>
    </xf>
    <xf numFmtId="38" fontId="13" fillId="0" borderId="0" xfId="16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Continuous" vertical="center"/>
    </xf>
    <xf numFmtId="38" fontId="11" fillId="0" borderId="12" xfId="16" applyFont="1" applyBorder="1" applyAlignment="1">
      <alignment horizontal="centerContinuous" vertical="center"/>
    </xf>
    <xf numFmtId="38" fontId="11" fillId="0" borderId="11" xfId="16" applyNumberFormat="1" applyFont="1" applyBorder="1" applyAlignment="1">
      <alignment horizontal="right" vertical="center"/>
    </xf>
    <xf numFmtId="38" fontId="11" fillId="0" borderId="12" xfId="16" applyNumberFormat="1" applyFont="1" applyBorder="1" applyAlignment="1">
      <alignment horizontal="center" vertical="center"/>
    </xf>
    <xf numFmtId="38" fontId="11" fillId="0" borderId="10" xfId="16" applyNumberFormat="1" applyFont="1" applyBorder="1" applyAlignment="1">
      <alignment horizontal="right" vertical="center"/>
    </xf>
    <xf numFmtId="38" fontId="11" fillId="0" borderId="13" xfId="16" applyNumberFormat="1" applyFont="1" applyBorder="1" applyAlignment="1">
      <alignment horizontal="right" vertical="center"/>
    </xf>
    <xf numFmtId="38" fontId="11" fillId="0" borderId="14" xfId="16" applyFont="1" applyBorder="1" applyAlignment="1">
      <alignment horizontal="centerContinuous" vertical="center"/>
    </xf>
    <xf numFmtId="38" fontId="11" fillId="0" borderId="14" xfId="16" applyNumberFormat="1" applyFont="1" applyBorder="1" applyAlignment="1">
      <alignment horizontal="center" vertical="center"/>
    </xf>
    <xf numFmtId="38" fontId="15" fillId="0" borderId="15" xfId="16" applyFont="1" applyBorder="1" applyAlignment="1">
      <alignment horizontal="center" vertical="center"/>
    </xf>
    <xf numFmtId="38" fontId="16" fillId="0" borderId="16" xfId="16" applyFont="1" applyBorder="1" applyAlignment="1">
      <alignment horizontal="center" vertical="center" wrapText="1"/>
    </xf>
    <xf numFmtId="38" fontId="16" fillId="0" borderId="8" xfId="16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38" fontId="15" fillId="0" borderId="11" xfId="16" applyFont="1" applyBorder="1" applyAlignment="1">
      <alignment horizontal="center" vertical="center"/>
    </xf>
    <xf numFmtId="38" fontId="16" fillId="0" borderId="17" xfId="16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Continuous" vertical="center"/>
    </xf>
    <xf numFmtId="0" fontId="11" fillId="0" borderId="19" xfId="0" applyFont="1" applyBorder="1" applyAlignment="1">
      <alignment horizontal="centerContinuous" vertical="center"/>
    </xf>
    <xf numFmtId="0" fontId="11" fillId="0" borderId="2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Continuous" vertical="center"/>
    </xf>
    <xf numFmtId="38" fontId="15" fillId="0" borderId="22" xfId="16" applyFont="1" applyBorder="1" applyAlignment="1">
      <alignment horizontal="center" vertical="center" wrapText="1"/>
    </xf>
    <xf numFmtId="38" fontId="14" fillId="0" borderId="23" xfId="16" applyFont="1" applyBorder="1" applyAlignment="1">
      <alignment horizontal="center" vertical="center" wrapText="1"/>
    </xf>
    <xf numFmtId="38" fontId="15" fillId="0" borderId="24" xfId="16" applyFont="1" applyBorder="1" applyAlignment="1">
      <alignment horizontal="center" vertical="center" wrapText="1"/>
    </xf>
    <xf numFmtId="41" fontId="14" fillId="0" borderId="25" xfId="16" applyNumberFormat="1" applyFont="1" applyBorder="1" applyAlignment="1">
      <alignment horizontal="right" vertical="center"/>
    </xf>
    <xf numFmtId="41" fontId="14" fillId="0" borderId="26" xfId="16" applyNumberFormat="1" applyFont="1" applyBorder="1" applyAlignment="1">
      <alignment horizontal="right" vertical="center"/>
    </xf>
    <xf numFmtId="41" fontId="14" fillId="0" borderId="0" xfId="16" applyNumberFormat="1" applyFont="1" applyBorder="1" applyAlignment="1">
      <alignment vertical="top" wrapText="1"/>
    </xf>
    <xf numFmtId="0" fontId="13" fillId="0" borderId="0" xfId="0" applyFont="1" applyBorder="1" applyAlignment="1">
      <alignment horizontal="centerContinuous" vertical="top"/>
    </xf>
    <xf numFmtId="38" fontId="11" fillId="0" borderId="9" xfId="16" applyFont="1" applyBorder="1" applyAlignment="1">
      <alignment horizontal="center" vertical="center" wrapText="1"/>
    </xf>
    <xf numFmtId="41" fontId="14" fillId="0" borderId="26" xfId="16" applyNumberFormat="1" applyFont="1" applyBorder="1" applyAlignment="1">
      <alignment vertical="center"/>
    </xf>
    <xf numFmtId="41" fontId="14" fillId="0" borderId="27" xfId="16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right"/>
    </xf>
    <xf numFmtId="38" fontId="15" fillId="0" borderId="28" xfId="16" applyFont="1" applyBorder="1" applyAlignment="1">
      <alignment horizontal="distributed" vertical="center" wrapText="1"/>
    </xf>
    <xf numFmtId="0" fontId="11" fillId="0" borderId="29" xfId="0" applyFont="1" applyBorder="1" applyAlignment="1">
      <alignment horizontal="centerContinuous" vertical="center"/>
    </xf>
    <xf numFmtId="177" fontId="11" fillId="0" borderId="4" xfId="16" applyNumberFormat="1" applyFont="1" applyBorder="1" applyAlignment="1">
      <alignment horizontal="center" vertical="center"/>
    </xf>
    <xf numFmtId="38" fontId="15" fillId="0" borderId="16" xfId="16" applyFont="1" applyBorder="1" applyAlignment="1">
      <alignment horizontal="distributed" vertical="center" wrapText="1"/>
    </xf>
    <xf numFmtId="0" fontId="14" fillId="0" borderId="4" xfId="0" applyFont="1" applyBorder="1" applyAlignment="1">
      <alignment horizontal="center" vertical="center"/>
    </xf>
    <xf numFmtId="38" fontId="14" fillId="0" borderId="4" xfId="16" applyFont="1" applyBorder="1" applyAlignment="1">
      <alignment horizontal="center" vertical="center"/>
    </xf>
    <xf numFmtId="38" fontId="14" fillId="0" borderId="7" xfId="16" applyFont="1" applyBorder="1" applyAlignment="1">
      <alignment horizontal="center" vertical="center"/>
    </xf>
    <xf numFmtId="38" fontId="14" fillId="0" borderId="30" xfId="16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87" fontId="14" fillId="0" borderId="31" xfId="0" applyNumberFormat="1" applyFont="1" applyBorder="1" applyAlignment="1">
      <alignment vertical="center"/>
    </xf>
    <xf numFmtId="187" fontId="14" fillId="0" borderId="2" xfId="0" applyNumberFormat="1" applyFont="1" applyBorder="1" applyAlignment="1">
      <alignment vertical="center"/>
    </xf>
    <xf numFmtId="187" fontId="14" fillId="0" borderId="31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center" vertical="center"/>
    </xf>
    <xf numFmtId="187" fontId="14" fillId="0" borderId="1" xfId="0" applyNumberFormat="1" applyFont="1" applyBorder="1" applyAlignment="1">
      <alignment vertical="center"/>
    </xf>
    <xf numFmtId="187" fontId="14" fillId="0" borderId="0" xfId="0" applyNumberFormat="1" applyFont="1" applyBorder="1" applyAlignment="1">
      <alignment vertical="center"/>
    </xf>
    <xf numFmtId="187" fontId="14" fillId="0" borderId="1" xfId="0" applyNumberFormat="1" applyFont="1" applyBorder="1" applyAlignment="1">
      <alignment horizontal="right" vertical="center"/>
    </xf>
    <xf numFmtId="187" fontId="14" fillId="0" borderId="32" xfId="0" applyNumberFormat="1" applyFont="1" applyBorder="1" applyAlignment="1">
      <alignment vertical="center"/>
    </xf>
    <xf numFmtId="187" fontId="14" fillId="0" borderId="32" xfId="0" applyNumberFormat="1" applyFont="1" applyBorder="1" applyAlignment="1">
      <alignment horizontal="center" vertical="center"/>
    </xf>
    <xf numFmtId="187" fontId="14" fillId="0" borderId="6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32" xfId="0" applyNumberFormat="1" applyFont="1" applyBorder="1" applyAlignment="1">
      <alignment horizontal="centerContinuous" vertical="center"/>
    </xf>
    <xf numFmtId="0" fontId="11" fillId="0" borderId="33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41" fontId="15" fillId="0" borderId="25" xfId="16" applyNumberFormat="1" applyFont="1" applyBorder="1" applyAlignment="1">
      <alignment horizontal="right" vertical="center"/>
    </xf>
    <xf numFmtId="41" fontId="15" fillId="0" borderId="26" xfId="16" applyNumberFormat="1" applyFont="1" applyBorder="1" applyAlignment="1">
      <alignment vertical="center"/>
    </xf>
    <xf numFmtId="41" fontId="15" fillId="0" borderId="27" xfId="16" applyNumberFormat="1" applyFont="1" applyBorder="1" applyAlignment="1">
      <alignment vertical="center"/>
    </xf>
    <xf numFmtId="49" fontId="11" fillId="0" borderId="0" xfId="0" applyNumberFormat="1" applyFont="1" applyAlignment="1">
      <alignment horizontal="centerContinuous"/>
    </xf>
    <xf numFmtId="0" fontId="15" fillId="0" borderId="15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34" xfId="0" applyFont="1" applyBorder="1" applyAlignment="1">
      <alignment horizontal="centerContinuous" vertical="center"/>
    </xf>
    <xf numFmtId="0" fontId="15" fillId="0" borderId="30" xfId="0" applyFont="1" applyBorder="1" applyAlignment="1">
      <alignment horizontal="centerContinuous" vertical="center"/>
    </xf>
    <xf numFmtId="0" fontId="15" fillId="0" borderId="35" xfId="0" applyFont="1" applyBorder="1" applyAlignment="1">
      <alignment horizontal="centerContinuous" vertical="center"/>
    </xf>
    <xf numFmtId="0" fontId="15" fillId="0" borderId="11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4" fillId="0" borderId="7" xfId="0" applyFont="1" applyBorder="1" applyAlignment="1">
      <alignment horizontal="distributed" vertical="center"/>
    </xf>
    <xf numFmtId="0" fontId="14" fillId="0" borderId="36" xfId="0" applyFont="1" applyBorder="1" applyAlignment="1">
      <alignment horizontal="distributed" vertical="center"/>
    </xf>
    <xf numFmtId="38" fontId="14" fillId="0" borderId="4" xfId="16" applyFont="1" applyBorder="1" applyAlignment="1">
      <alignment horizontal="distributed" vertical="center"/>
    </xf>
    <xf numFmtId="38" fontId="14" fillId="0" borderId="7" xfId="16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41" fontId="14" fillId="0" borderId="6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distributed" vertical="center"/>
    </xf>
    <xf numFmtId="41" fontId="14" fillId="0" borderId="1" xfId="0" applyNumberFormat="1" applyFont="1" applyBorder="1" applyAlignment="1">
      <alignment horizontal="center" vertical="center"/>
    </xf>
    <xf numFmtId="41" fontId="14" fillId="0" borderId="11" xfId="0" applyNumberFormat="1" applyFont="1" applyBorder="1" applyAlignment="1">
      <alignment horizontal="center" vertical="center"/>
    </xf>
    <xf numFmtId="38" fontId="16" fillId="0" borderId="1" xfId="16" applyFont="1" applyBorder="1" applyAlignment="1">
      <alignment horizontal="distributed" vertical="center"/>
    </xf>
    <xf numFmtId="38" fontId="16" fillId="0" borderId="31" xfId="16" applyFont="1" applyBorder="1" applyAlignment="1">
      <alignment horizontal="distributed" vertical="center"/>
    </xf>
    <xf numFmtId="38" fontId="16" fillId="0" borderId="11" xfId="16" applyFont="1" applyBorder="1" applyAlignment="1">
      <alignment horizontal="distributed" vertical="center"/>
    </xf>
    <xf numFmtId="194" fontId="14" fillId="0" borderId="0" xfId="0" applyNumberFormat="1" applyFont="1" applyBorder="1" applyAlignment="1">
      <alignment horizontal="center" vertical="center"/>
    </xf>
    <xf numFmtId="41" fontId="14" fillId="0" borderId="10" xfId="0" applyNumberFormat="1" applyFont="1" applyBorder="1" applyAlignment="1">
      <alignment horizontal="center" vertical="center"/>
    </xf>
    <xf numFmtId="41" fontId="14" fillId="0" borderId="31" xfId="0" applyNumberFormat="1" applyFont="1" applyBorder="1" applyAlignment="1">
      <alignment horizontal="center" vertical="center"/>
    </xf>
    <xf numFmtId="41" fontId="14" fillId="0" borderId="8" xfId="16" applyNumberFormat="1" applyFont="1" applyBorder="1" applyAlignment="1">
      <alignment vertical="center"/>
    </xf>
    <xf numFmtId="41" fontId="14" fillId="0" borderId="23" xfId="16" applyNumberFormat="1" applyFont="1" applyBorder="1" applyAlignment="1">
      <alignment horizontal="right" vertical="center"/>
    </xf>
    <xf numFmtId="0" fontId="14" fillId="0" borderId="31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Continuous" vertical="center"/>
    </xf>
    <xf numFmtId="0" fontId="14" fillId="0" borderId="22" xfId="0" applyFont="1" applyBorder="1" applyAlignment="1">
      <alignment horizontal="distributed" vertical="center"/>
    </xf>
    <xf numFmtId="0" fontId="14" fillId="0" borderId="24" xfId="0" applyFont="1" applyBorder="1" applyAlignment="1">
      <alignment horizontal="distributed" vertical="center"/>
    </xf>
    <xf numFmtId="0" fontId="16" fillId="0" borderId="8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0" fontId="16" fillId="0" borderId="37" xfId="0" applyFont="1" applyBorder="1" applyAlignment="1">
      <alignment horizontal="distributed" vertical="center"/>
    </xf>
    <xf numFmtId="0" fontId="15" fillId="0" borderId="29" xfId="0" applyFont="1" applyBorder="1" applyAlignment="1">
      <alignment horizontal="distributed" vertical="center"/>
    </xf>
    <xf numFmtId="0" fontId="15" fillId="0" borderId="38" xfId="0" applyFont="1" applyBorder="1" applyAlignment="1">
      <alignment horizontal="distributed" vertical="center"/>
    </xf>
    <xf numFmtId="0" fontId="15" fillId="0" borderId="0" xfId="0" applyFont="1" applyAlignment="1">
      <alignment horizontal="centerContinuous" vertical="center"/>
    </xf>
    <xf numFmtId="38" fontId="16" fillId="0" borderId="15" xfId="16" applyFont="1" applyBorder="1" applyAlignment="1">
      <alignment horizontal="distributed" vertical="center"/>
    </xf>
    <xf numFmtId="41" fontId="15" fillId="0" borderId="1" xfId="16" applyNumberFormat="1" applyFont="1" applyBorder="1" applyAlignment="1">
      <alignment vertical="center"/>
    </xf>
    <xf numFmtId="41" fontId="15" fillId="0" borderId="1" xfId="16" applyNumberFormat="1" applyFont="1" applyBorder="1" applyAlignment="1">
      <alignment horizontal="right" vertical="center"/>
    </xf>
    <xf numFmtId="41" fontId="15" fillId="0" borderId="39" xfId="16" applyNumberFormat="1" applyFont="1" applyBorder="1" applyAlignment="1">
      <alignment horizontal="right" vertical="center"/>
    </xf>
    <xf numFmtId="0" fontId="14" fillId="0" borderId="29" xfId="0" applyFont="1" applyBorder="1" applyAlignment="1">
      <alignment vertical="center"/>
    </xf>
    <xf numFmtId="41" fontId="15" fillId="0" borderId="25" xfId="16" applyNumberFormat="1" applyFont="1" applyBorder="1" applyAlignment="1">
      <alignment vertical="center"/>
    </xf>
    <xf numFmtId="41" fontId="15" fillId="0" borderId="31" xfId="16" applyNumberFormat="1" applyFont="1" applyBorder="1" applyAlignment="1">
      <alignment horizontal="right" vertical="center"/>
    </xf>
    <xf numFmtId="41" fontId="15" fillId="0" borderId="40" xfId="16" applyNumberFormat="1" applyFont="1" applyBorder="1" applyAlignment="1">
      <alignment horizontal="right" vertical="center"/>
    </xf>
    <xf numFmtId="0" fontId="14" fillId="0" borderId="33" xfId="0" applyFont="1" applyBorder="1" applyAlignment="1">
      <alignment vertical="center"/>
    </xf>
    <xf numFmtId="41" fontId="15" fillId="0" borderId="23" xfId="16" applyNumberFormat="1" applyFont="1" applyBorder="1" applyAlignment="1">
      <alignment vertical="center"/>
    </xf>
    <xf numFmtId="38" fontId="14" fillId="0" borderId="0" xfId="16" applyNumberFormat="1" applyFont="1" applyBorder="1" applyAlignment="1">
      <alignment vertical="center"/>
    </xf>
    <xf numFmtId="38" fontId="14" fillId="0" borderId="0" xfId="0" applyNumberFormat="1" applyFont="1" applyBorder="1" applyAlignment="1">
      <alignment vertical="center"/>
    </xf>
    <xf numFmtId="38" fontId="14" fillId="0" borderId="0" xfId="16" applyFont="1" applyBorder="1" applyAlignment="1">
      <alignment horizontal="right" vertical="center"/>
    </xf>
    <xf numFmtId="41" fontId="15" fillId="0" borderId="31" xfId="16" applyNumberFormat="1" applyFont="1" applyBorder="1" applyAlignment="1">
      <alignment vertical="center"/>
    </xf>
    <xf numFmtId="38" fontId="15" fillId="0" borderId="8" xfId="16" applyFont="1" applyBorder="1" applyAlignment="1">
      <alignment horizontal="distributed" vertical="center"/>
    </xf>
    <xf numFmtId="38" fontId="16" fillId="0" borderId="16" xfId="16" applyFont="1" applyBorder="1" applyAlignment="1">
      <alignment horizontal="distributed" vertical="center" wrapText="1"/>
    </xf>
    <xf numFmtId="0" fontId="15" fillId="0" borderId="8" xfId="0" applyFont="1" applyBorder="1" applyAlignment="1">
      <alignment horizontal="distributed" vertical="center"/>
    </xf>
    <xf numFmtId="38" fontId="16" fillId="0" borderId="17" xfId="16" applyFont="1" applyBorder="1" applyAlignment="1">
      <alignment horizontal="distributed" vertical="center" wrapText="1"/>
    </xf>
    <xf numFmtId="38" fontId="16" fillId="0" borderId="8" xfId="16" applyFont="1" applyBorder="1" applyAlignment="1">
      <alignment horizontal="distributed" vertical="center"/>
    </xf>
    <xf numFmtId="49" fontId="11" fillId="0" borderId="0" xfId="18" applyNumberFormat="1" applyFont="1" applyAlignment="1">
      <alignment horizontal="centerContinuous" vertical="center"/>
    </xf>
    <xf numFmtId="49" fontId="13" fillId="0" borderId="0" xfId="18" applyNumberFormat="1" applyFont="1" applyAlignment="1">
      <alignment horizontal="centerContinuous" vertical="center"/>
    </xf>
    <xf numFmtId="49" fontId="14" fillId="0" borderId="0" xfId="18" applyNumberFormat="1" applyFont="1" applyAlignment="1">
      <alignment horizontal="centerContinuous" vertical="center"/>
    </xf>
    <xf numFmtId="6" fontId="14" fillId="0" borderId="0" xfId="18" applyFont="1" applyAlignment="1">
      <alignment horizontal="center"/>
    </xf>
    <xf numFmtId="0" fontId="14" fillId="0" borderId="0" xfId="0" applyFont="1" applyBorder="1" applyAlignment="1">
      <alignment horizontal="right" vertical="center"/>
    </xf>
    <xf numFmtId="38" fontId="15" fillId="0" borderId="15" xfId="16" applyFont="1" applyBorder="1" applyAlignment="1">
      <alignment horizontal="distributed" vertical="center" wrapText="1"/>
    </xf>
    <xf numFmtId="38" fontId="16" fillId="0" borderId="11" xfId="16" applyFont="1" applyBorder="1" applyAlignment="1">
      <alignment horizontal="distributed" vertical="center" wrapText="1"/>
    </xf>
    <xf numFmtId="38" fontId="15" fillId="0" borderId="9" xfId="16" applyFont="1" applyBorder="1" applyAlignment="1">
      <alignment horizontal="distributed" vertical="center" wrapText="1"/>
    </xf>
    <xf numFmtId="38" fontId="16" fillId="0" borderId="23" xfId="16" applyFont="1" applyBorder="1" applyAlignment="1">
      <alignment horizontal="distributed" vertical="center" wrapText="1"/>
    </xf>
    <xf numFmtId="49" fontId="11" fillId="0" borderId="0" xfId="18" applyNumberFormat="1" applyFont="1" applyAlignment="1">
      <alignment horizontal="centerContinuous" vertical="top"/>
    </xf>
    <xf numFmtId="49" fontId="13" fillId="0" borderId="0" xfId="18" applyNumberFormat="1" applyFont="1" applyAlignment="1">
      <alignment horizontal="centerContinuous" vertical="top"/>
    </xf>
    <xf numFmtId="0" fontId="14" fillId="0" borderId="20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top"/>
    </xf>
    <xf numFmtId="6" fontId="11" fillId="0" borderId="0" xfId="18" applyFont="1" applyAlignment="1">
      <alignment horizontal="center"/>
    </xf>
    <xf numFmtId="0" fontId="11" fillId="0" borderId="0" xfId="0" applyNumberFormat="1" applyFont="1" applyAlignment="1" applyProtection="1">
      <alignment/>
      <protection locked="0"/>
    </xf>
    <xf numFmtId="0" fontId="11" fillId="0" borderId="32" xfId="0" applyNumberFormat="1" applyFont="1" applyBorder="1" applyAlignment="1" applyProtection="1">
      <alignment/>
      <protection locked="0"/>
    </xf>
    <xf numFmtId="0" fontId="15" fillId="0" borderId="0" xfId="0" applyNumberFormat="1" applyFont="1" applyAlignment="1" applyProtection="1">
      <alignment/>
      <protection locked="0"/>
    </xf>
    <xf numFmtId="0" fontId="15" fillId="0" borderId="0" xfId="0" applyFont="1" applyAlignment="1">
      <alignment/>
    </xf>
    <xf numFmtId="0" fontId="13" fillId="0" borderId="41" xfId="0" applyNumberFormat="1" applyFont="1" applyBorder="1" applyAlignment="1" applyProtection="1">
      <alignment vertical="center"/>
      <protection locked="0"/>
    </xf>
    <xf numFmtId="0" fontId="13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4" xfId="0" applyNumberFormat="1" applyFont="1" applyBorder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9" xfId="0" applyNumberFormat="1" applyFont="1" applyBorder="1" applyAlignment="1" applyProtection="1">
      <alignment vertical="center"/>
      <protection locked="0"/>
    </xf>
    <xf numFmtId="0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31" xfId="0" applyNumberFormat="1" applyFont="1" applyBorder="1" applyAlignment="1" applyProtection="1">
      <alignment horizontal="center" vertical="center"/>
      <protection locked="0"/>
    </xf>
    <xf numFmtId="0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179" fontId="14" fillId="0" borderId="0" xfId="0" applyNumberFormat="1" applyFont="1" applyBorder="1" applyAlignment="1">
      <alignment/>
    </xf>
    <xf numFmtId="180" fontId="14" fillId="0" borderId="0" xfId="0" applyNumberFormat="1" applyFont="1" applyBorder="1" applyAlignment="1">
      <alignment/>
    </xf>
    <xf numFmtId="179" fontId="11" fillId="0" borderId="0" xfId="0" applyNumberFormat="1" applyFont="1" applyAlignment="1" applyProtection="1">
      <alignment/>
      <protection locked="0"/>
    </xf>
    <xf numFmtId="0" fontId="13" fillId="0" borderId="4" xfId="0" applyNumberFormat="1" applyFont="1" applyBorder="1" applyAlignment="1" applyProtection="1">
      <alignment vertical="center"/>
      <protection locked="0"/>
    </xf>
    <xf numFmtId="0" fontId="13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NumberFormat="1" applyFont="1" applyAlignment="1" applyProtection="1">
      <alignment horizontal="left"/>
      <protection locked="0"/>
    </xf>
    <xf numFmtId="0" fontId="13" fillId="0" borderId="4" xfId="0" applyNumberFormat="1" applyFont="1" applyBorder="1" applyAlignment="1" applyProtection="1">
      <alignment horizontal="left" vertical="center"/>
      <protection locked="0"/>
    </xf>
    <xf numFmtId="0" fontId="13" fillId="0" borderId="0" xfId="0" applyNumberFormat="1" applyFont="1" applyBorder="1" applyAlignment="1" applyProtection="1">
      <alignment horizontal="left" vertical="center"/>
      <protection locked="0"/>
    </xf>
    <xf numFmtId="0" fontId="13" fillId="0" borderId="42" xfId="0" applyNumberFormat="1" applyFont="1" applyBorder="1" applyAlignment="1" applyProtection="1">
      <alignment vertical="center"/>
      <protection locked="0"/>
    </xf>
    <xf numFmtId="0" fontId="13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12" xfId="0" applyNumberFormat="1" applyFont="1" applyBorder="1" applyAlignment="1" applyProtection="1">
      <alignment horizontal="left" vertical="center"/>
      <protection locked="0"/>
    </xf>
    <xf numFmtId="0" fontId="13" fillId="0" borderId="36" xfId="0" applyNumberFormat="1" applyFont="1" applyBorder="1" applyAlignment="1" applyProtection="1">
      <alignment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7" fillId="0" borderId="43" xfId="0" applyNumberFormat="1" applyFont="1" applyBorder="1" applyAlignment="1">
      <alignment horizontal="center"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44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>
      <alignment horizontal="center" vertical="center"/>
    </xf>
    <xf numFmtId="41" fontId="6" fillId="0" borderId="2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0" fontId="13" fillId="0" borderId="19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Border="1" applyAlignment="1" applyProtection="1">
      <alignment horizontal="distributed" vertical="center"/>
      <protection locked="0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13" fillId="0" borderId="42" xfId="0" applyNumberFormat="1" applyFont="1" applyBorder="1" applyAlignment="1" applyProtection="1">
      <alignment horizontal="center"/>
      <protection locked="0"/>
    </xf>
    <xf numFmtId="0" fontId="13" fillId="0" borderId="12" xfId="0" applyNumberFormat="1" applyFont="1" applyBorder="1" applyAlignment="1" applyProtection="1">
      <alignment horizontal="distributed" vertical="center"/>
      <protection locked="0"/>
    </xf>
    <xf numFmtId="0" fontId="13" fillId="0" borderId="36" xfId="0" applyNumberFormat="1" applyFont="1" applyBorder="1" applyAlignment="1" applyProtection="1">
      <alignment horizontal="center"/>
      <protection locked="0"/>
    </xf>
    <xf numFmtId="0" fontId="13" fillId="0" borderId="45" xfId="0" applyNumberFormat="1" applyFont="1" applyBorder="1" applyAlignment="1" applyProtection="1">
      <alignment horizontal="center"/>
      <protection locked="0"/>
    </xf>
    <xf numFmtId="0" fontId="13" fillId="0" borderId="32" xfId="0" applyNumberFormat="1" applyFont="1" applyBorder="1" applyAlignment="1" applyProtection="1">
      <alignment horizontal="distributed" vertical="center"/>
      <protection locked="0"/>
    </xf>
    <xf numFmtId="0" fontId="13" fillId="0" borderId="32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41" fontId="7" fillId="0" borderId="43" xfId="0" applyNumberFormat="1" applyFont="1" applyBorder="1" applyAlignment="1" applyProtection="1">
      <alignment/>
      <protection locked="0"/>
    </xf>
    <xf numFmtId="0" fontId="7" fillId="0" borderId="46" xfId="0" applyNumberFormat="1" applyFont="1" applyBorder="1" applyAlignment="1">
      <alignment horizontal="center"/>
    </xf>
    <xf numFmtId="41" fontId="7" fillId="0" borderId="12" xfId="0" applyNumberFormat="1" applyFont="1" applyBorder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 vertical="center"/>
    </xf>
    <xf numFmtId="0" fontId="7" fillId="0" borderId="47" xfId="0" applyNumberFormat="1" applyFont="1" applyBorder="1" applyAlignment="1">
      <alignment horizontal="center"/>
    </xf>
    <xf numFmtId="41" fontId="7" fillId="0" borderId="48" xfId="0" applyNumberFormat="1" applyFont="1" applyBorder="1" applyAlignment="1" applyProtection="1">
      <alignment/>
      <protection locked="0"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36" xfId="0" applyNumberFormat="1" applyFont="1" applyBorder="1" applyAlignment="1" applyProtection="1">
      <alignment horizontal="center" vertical="center"/>
      <protection locked="0"/>
    </xf>
    <xf numFmtId="179" fontId="14" fillId="0" borderId="19" xfId="0" applyNumberFormat="1" applyFont="1" applyBorder="1" applyAlignment="1">
      <alignment/>
    </xf>
    <xf numFmtId="179" fontId="14" fillId="0" borderId="0" xfId="0" applyNumberFormat="1" applyFont="1" applyBorder="1" applyAlignment="1">
      <alignment/>
    </xf>
    <xf numFmtId="0" fontId="15" fillId="0" borderId="19" xfId="0" applyNumberFormat="1" applyFont="1" applyBorder="1" applyAlignment="1" applyProtection="1">
      <alignment horizontal="center" vertical="distributed"/>
      <protection locked="0"/>
    </xf>
    <xf numFmtId="0" fontId="13" fillId="0" borderId="0" xfId="0" applyNumberFormat="1" applyFont="1" applyBorder="1" applyAlignment="1" applyProtection="1">
      <alignment horizontal="center" vertical="distributed" textRotation="255"/>
      <protection locked="0"/>
    </xf>
    <xf numFmtId="0" fontId="0" fillId="0" borderId="19" xfId="0" applyBorder="1" applyAlignment="1">
      <alignment horizontal="center" vertical="distributed"/>
    </xf>
    <xf numFmtId="0" fontId="0" fillId="0" borderId="0" xfId="0" applyBorder="1" applyAlignment="1">
      <alignment horizontal="center" vertical="distributed" textRotation="255"/>
    </xf>
    <xf numFmtId="0" fontId="13" fillId="0" borderId="49" xfId="0" applyNumberFormat="1" applyFont="1" applyBorder="1" applyAlignment="1" applyProtection="1">
      <alignment horizontal="center"/>
      <protection locked="0"/>
    </xf>
    <xf numFmtId="0" fontId="13" fillId="0" borderId="23" xfId="0" applyNumberFormat="1" applyFont="1" applyBorder="1" applyAlignment="1" applyProtection="1">
      <alignment horizontal="center" vertical="center"/>
      <protection locked="0"/>
    </xf>
    <xf numFmtId="41" fontId="7" fillId="0" borderId="2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41" fontId="14" fillId="0" borderId="10" xfId="0" applyNumberFormat="1" applyFont="1" applyBorder="1" applyAlignment="1">
      <alignment/>
    </xf>
    <xf numFmtId="41" fontId="14" fillId="0" borderId="1" xfId="0" applyNumberFormat="1" applyFont="1" applyBorder="1" applyAlignment="1">
      <alignment/>
    </xf>
    <xf numFmtId="41" fontId="14" fillId="0" borderId="31" xfId="0" applyNumberFormat="1" applyFont="1" applyBorder="1" applyAlignment="1">
      <alignment/>
    </xf>
    <xf numFmtId="41" fontId="14" fillId="0" borderId="6" xfId="0" applyNumberFormat="1" applyFont="1" applyBorder="1" applyAlignment="1">
      <alignment/>
    </xf>
    <xf numFmtId="41" fontId="14" fillId="0" borderId="10" xfId="0" applyNumberFormat="1" applyFont="1" applyBorder="1" applyAlignment="1">
      <alignment/>
    </xf>
    <xf numFmtId="41" fontId="14" fillId="0" borderId="37" xfId="0" applyNumberFormat="1" applyFont="1" applyBorder="1" applyAlignment="1">
      <alignment/>
    </xf>
    <xf numFmtId="41" fontId="14" fillId="0" borderId="1" xfId="0" applyNumberFormat="1" applyFont="1" applyBorder="1" applyAlignment="1">
      <alignment/>
    </xf>
    <xf numFmtId="41" fontId="14" fillId="0" borderId="39" xfId="0" applyNumberFormat="1" applyFont="1" applyBorder="1" applyAlignment="1">
      <alignment/>
    </xf>
    <xf numFmtId="41" fontId="14" fillId="0" borderId="31" xfId="0" applyNumberFormat="1" applyFont="1" applyBorder="1" applyAlignment="1">
      <alignment/>
    </xf>
    <xf numFmtId="41" fontId="14" fillId="0" borderId="40" xfId="0" applyNumberFormat="1" applyFont="1" applyBorder="1" applyAlignment="1">
      <alignment/>
    </xf>
    <xf numFmtId="41" fontId="14" fillId="0" borderId="6" xfId="0" applyNumberFormat="1" applyFont="1" applyBorder="1" applyAlignment="1">
      <alignment/>
    </xf>
    <xf numFmtId="41" fontId="14" fillId="0" borderId="50" xfId="0" applyNumberFormat="1" applyFont="1" applyBorder="1" applyAlignment="1">
      <alignment/>
    </xf>
    <xf numFmtId="41" fontId="14" fillId="0" borderId="27" xfId="0" applyNumberFormat="1" applyFont="1" applyBorder="1" applyAlignment="1">
      <alignment/>
    </xf>
    <xf numFmtId="41" fontId="14" fillId="0" borderId="27" xfId="0" applyNumberFormat="1" applyFont="1" applyBorder="1" applyAlignment="1">
      <alignment/>
    </xf>
    <xf numFmtId="0" fontId="11" fillId="0" borderId="42" xfId="0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41" fontId="11" fillId="0" borderId="0" xfId="0" applyNumberFormat="1" applyFont="1" applyAlignment="1">
      <alignment/>
    </xf>
    <xf numFmtId="41" fontId="14" fillId="0" borderId="0" xfId="16" applyNumberFormat="1" applyFont="1" applyBorder="1" applyAlignment="1">
      <alignment horizontal="right" vertical="center"/>
    </xf>
    <xf numFmtId="41" fontId="14" fillId="0" borderId="0" xfId="0" applyNumberFormat="1" applyFont="1" applyBorder="1" applyAlignment="1">
      <alignment horizontal="right" vertical="center"/>
    </xf>
    <xf numFmtId="0" fontId="11" fillId="0" borderId="5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Continuous" vertical="center"/>
    </xf>
    <xf numFmtId="0" fontId="11" fillId="0" borderId="32" xfId="0" applyFont="1" applyBorder="1" applyAlignment="1">
      <alignment vertical="center"/>
    </xf>
    <xf numFmtId="49" fontId="11" fillId="0" borderId="32" xfId="0" applyNumberFormat="1" applyFont="1" applyBorder="1" applyAlignment="1">
      <alignment vertical="center"/>
    </xf>
    <xf numFmtId="38" fontId="16" fillId="0" borderId="1" xfId="16" applyFont="1" applyBorder="1" applyAlignment="1">
      <alignment horizontal="distributed" vertical="center"/>
    </xf>
    <xf numFmtId="38" fontId="16" fillId="0" borderId="31" xfId="16" applyFont="1" applyBorder="1" applyAlignment="1">
      <alignment horizontal="distributed" vertical="center"/>
    </xf>
    <xf numFmtId="38" fontId="17" fillId="0" borderId="1" xfId="16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0" fillId="0" borderId="41" xfId="0" applyBorder="1" applyAlignment="1">
      <alignment/>
    </xf>
    <xf numFmtId="38" fontId="14" fillId="0" borderId="52" xfId="16" applyFont="1" applyBorder="1" applyAlignment="1">
      <alignment horizontal="distributed" vertical="center" wrapText="1"/>
    </xf>
    <xf numFmtId="38" fontId="16" fillId="0" borderId="53" xfId="16" applyFont="1" applyBorder="1" applyAlignment="1">
      <alignment horizontal="distributed" vertical="center" wrapText="1"/>
    </xf>
    <xf numFmtId="0" fontId="15" fillId="0" borderId="1" xfId="0" applyFont="1" applyBorder="1" applyAlignment="1">
      <alignment horizontal="distributed" vertical="center"/>
    </xf>
    <xf numFmtId="0" fontId="15" fillId="0" borderId="31" xfId="0" applyFont="1" applyBorder="1" applyAlignment="1">
      <alignment horizontal="distributed" vertical="center"/>
    </xf>
    <xf numFmtId="0" fontId="15" fillId="0" borderId="11" xfId="0" applyFont="1" applyBorder="1" applyAlignment="1">
      <alignment horizontal="distributed" vertical="center"/>
    </xf>
    <xf numFmtId="38" fontId="11" fillId="0" borderId="2" xfId="16" applyFont="1" applyBorder="1" applyAlignment="1">
      <alignment horizontal="centerContinuous" vertical="center"/>
    </xf>
    <xf numFmtId="38" fontId="11" fillId="0" borderId="2" xfId="16" applyNumberFormat="1" applyFont="1" applyBorder="1" applyAlignment="1">
      <alignment horizontal="right" vertical="center"/>
    </xf>
    <xf numFmtId="38" fontId="11" fillId="0" borderId="2" xfId="16" applyNumberFormat="1" applyFont="1" applyBorder="1" applyAlignment="1">
      <alignment horizontal="center" vertical="center"/>
    </xf>
    <xf numFmtId="38" fontId="11" fillId="0" borderId="2" xfId="16" applyFont="1" applyBorder="1" applyAlignment="1">
      <alignment horizontal="right" vertical="center"/>
    </xf>
    <xf numFmtId="0" fontId="15" fillId="0" borderId="2" xfId="0" applyFont="1" applyBorder="1" applyAlignment="1">
      <alignment/>
    </xf>
    <xf numFmtId="0" fontId="15" fillId="0" borderId="29" xfId="0" applyFont="1" applyBorder="1" applyAlignment="1">
      <alignment vertical="center"/>
    </xf>
    <xf numFmtId="0" fontId="15" fillId="0" borderId="20" xfId="0" applyFont="1" applyBorder="1" applyAlignment="1">
      <alignment horizontal="centerContinuous" vertical="center"/>
    </xf>
    <xf numFmtId="0" fontId="15" fillId="0" borderId="33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1" fillId="0" borderId="32" xfId="0" applyNumberFormat="1" applyFont="1" applyBorder="1" applyAlignment="1" applyProtection="1">
      <alignment/>
      <protection locked="0"/>
    </xf>
    <xf numFmtId="0" fontId="11" fillId="0" borderId="32" xfId="0" applyNumberFormat="1" applyFont="1" applyBorder="1" applyAlignment="1" applyProtection="1">
      <alignment horizontal="center"/>
      <protection locked="0"/>
    </xf>
    <xf numFmtId="0" fontId="11" fillId="0" borderId="32" xfId="0" applyNumberFormat="1" applyFont="1" applyBorder="1" applyAlignment="1" applyProtection="1">
      <alignment horizontal="right"/>
      <protection locked="0"/>
    </xf>
    <xf numFmtId="0" fontId="11" fillId="0" borderId="19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41" fontId="13" fillId="0" borderId="10" xfId="0" applyNumberFormat="1" applyFont="1" applyBorder="1" applyAlignment="1">
      <alignment vertical="center"/>
    </xf>
    <xf numFmtId="41" fontId="13" fillId="0" borderId="37" xfId="0" applyNumberFormat="1" applyFont="1" applyBorder="1" applyAlignment="1">
      <alignment vertical="center"/>
    </xf>
    <xf numFmtId="0" fontId="13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distributed" vertical="center"/>
      <protection locked="0"/>
    </xf>
    <xf numFmtId="0" fontId="13" fillId="0" borderId="45" xfId="0" applyNumberFormat="1" applyFont="1" applyBorder="1" applyAlignment="1" applyProtection="1">
      <alignment horizontal="center" vertical="center"/>
      <protection locked="0"/>
    </xf>
    <xf numFmtId="0" fontId="11" fillId="0" borderId="32" xfId="0" applyNumberFormat="1" applyFont="1" applyBorder="1" applyAlignment="1" applyProtection="1">
      <alignment horizontal="distributed" vertical="center"/>
      <protection locked="0"/>
    </xf>
    <xf numFmtId="0" fontId="13" fillId="0" borderId="32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0" fontId="19" fillId="0" borderId="0" xfId="0" applyNumberFormat="1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20" fillId="0" borderId="0" xfId="0" applyFont="1" applyAlignment="1">
      <alignment/>
    </xf>
    <xf numFmtId="49" fontId="19" fillId="0" borderId="0" xfId="18" applyNumberFormat="1" applyFont="1" applyAlignment="1">
      <alignment horizontal="centerContinuous" vertical="center"/>
    </xf>
    <xf numFmtId="0" fontId="20" fillId="0" borderId="0" xfId="0" applyNumberFormat="1" applyFont="1" applyAlignment="1" applyProtection="1">
      <alignment/>
      <protection locked="0"/>
    </xf>
    <xf numFmtId="0" fontId="19" fillId="0" borderId="32" xfId="0" applyNumberFormat="1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199" fontId="11" fillId="0" borderId="40" xfId="16" applyNumberFormat="1" applyFont="1" applyBorder="1" applyAlignment="1">
      <alignment horizontal="right" vertical="center"/>
    </xf>
    <xf numFmtId="199" fontId="11" fillId="0" borderId="31" xfId="16" applyNumberFormat="1" applyFont="1" applyBorder="1" applyAlignment="1">
      <alignment horizontal="right" vertical="center"/>
    </xf>
    <xf numFmtId="41" fontId="14" fillId="0" borderId="0" xfId="16" applyNumberFormat="1" applyFont="1" applyBorder="1" applyAlignment="1">
      <alignment vertical="center"/>
    </xf>
    <xf numFmtId="199" fontId="11" fillId="0" borderId="1" xfId="0" applyNumberFormat="1" applyFont="1" applyBorder="1" applyAlignment="1">
      <alignment/>
    </xf>
    <xf numFmtId="199" fontId="11" fillId="0" borderId="39" xfId="0" applyNumberFormat="1" applyFont="1" applyBorder="1" applyAlignment="1">
      <alignment/>
    </xf>
    <xf numFmtId="199" fontId="11" fillId="0" borderId="6" xfId="0" applyNumberFormat="1" applyFont="1" applyBorder="1" applyAlignment="1">
      <alignment/>
    </xf>
    <xf numFmtId="199" fontId="11" fillId="0" borderId="50" xfId="0" applyNumberFormat="1" applyFont="1" applyBorder="1" applyAlignment="1">
      <alignment/>
    </xf>
    <xf numFmtId="199" fontId="11" fillId="0" borderId="26" xfId="0" applyNumberFormat="1" applyFont="1" applyBorder="1" applyAlignment="1">
      <alignment/>
    </xf>
    <xf numFmtId="199" fontId="11" fillId="0" borderId="27" xfId="0" applyNumberFormat="1" applyFont="1" applyBorder="1" applyAlignment="1">
      <alignment/>
    </xf>
    <xf numFmtId="199" fontId="11" fillId="0" borderId="27" xfId="0" applyNumberFormat="1" applyFont="1" applyBorder="1" applyAlignment="1" applyProtection="1">
      <alignment/>
      <protection locked="0"/>
    </xf>
    <xf numFmtId="199" fontId="11" fillId="0" borderId="50" xfId="0" applyNumberFormat="1" applyFont="1" applyBorder="1" applyAlignment="1" applyProtection="1">
      <alignment/>
      <protection locked="0"/>
    </xf>
    <xf numFmtId="0" fontId="11" fillId="0" borderId="19" xfId="0" applyFont="1" applyBorder="1" applyAlignment="1">
      <alignment/>
    </xf>
    <xf numFmtId="0" fontId="11" fillId="0" borderId="4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41" xfId="0" applyNumberFormat="1" applyFont="1" applyBorder="1" applyAlignment="1" applyProtection="1">
      <alignment horizontal="center"/>
      <protection locked="0"/>
    </xf>
    <xf numFmtId="0" fontId="5" fillId="0" borderId="4" xfId="0" applyNumberFormat="1" applyFont="1" applyBorder="1" applyAlignment="1" applyProtection="1">
      <alignment horizontal="center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5" fillId="0" borderId="15" xfId="0" applyNumberFormat="1" applyFont="1" applyBorder="1" applyAlignment="1" applyProtection="1">
      <alignment horizontal="centerContinuous"/>
      <protection locked="0"/>
    </xf>
    <xf numFmtId="0" fontId="5" fillId="0" borderId="22" xfId="0" applyNumberFormat="1" applyFont="1" applyBorder="1" applyAlignment="1" applyProtection="1">
      <alignment horizontal="centerContinuous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NumberFormat="1" applyFont="1" applyBorder="1" applyAlignment="1" applyProtection="1">
      <alignment horizontal="centerContinuous"/>
      <protection locked="0"/>
    </xf>
    <xf numFmtId="0" fontId="5" fillId="0" borderId="0" xfId="0" applyNumberFormat="1" applyFont="1" applyBorder="1" applyAlignment="1" applyProtection="1">
      <alignment horizontal="centerContinuous"/>
      <protection locked="0"/>
    </xf>
    <xf numFmtId="0" fontId="5" fillId="0" borderId="51" xfId="0" applyNumberFormat="1" applyFont="1" applyBorder="1" applyAlignment="1" applyProtection="1">
      <alignment horizontal="centerContinuous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18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179" fontId="5" fillId="0" borderId="31" xfId="0" applyNumberFormat="1" applyFont="1" applyBorder="1" applyAlignment="1">
      <alignment/>
    </xf>
    <xf numFmtId="179" fontId="5" fillId="0" borderId="40" xfId="0" applyNumberFormat="1" applyFont="1" applyBorder="1" applyAlignment="1">
      <alignment/>
    </xf>
    <xf numFmtId="0" fontId="5" fillId="0" borderId="31" xfId="0" applyNumberFormat="1" applyFont="1" applyBorder="1" applyAlignment="1">
      <alignment/>
    </xf>
    <xf numFmtId="0" fontId="5" fillId="0" borderId="19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/>
    </xf>
    <xf numFmtId="0" fontId="5" fillId="0" borderId="54" xfId="0" applyNumberFormat="1" applyFont="1" applyBorder="1" applyAlignment="1">
      <alignment/>
    </xf>
    <xf numFmtId="0" fontId="5" fillId="0" borderId="55" xfId="0" applyNumberFormat="1" applyFont="1" applyBorder="1" applyAlignment="1">
      <alignment/>
    </xf>
    <xf numFmtId="179" fontId="5" fillId="0" borderId="56" xfId="0" applyNumberFormat="1" applyFont="1" applyBorder="1" applyAlignment="1">
      <alignment/>
    </xf>
    <xf numFmtId="179" fontId="5" fillId="0" borderId="57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/>
      <protection locked="0"/>
    </xf>
    <xf numFmtId="0" fontId="5" fillId="0" borderId="41" xfId="0" applyNumberFormat="1" applyFont="1" applyBorder="1" applyAlignment="1" applyProtection="1">
      <alignment/>
      <protection locked="0"/>
    </xf>
    <xf numFmtId="0" fontId="5" fillId="0" borderId="15" xfId="0" applyNumberFormat="1" applyFont="1" applyBorder="1" applyAlignment="1" applyProtection="1">
      <alignment/>
      <protection locked="0"/>
    </xf>
    <xf numFmtId="0" fontId="5" fillId="0" borderId="4" xfId="0" applyNumberFormat="1" applyFont="1" applyBorder="1" applyAlignment="1" applyProtection="1">
      <alignment/>
      <protection locked="0"/>
    </xf>
    <xf numFmtId="0" fontId="5" fillId="0" borderId="22" xfId="0" applyNumberFormat="1" applyFont="1" applyBorder="1" applyAlignment="1" applyProtection="1">
      <alignment/>
      <protection locked="0"/>
    </xf>
    <xf numFmtId="0" fontId="5" fillId="0" borderId="19" xfId="0" applyNumberFormat="1" applyFont="1" applyBorder="1" applyAlignment="1" applyProtection="1">
      <alignment/>
      <protection locked="0"/>
    </xf>
    <xf numFmtId="0" fontId="5" fillId="0" borderId="1" xfId="0" applyNumberFormat="1" applyFont="1" applyBorder="1" applyAlignment="1" applyProtection="1">
      <alignment/>
      <protection locked="0"/>
    </xf>
    <xf numFmtId="0" fontId="5" fillId="0" borderId="2" xfId="0" applyNumberFormat="1" applyFont="1" applyBorder="1" applyAlignment="1" applyProtection="1">
      <alignment/>
      <protection locked="0"/>
    </xf>
    <xf numFmtId="0" fontId="5" fillId="0" borderId="5" xfId="0" applyFont="1" applyBorder="1" applyAlignment="1">
      <alignment horizontal="centerContinuous"/>
    </xf>
    <xf numFmtId="0" fontId="5" fillId="0" borderId="51" xfId="0" applyNumberFormat="1" applyFont="1" applyBorder="1" applyAlignment="1" applyProtection="1">
      <alignment/>
      <protection locked="0"/>
    </xf>
    <xf numFmtId="0" fontId="5" fillId="0" borderId="51" xfId="0" applyFont="1" applyBorder="1" applyAlignment="1">
      <alignment horizontal="centerContinuous"/>
    </xf>
    <xf numFmtId="0" fontId="5" fillId="0" borderId="11" xfId="0" applyNumberFormat="1" applyFont="1" applyBorder="1" applyAlignment="1" applyProtection="1">
      <alignment horizontal="centerContinuous"/>
      <protection locked="0"/>
    </xf>
    <xf numFmtId="0" fontId="5" fillId="0" borderId="36" xfId="0" applyFont="1" applyBorder="1" applyAlignment="1">
      <alignment horizontal="centerContinuous"/>
    </xf>
    <xf numFmtId="179" fontId="5" fillId="0" borderId="15" xfId="0" applyNumberFormat="1" applyFont="1" applyBorder="1" applyAlignment="1" applyProtection="1">
      <alignment/>
      <protection locked="0"/>
    </xf>
    <xf numFmtId="0" fontId="5" fillId="0" borderId="16" xfId="0" applyNumberFormat="1" applyFont="1" applyBorder="1" applyAlignment="1" applyProtection="1">
      <alignment/>
      <protection locked="0"/>
    </xf>
    <xf numFmtId="179" fontId="5" fillId="0" borderId="1" xfId="0" applyNumberFormat="1" applyFont="1" applyBorder="1" applyAlignment="1" applyProtection="1">
      <alignment/>
      <protection locked="0"/>
    </xf>
    <xf numFmtId="0" fontId="5" fillId="0" borderId="39" xfId="0" applyNumberFormat="1" applyFont="1" applyBorder="1" applyAlignment="1" applyProtection="1">
      <alignment/>
      <protection locked="0"/>
    </xf>
    <xf numFmtId="179" fontId="5" fillId="0" borderId="26" xfId="0" applyNumberFormat="1" applyFont="1" applyBorder="1" applyAlignment="1" applyProtection="1">
      <alignment/>
      <protection locked="0"/>
    </xf>
    <xf numFmtId="179" fontId="5" fillId="0" borderId="39" xfId="0" applyNumberFormat="1" applyFont="1" applyBorder="1" applyAlignment="1" applyProtection="1">
      <alignment/>
      <protection locked="0"/>
    </xf>
    <xf numFmtId="1" fontId="5" fillId="0" borderId="1" xfId="0" applyNumberFormat="1" applyFont="1" applyBorder="1" applyAlignment="1" applyProtection="1">
      <alignment horizontal="right"/>
      <protection locked="0"/>
    </xf>
    <xf numFmtId="0" fontId="5" fillId="0" borderId="18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/>
      <protection locked="0"/>
    </xf>
    <xf numFmtId="1" fontId="5" fillId="0" borderId="31" xfId="0" applyNumberFormat="1" applyFont="1" applyBorder="1" applyAlignment="1" applyProtection="1">
      <alignment horizontal="right"/>
      <protection locked="0"/>
    </xf>
    <xf numFmtId="0" fontId="5" fillId="0" borderId="40" xfId="0" applyNumberFormat="1" applyFont="1" applyBorder="1" applyAlignment="1" applyProtection="1">
      <alignment/>
      <protection locked="0"/>
    </xf>
    <xf numFmtId="0" fontId="5" fillId="0" borderId="45" xfId="0" applyNumberFormat="1" applyFont="1" applyBorder="1" applyAlignment="1" applyProtection="1">
      <alignment horizontal="center"/>
      <protection locked="0"/>
    </xf>
    <xf numFmtId="0" fontId="5" fillId="0" borderId="6" xfId="0" applyNumberFormat="1" applyFont="1" applyBorder="1" applyAlignment="1" applyProtection="1">
      <alignment/>
      <protection locked="0"/>
    </xf>
    <xf numFmtId="179" fontId="5" fillId="0" borderId="6" xfId="0" applyNumberFormat="1" applyFont="1" applyBorder="1" applyAlignment="1" applyProtection="1">
      <alignment/>
      <protection locked="0"/>
    </xf>
    <xf numFmtId="0" fontId="5" fillId="0" borderId="50" xfId="0" applyNumberFormat="1" applyFont="1" applyBorder="1" applyAlignment="1" applyProtection="1">
      <alignment/>
      <protection locked="0"/>
    </xf>
    <xf numFmtId="41" fontId="14" fillId="0" borderId="1" xfId="0" applyNumberFormat="1" applyFont="1" applyBorder="1" applyAlignment="1">
      <alignment vertical="center"/>
    </xf>
    <xf numFmtId="41" fontId="14" fillId="0" borderId="56" xfId="0" applyNumberFormat="1" applyFont="1" applyBorder="1" applyAlignment="1">
      <alignment vertical="center"/>
    </xf>
    <xf numFmtId="179" fontId="14" fillId="0" borderId="6" xfId="0" applyNumberFormat="1" applyFont="1" applyBorder="1" applyAlignment="1" applyProtection="1">
      <alignment vertical="center"/>
      <protection locked="0"/>
    </xf>
    <xf numFmtId="179" fontId="14" fillId="0" borderId="50" xfId="0" applyNumberFormat="1" applyFont="1" applyBorder="1" applyAlignment="1" applyProtection="1">
      <alignment vertical="center"/>
      <protection locked="0"/>
    </xf>
    <xf numFmtId="0" fontId="15" fillId="0" borderId="4" xfId="0" applyFont="1" applyBorder="1" applyAlignment="1">
      <alignment horizontal="distributed" vertical="center"/>
    </xf>
    <xf numFmtId="38" fontId="11" fillId="0" borderId="0" xfId="0" applyNumberFormat="1" applyFont="1" applyBorder="1" applyAlignment="1">
      <alignment/>
    </xf>
    <xf numFmtId="41" fontId="15" fillId="0" borderId="31" xfId="0" applyNumberFormat="1" applyFont="1" applyBorder="1" applyAlignment="1" applyProtection="1">
      <alignment/>
      <protection locked="0"/>
    </xf>
    <xf numFmtId="41" fontId="15" fillId="0" borderId="40" xfId="0" applyNumberFormat="1" applyFont="1" applyBorder="1" applyAlignment="1" applyProtection="1">
      <alignment/>
      <protection locked="0"/>
    </xf>
    <xf numFmtId="41" fontId="15" fillId="0" borderId="1" xfId="0" applyNumberFormat="1" applyFont="1" applyBorder="1" applyAlignment="1" applyProtection="1">
      <alignment/>
      <protection locked="0"/>
    </xf>
    <xf numFmtId="41" fontId="15" fillId="0" borderId="39" xfId="0" applyNumberFormat="1" applyFont="1" applyBorder="1" applyAlignment="1" applyProtection="1">
      <alignment/>
      <protection locked="0"/>
    </xf>
    <xf numFmtId="41" fontId="15" fillId="0" borderId="11" xfId="0" applyNumberFormat="1" applyFont="1" applyBorder="1" applyAlignment="1" applyProtection="1">
      <alignment/>
      <protection locked="0"/>
    </xf>
    <xf numFmtId="41" fontId="15" fillId="0" borderId="17" xfId="0" applyNumberFormat="1" applyFont="1" applyBorder="1" applyAlignment="1" applyProtection="1">
      <alignment/>
      <protection locked="0"/>
    </xf>
    <xf numFmtId="41" fontId="15" fillId="0" borderId="6" xfId="0" applyNumberFormat="1" applyFont="1" applyBorder="1" applyAlignment="1" applyProtection="1">
      <alignment/>
      <protection locked="0"/>
    </xf>
    <xf numFmtId="41" fontId="15" fillId="0" borderId="50" xfId="0" applyNumberFormat="1" applyFont="1" applyBorder="1" applyAlignment="1" applyProtection="1">
      <alignment/>
      <protection locked="0"/>
    </xf>
    <xf numFmtId="41" fontId="15" fillId="0" borderId="25" xfId="0" applyNumberFormat="1" applyFont="1" applyBorder="1" applyAlignment="1" applyProtection="1">
      <alignment/>
      <protection locked="0"/>
    </xf>
    <xf numFmtId="41" fontId="15" fillId="0" borderId="58" xfId="0" applyNumberFormat="1" applyFont="1" applyBorder="1" applyAlignment="1" applyProtection="1">
      <alignment/>
      <protection locked="0"/>
    </xf>
    <xf numFmtId="41" fontId="15" fillId="0" borderId="26" xfId="0" applyNumberFormat="1" applyFont="1" applyBorder="1" applyAlignment="1" applyProtection="1">
      <alignment/>
      <protection locked="0"/>
    </xf>
    <xf numFmtId="41" fontId="15" fillId="0" borderId="23" xfId="0" applyNumberFormat="1" applyFont="1" applyBorder="1" applyAlignment="1" applyProtection="1">
      <alignment/>
      <protection locked="0"/>
    </xf>
    <xf numFmtId="41" fontId="15" fillId="0" borderId="51" xfId="0" applyNumberFormat="1" applyFont="1" applyBorder="1" applyAlignment="1" applyProtection="1">
      <alignment/>
      <protection locked="0"/>
    </xf>
    <xf numFmtId="41" fontId="15" fillId="0" borderId="27" xfId="0" applyNumberFormat="1" applyFont="1" applyBorder="1" applyAlignment="1" applyProtection="1">
      <alignment/>
      <protection locked="0"/>
    </xf>
    <xf numFmtId="41" fontId="15" fillId="0" borderId="59" xfId="0" applyNumberFormat="1" applyFont="1" applyBorder="1" applyAlignment="1" applyProtection="1">
      <alignment/>
      <protection locked="0"/>
    </xf>
    <xf numFmtId="0" fontId="14" fillId="0" borderId="4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38" fontId="14" fillId="0" borderId="15" xfId="16" applyFont="1" applyBorder="1" applyAlignment="1">
      <alignment horizontal="center" vertical="center"/>
    </xf>
    <xf numFmtId="38" fontId="14" fillId="0" borderId="9" xfId="16" applyFont="1" applyBorder="1" applyAlignment="1">
      <alignment horizontal="center" vertical="center"/>
    </xf>
    <xf numFmtId="188" fontId="11" fillId="0" borderId="31" xfId="0" applyNumberFormat="1" applyFont="1" applyBorder="1" applyAlignment="1" applyProtection="1">
      <alignment vertical="center"/>
      <protection locked="0"/>
    </xf>
    <xf numFmtId="188" fontId="11" fillId="0" borderId="40" xfId="0" applyNumberFormat="1" applyFont="1" applyBorder="1" applyAlignment="1" applyProtection="1">
      <alignment vertical="center"/>
      <protection locked="0"/>
    </xf>
    <xf numFmtId="188" fontId="11" fillId="0" borderId="1" xfId="0" applyNumberFormat="1" applyFont="1" applyBorder="1" applyAlignment="1" applyProtection="1">
      <alignment vertical="center"/>
      <protection locked="0"/>
    </xf>
    <xf numFmtId="188" fontId="11" fillId="0" borderId="39" xfId="0" applyNumberFormat="1" applyFont="1" applyBorder="1" applyAlignment="1" applyProtection="1">
      <alignment vertical="center"/>
      <protection locked="0"/>
    </xf>
    <xf numFmtId="188" fontId="11" fillId="0" borderId="6" xfId="0" applyNumberFormat="1" applyFont="1" applyBorder="1" applyAlignment="1" applyProtection="1">
      <alignment vertical="center"/>
      <protection locked="0"/>
    </xf>
    <xf numFmtId="188" fontId="11" fillId="0" borderId="50" xfId="0" applyNumberFormat="1" applyFont="1" applyBorder="1" applyAlignment="1" applyProtection="1">
      <alignment vertical="center"/>
      <protection locked="0"/>
    </xf>
    <xf numFmtId="0" fontId="14" fillId="0" borderId="20" xfId="0" applyFont="1" applyBorder="1" applyAlignment="1">
      <alignment vertical="center"/>
    </xf>
    <xf numFmtId="188" fontId="11" fillId="0" borderId="10" xfId="0" applyNumberFormat="1" applyFont="1" applyBorder="1" applyAlignment="1" applyProtection="1">
      <alignment vertical="center"/>
      <protection locked="0"/>
    </xf>
    <xf numFmtId="188" fontId="11" fillId="0" borderId="37" xfId="0" applyNumberFormat="1" applyFont="1" applyBorder="1" applyAlignment="1" applyProtection="1">
      <alignment vertical="center"/>
      <protection locked="0"/>
    </xf>
    <xf numFmtId="188" fontId="11" fillId="0" borderId="11" xfId="0" applyNumberFormat="1" applyFont="1" applyBorder="1" applyAlignment="1" applyProtection="1">
      <alignment vertical="center"/>
      <protection locked="0"/>
    </xf>
    <xf numFmtId="188" fontId="11" fillId="0" borderId="17" xfId="0" applyNumberFormat="1" applyFont="1" applyBorder="1" applyAlignment="1" applyProtection="1">
      <alignment vertical="center"/>
      <protection locked="0"/>
    </xf>
    <xf numFmtId="179" fontId="14" fillId="0" borderId="4" xfId="0" applyNumberFormat="1" applyFont="1" applyBorder="1" applyAlignment="1">
      <alignment/>
    </xf>
    <xf numFmtId="180" fontId="14" fillId="0" borderId="4" xfId="0" applyNumberFormat="1" applyFont="1" applyBorder="1" applyAlignment="1">
      <alignment/>
    </xf>
    <xf numFmtId="188" fontId="14" fillId="0" borderId="10" xfId="0" applyNumberFormat="1" applyFont="1" applyBorder="1" applyAlignment="1">
      <alignment/>
    </xf>
    <xf numFmtId="188" fontId="14" fillId="0" borderId="31" xfId="0" applyNumberFormat="1" applyFont="1" applyBorder="1" applyAlignment="1">
      <alignment/>
    </xf>
    <xf numFmtId="188" fontId="14" fillId="0" borderId="1" xfId="0" applyNumberFormat="1" applyFont="1" applyBorder="1" applyAlignment="1">
      <alignment/>
    </xf>
    <xf numFmtId="41" fontId="14" fillId="0" borderId="40" xfId="0" applyNumberFormat="1" applyFont="1" applyBorder="1" applyAlignment="1">
      <alignment/>
    </xf>
    <xf numFmtId="41" fontId="14" fillId="0" borderId="39" xfId="0" applyNumberFormat="1" applyFont="1" applyBorder="1" applyAlignment="1">
      <alignment/>
    </xf>
    <xf numFmtId="41" fontId="14" fillId="0" borderId="1" xfId="0" applyNumberFormat="1" applyFont="1" applyBorder="1" applyAlignment="1" applyProtection="1">
      <alignment/>
      <protection locked="0"/>
    </xf>
    <xf numFmtId="41" fontId="14" fillId="0" borderId="50" xfId="0" applyNumberFormat="1" applyFont="1" applyBorder="1" applyAlignment="1">
      <alignment/>
    </xf>
    <xf numFmtId="188" fontId="14" fillId="0" borderId="6" xfId="0" applyNumberFormat="1" applyFont="1" applyBorder="1" applyAlignment="1">
      <alignment/>
    </xf>
    <xf numFmtId="179" fontId="4" fillId="0" borderId="0" xfId="0" applyNumberFormat="1" applyFont="1" applyBorder="1" applyAlignment="1" applyProtection="1">
      <alignment/>
      <protection locked="0"/>
    </xf>
    <xf numFmtId="41" fontId="14" fillId="0" borderId="37" xfId="0" applyNumberFormat="1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13" fillId="0" borderId="0" xfId="0" applyNumberFormat="1" applyFont="1" applyBorder="1" applyAlignment="1" applyProtection="1">
      <alignment horizontal="distributed" vertical="center"/>
      <protection locked="0"/>
    </xf>
    <xf numFmtId="0" fontId="13" fillId="0" borderId="5" xfId="0" applyNumberFormat="1" applyFont="1" applyBorder="1" applyAlignment="1" applyProtection="1">
      <alignment horizontal="center"/>
      <protection locked="0"/>
    </xf>
    <xf numFmtId="0" fontId="13" fillId="0" borderId="12" xfId="0" applyNumberFormat="1" applyFont="1" applyBorder="1" applyAlignment="1" applyProtection="1">
      <alignment horizontal="center"/>
      <protection locked="0"/>
    </xf>
    <xf numFmtId="41" fontId="14" fillId="0" borderId="11" xfId="0" applyNumberFormat="1" applyFont="1" applyBorder="1" applyAlignment="1">
      <alignment/>
    </xf>
    <xf numFmtId="188" fontId="14" fillId="0" borderId="11" xfId="0" applyNumberFormat="1" applyFont="1" applyBorder="1" applyAlignment="1">
      <alignment/>
    </xf>
    <xf numFmtId="41" fontId="14" fillId="0" borderId="17" xfId="0" applyNumberFormat="1" applyFont="1" applyBorder="1" applyAlignment="1">
      <alignment/>
    </xf>
    <xf numFmtId="0" fontId="4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200" fontId="13" fillId="0" borderId="31" xfId="0" applyNumberFormat="1" applyFont="1" applyBorder="1" applyAlignment="1">
      <alignment/>
    </xf>
    <xf numFmtId="200" fontId="13" fillId="0" borderId="1" xfId="0" applyNumberFormat="1" applyFont="1" applyBorder="1" applyAlignment="1">
      <alignment/>
    </xf>
    <xf numFmtId="200" fontId="13" fillId="0" borderId="39" xfId="0" applyNumberFormat="1" applyFont="1" applyBorder="1" applyAlignment="1">
      <alignment/>
    </xf>
    <xf numFmtId="200" fontId="13" fillId="0" borderId="6" xfId="0" applyNumberFormat="1" applyFont="1" applyBorder="1" applyAlignment="1">
      <alignment/>
    </xf>
    <xf numFmtId="200" fontId="13" fillId="0" borderId="50" xfId="0" applyNumberFormat="1" applyFont="1" applyBorder="1" applyAlignment="1">
      <alignment/>
    </xf>
    <xf numFmtId="0" fontId="11" fillId="0" borderId="41" xfId="0" applyNumberFormat="1" applyFont="1" applyBorder="1" applyAlignment="1" applyProtection="1">
      <alignment/>
      <protection locked="0"/>
    </xf>
    <xf numFmtId="0" fontId="11" fillId="0" borderId="4" xfId="0" applyNumberFormat="1" applyFont="1" applyBorder="1" applyAlignment="1" applyProtection="1">
      <alignment/>
      <protection locked="0"/>
    </xf>
    <xf numFmtId="200" fontId="13" fillId="0" borderId="40" xfId="0" applyNumberFormat="1" applyFont="1" applyBorder="1" applyAlignment="1">
      <alignment/>
    </xf>
    <xf numFmtId="0" fontId="14" fillId="0" borderId="41" xfId="0" applyFont="1" applyBorder="1" applyAlignment="1">
      <alignment horizontal="center" vertical="center"/>
    </xf>
    <xf numFmtId="38" fontId="14" fillId="0" borderId="9" xfId="16" applyFont="1" applyBorder="1" applyAlignment="1">
      <alignment horizontal="center" vertical="center" wrapText="1"/>
    </xf>
    <xf numFmtId="38" fontId="14" fillId="0" borderId="7" xfId="16" applyFont="1" applyBorder="1" applyAlignment="1">
      <alignment horizontal="center" vertical="center" wrapText="1"/>
    </xf>
    <xf numFmtId="38" fontId="14" fillId="0" borderId="22" xfId="16" applyFont="1" applyBorder="1" applyAlignment="1">
      <alignment horizontal="center" vertical="center" wrapText="1"/>
    </xf>
    <xf numFmtId="38" fontId="14" fillId="0" borderId="4" xfId="16" applyFont="1" applyBorder="1" applyAlignment="1">
      <alignment horizontal="center" vertical="center" wrapText="1"/>
    </xf>
    <xf numFmtId="38" fontId="14" fillId="0" borderId="35" xfId="16" applyFont="1" applyBorder="1" applyAlignment="1">
      <alignment horizontal="center" vertical="center"/>
    </xf>
    <xf numFmtId="38" fontId="15" fillId="0" borderId="8" xfId="16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41" fontId="14" fillId="0" borderId="27" xfId="0" applyNumberFormat="1" applyFont="1" applyBorder="1" applyAlignment="1">
      <alignment vertical="center"/>
    </xf>
    <xf numFmtId="41" fontId="14" fillId="0" borderId="10" xfId="0" applyNumberFormat="1" applyFont="1" applyBorder="1" applyAlignment="1">
      <alignment vertical="center"/>
    </xf>
    <xf numFmtId="179" fontId="14" fillId="0" borderId="10" xfId="0" applyNumberFormat="1" applyFont="1" applyBorder="1" applyAlignment="1" applyProtection="1">
      <alignment vertical="center"/>
      <protection locked="0"/>
    </xf>
    <xf numFmtId="179" fontId="14" fillId="0" borderId="8" xfId="0" applyNumberFormat="1" applyFont="1" applyBorder="1" applyAlignment="1" applyProtection="1">
      <alignment vertical="center"/>
      <protection locked="0"/>
    </xf>
    <xf numFmtId="179" fontId="14" fillId="0" borderId="37" xfId="0" applyNumberFormat="1" applyFont="1" applyBorder="1" applyAlignment="1" applyProtection="1">
      <alignment vertical="center"/>
      <protection locked="0"/>
    </xf>
    <xf numFmtId="198" fontId="14" fillId="0" borderId="31" xfId="16" applyNumberFormat="1" applyFont="1" applyBorder="1" applyAlignment="1">
      <alignment horizontal="right" vertical="center"/>
    </xf>
    <xf numFmtId="41" fontId="14" fillId="0" borderId="31" xfId="16" applyNumberFormat="1" applyFont="1" applyBorder="1" applyAlignment="1">
      <alignment horizontal="right" vertical="center"/>
    </xf>
    <xf numFmtId="198" fontId="14" fillId="0" borderId="40" xfId="16" applyNumberFormat="1" applyFont="1" applyBorder="1" applyAlignment="1">
      <alignment horizontal="right" vertical="center"/>
    </xf>
    <xf numFmtId="198" fontId="14" fillId="0" borderId="1" xfId="0" applyNumberFormat="1" applyFont="1" applyBorder="1" applyAlignment="1">
      <alignment/>
    </xf>
    <xf numFmtId="198" fontId="14" fillId="0" borderId="39" xfId="0" applyNumberFormat="1" applyFont="1" applyBorder="1" applyAlignment="1">
      <alignment/>
    </xf>
    <xf numFmtId="198" fontId="14" fillId="0" borderId="6" xfId="0" applyNumberFormat="1" applyFont="1" applyBorder="1" applyAlignment="1">
      <alignment/>
    </xf>
    <xf numFmtId="198" fontId="14" fillId="0" borderId="50" xfId="0" applyNumberFormat="1" applyFont="1" applyBorder="1" applyAlignment="1">
      <alignment/>
    </xf>
    <xf numFmtId="199" fontId="14" fillId="0" borderId="31" xfId="0" applyNumberFormat="1" applyFont="1" applyBorder="1" applyAlignment="1">
      <alignment/>
    </xf>
    <xf numFmtId="197" fontId="14" fillId="0" borderId="31" xfId="0" applyNumberFormat="1" applyFont="1" applyBorder="1" applyAlignment="1">
      <alignment/>
    </xf>
    <xf numFmtId="199" fontId="14" fillId="0" borderId="40" xfId="0" applyNumberFormat="1" applyFont="1" applyBorder="1" applyAlignment="1">
      <alignment/>
    </xf>
    <xf numFmtId="199" fontId="14" fillId="0" borderId="1" xfId="0" applyNumberFormat="1" applyFont="1" applyBorder="1" applyAlignment="1">
      <alignment/>
    </xf>
    <xf numFmtId="197" fontId="14" fillId="0" borderId="1" xfId="0" applyNumberFormat="1" applyFont="1" applyBorder="1" applyAlignment="1">
      <alignment/>
    </xf>
    <xf numFmtId="199" fontId="14" fillId="0" borderId="39" xfId="0" applyNumberFormat="1" applyFont="1" applyBorder="1" applyAlignment="1">
      <alignment/>
    </xf>
    <xf numFmtId="199" fontId="14" fillId="0" borderId="27" xfId="0" applyNumberFormat="1" applyFont="1" applyBorder="1" applyAlignment="1" applyProtection="1">
      <alignment/>
      <protection locked="0"/>
    </xf>
    <xf numFmtId="197" fontId="14" fillId="0" borderId="27" xfId="0" applyNumberFormat="1" applyFont="1" applyBorder="1" applyAlignment="1">
      <alignment/>
    </xf>
    <xf numFmtId="199" fontId="14" fillId="0" borderId="50" xfId="0" applyNumberFormat="1" applyFont="1" applyBorder="1" applyAlignment="1" applyProtection="1">
      <alignment/>
      <protection locked="0"/>
    </xf>
    <xf numFmtId="199" fontId="14" fillId="0" borderId="6" xfId="0" applyNumberFormat="1" applyFont="1" applyBorder="1" applyAlignment="1">
      <alignment/>
    </xf>
    <xf numFmtId="199" fontId="14" fillId="0" borderId="50" xfId="0" applyNumberFormat="1" applyFont="1" applyBorder="1" applyAlignment="1">
      <alignment/>
    </xf>
    <xf numFmtId="38" fontId="15" fillId="0" borderId="17" xfId="16" applyFont="1" applyBorder="1" applyAlignment="1">
      <alignment horizontal="distributed" vertical="center" wrapText="1"/>
    </xf>
    <xf numFmtId="0" fontId="14" fillId="0" borderId="29" xfId="0" applyFont="1" applyBorder="1" applyAlignment="1">
      <alignment horizontal="centerContinuous" vertical="center"/>
    </xf>
    <xf numFmtId="0" fontId="14" fillId="0" borderId="21" xfId="0" applyFont="1" applyBorder="1" applyAlignment="1">
      <alignment horizontal="centerContinuous" vertical="center"/>
    </xf>
    <xf numFmtId="0" fontId="14" fillId="0" borderId="19" xfId="0" applyFont="1" applyBorder="1" applyAlignment="1">
      <alignment horizontal="centerContinuous" vertical="center"/>
    </xf>
    <xf numFmtId="38" fontId="11" fillId="0" borderId="14" xfId="16" applyFont="1" applyBorder="1" applyAlignment="1">
      <alignment horizontal="left" vertical="center"/>
    </xf>
    <xf numFmtId="0" fontId="14" fillId="0" borderId="18" xfId="0" applyFont="1" applyBorder="1" applyAlignment="1">
      <alignment horizontal="centerContinuous" vertical="center"/>
    </xf>
    <xf numFmtId="199" fontId="14" fillId="0" borderId="25" xfId="16" applyNumberFormat="1" applyFont="1" applyBorder="1" applyAlignment="1">
      <alignment vertical="center"/>
    </xf>
    <xf numFmtId="199" fontId="14" fillId="0" borderId="31" xfId="16" applyNumberFormat="1" applyFont="1" applyBorder="1" applyAlignment="1">
      <alignment vertical="center"/>
    </xf>
    <xf numFmtId="199" fontId="14" fillId="0" borderId="58" xfId="16" applyNumberFormat="1" applyFont="1" applyBorder="1" applyAlignment="1">
      <alignment vertical="center"/>
    </xf>
    <xf numFmtId="188" fontId="15" fillId="0" borderId="8" xfId="16" applyNumberFormat="1" applyFont="1" applyBorder="1" applyAlignment="1">
      <alignment horizontal="right" vertical="center"/>
    </xf>
    <xf numFmtId="188" fontId="15" fillId="0" borderId="31" xfId="16" applyNumberFormat="1" applyFont="1" applyBorder="1" applyAlignment="1">
      <alignment horizontal="right" vertical="center"/>
    </xf>
    <xf numFmtId="188" fontId="15" fillId="0" borderId="37" xfId="16" applyNumberFormat="1" applyFont="1" applyBorder="1" applyAlignment="1">
      <alignment horizontal="right" vertical="center"/>
    </xf>
    <xf numFmtId="188" fontId="15" fillId="0" borderId="25" xfId="16" applyNumberFormat="1" applyFont="1" applyBorder="1" applyAlignment="1">
      <alignment horizontal="right" vertical="center"/>
    </xf>
    <xf numFmtId="188" fontId="15" fillId="0" borderId="31" xfId="0" applyNumberFormat="1" applyFont="1" applyBorder="1" applyAlignment="1" applyProtection="1">
      <alignment/>
      <protection locked="0"/>
    </xf>
    <xf numFmtId="188" fontId="15" fillId="0" borderId="40" xfId="0" applyNumberFormat="1" applyFont="1" applyBorder="1" applyAlignment="1" applyProtection="1">
      <alignment/>
      <protection locked="0"/>
    </xf>
    <xf numFmtId="188" fontId="15" fillId="0" borderId="26" xfId="16" applyNumberFormat="1" applyFont="1" applyBorder="1" applyAlignment="1">
      <alignment horizontal="right" vertical="center"/>
    </xf>
    <xf numFmtId="188" fontId="15" fillId="0" borderId="1" xfId="0" applyNumberFormat="1" applyFont="1" applyBorder="1" applyAlignment="1" applyProtection="1">
      <alignment/>
      <protection locked="0"/>
    </xf>
    <xf numFmtId="188" fontId="15" fillId="0" borderId="39" xfId="0" applyNumberFormat="1" applyFont="1" applyBorder="1" applyAlignment="1" applyProtection="1">
      <alignment/>
      <protection locked="0"/>
    </xf>
    <xf numFmtId="188" fontId="15" fillId="0" borderId="23" xfId="16" applyNumberFormat="1" applyFont="1" applyBorder="1" applyAlignment="1">
      <alignment horizontal="right" vertical="center"/>
    </xf>
    <xf numFmtId="188" fontId="15" fillId="0" borderId="11" xfId="0" applyNumberFormat="1" applyFont="1" applyBorder="1" applyAlignment="1" applyProtection="1">
      <alignment/>
      <protection locked="0"/>
    </xf>
    <xf numFmtId="188" fontId="15" fillId="0" borderId="17" xfId="0" applyNumberFormat="1" applyFont="1" applyBorder="1" applyAlignment="1" applyProtection="1">
      <alignment/>
      <protection locked="0"/>
    </xf>
    <xf numFmtId="188" fontId="15" fillId="0" borderId="27" xfId="16" applyNumberFormat="1" applyFont="1" applyBorder="1" applyAlignment="1">
      <alignment horizontal="right" vertical="center"/>
    </xf>
    <xf numFmtId="188" fontId="15" fillId="0" borderId="6" xfId="0" applyNumberFormat="1" applyFont="1" applyBorder="1" applyAlignment="1" applyProtection="1">
      <alignment/>
      <protection locked="0"/>
    </xf>
    <xf numFmtId="188" fontId="15" fillId="0" borderId="50" xfId="0" applyNumberFormat="1" applyFont="1" applyBorder="1" applyAlignment="1" applyProtection="1">
      <alignment/>
      <protection locked="0"/>
    </xf>
    <xf numFmtId="0" fontId="11" fillId="0" borderId="26" xfId="0" applyNumberFormat="1" applyFont="1" applyBorder="1" applyAlignment="1" applyProtection="1">
      <alignment horizontal="center" vertical="distributed"/>
      <protection locked="0"/>
    </xf>
    <xf numFmtId="0" fontId="11" fillId="0" borderId="23" xfId="0" applyNumberFormat="1" applyFont="1" applyBorder="1" applyAlignment="1" applyProtection="1">
      <alignment horizontal="center" vertical="distributed"/>
      <protection locked="0"/>
    </xf>
    <xf numFmtId="0" fontId="11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>
      <alignment horizontal="center" vertical="distributed" textRotation="255" wrapText="1"/>
    </xf>
    <xf numFmtId="180" fontId="14" fillId="0" borderId="49" xfId="0" applyNumberFormat="1" applyFont="1" applyBorder="1" applyAlignment="1">
      <alignment horizontal="center"/>
    </xf>
    <xf numFmtId="180" fontId="14" fillId="0" borderId="32" xfId="0" applyNumberFormat="1" applyFont="1" applyBorder="1" applyAlignment="1">
      <alignment horizontal="center"/>
    </xf>
    <xf numFmtId="41" fontId="14" fillId="0" borderId="31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180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80" fontId="14" fillId="0" borderId="6" xfId="0" applyNumberFormat="1" applyFont="1" applyBorder="1" applyAlignment="1">
      <alignment horizontal="center"/>
    </xf>
    <xf numFmtId="38" fontId="15" fillId="0" borderId="31" xfId="16" applyFont="1" applyBorder="1" applyAlignment="1">
      <alignment horizontal="distributed" vertical="center"/>
    </xf>
    <xf numFmtId="38" fontId="15" fillId="0" borderId="2" xfId="16" applyFont="1" applyBorder="1" applyAlignment="1">
      <alignment horizontal="distributed" vertical="center"/>
    </xf>
    <xf numFmtId="38" fontId="15" fillId="0" borderId="60" xfId="16" applyFont="1" applyBorder="1" applyAlignment="1">
      <alignment horizontal="distributed" vertical="center"/>
    </xf>
    <xf numFmtId="0" fontId="15" fillId="0" borderId="61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41" fontId="14" fillId="0" borderId="1" xfId="0" applyNumberFormat="1" applyFont="1" applyBorder="1" applyAlignment="1">
      <alignment horizontal="center" vertical="center"/>
    </xf>
    <xf numFmtId="41" fontId="14" fillId="0" borderId="5" xfId="0" applyNumberFormat="1" applyFont="1" applyBorder="1" applyAlignment="1">
      <alignment horizontal="center" vertical="center"/>
    </xf>
    <xf numFmtId="180" fontId="14" fillId="0" borderId="1" xfId="0" applyNumberFormat="1" applyFont="1" applyBorder="1" applyAlignment="1">
      <alignment horizontal="center"/>
    </xf>
    <xf numFmtId="180" fontId="14" fillId="0" borderId="5" xfId="0" applyNumberFormat="1" applyFont="1" applyBorder="1" applyAlignment="1">
      <alignment horizontal="center"/>
    </xf>
    <xf numFmtId="41" fontId="14" fillId="0" borderId="10" xfId="0" applyNumberFormat="1" applyFont="1" applyBorder="1" applyAlignment="1">
      <alignment horizontal="center" vertical="center"/>
    </xf>
    <xf numFmtId="41" fontId="14" fillId="0" borderId="13" xfId="0" applyNumberFormat="1" applyFont="1" applyBorder="1" applyAlignment="1">
      <alignment horizontal="center" vertical="center"/>
    </xf>
    <xf numFmtId="38" fontId="14" fillId="0" borderId="11" xfId="16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1" fontId="14" fillId="0" borderId="11" xfId="0" applyNumberFormat="1" applyFont="1" applyBorder="1" applyAlignment="1">
      <alignment horizontal="center" vertical="center"/>
    </xf>
    <xf numFmtId="41" fontId="14" fillId="0" borderId="36" xfId="0" applyNumberFormat="1" applyFont="1" applyBorder="1" applyAlignment="1">
      <alignment horizontal="center" vertical="center"/>
    </xf>
    <xf numFmtId="38" fontId="14" fillId="0" borderId="15" xfId="16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38" fontId="14" fillId="0" borderId="9" xfId="16" applyFont="1" applyBorder="1" applyAlignment="1">
      <alignment horizontal="center" vertical="center"/>
    </xf>
    <xf numFmtId="38" fontId="14" fillId="0" borderId="23" xfId="16" applyFont="1" applyBorder="1" applyAlignment="1">
      <alignment horizontal="center" vertical="center"/>
    </xf>
    <xf numFmtId="38" fontId="15" fillId="0" borderId="9" xfId="16" applyFont="1" applyBorder="1" applyAlignment="1">
      <alignment horizontal="center" vertical="center"/>
    </xf>
    <xf numFmtId="38" fontId="15" fillId="0" borderId="23" xfId="16" applyFont="1" applyBorder="1" applyAlignment="1">
      <alignment horizontal="center" vertical="center"/>
    </xf>
    <xf numFmtId="38" fontId="11" fillId="0" borderId="1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6" fontId="11" fillId="0" borderId="32" xfId="18" applyFont="1" applyBorder="1" applyAlignment="1">
      <alignment horizontal="center" vertical="top"/>
    </xf>
    <xf numFmtId="0" fontId="11" fillId="0" borderId="1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38" fontId="11" fillId="0" borderId="9" xfId="16" applyFont="1" applyBorder="1" applyAlignment="1">
      <alignment horizontal="center" vertical="center"/>
    </xf>
    <xf numFmtId="38" fontId="11" fillId="0" borderId="23" xfId="16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41" fontId="14" fillId="0" borderId="60" xfId="0" applyNumberFormat="1" applyFont="1" applyBorder="1" applyAlignment="1">
      <alignment horizontal="center" vertical="center"/>
    </xf>
    <xf numFmtId="194" fontId="14" fillId="0" borderId="2" xfId="0" applyNumberFormat="1" applyFont="1" applyBorder="1" applyAlignment="1">
      <alignment horizontal="center" vertical="center"/>
    </xf>
    <xf numFmtId="194" fontId="14" fillId="0" borderId="60" xfId="0" applyNumberFormat="1" applyFont="1" applyBorder="1" applyAlignment="1">
      <alignment horizontal="center" vertical="center"/>
    </xf>
    <xf numFmtId="38" fontId="15" fillId="0" borderId="15" xfId="16" applyFont="1" applyBorder="1" applyAlignment="1">
      <alignment horizontal="distributed" vertical="center"/>
    </xf>
    <xf numFmtId="38" fontId="15" fillId="0" borderId="4" xfId="16" applyFont="1" applyBorder="1" applyAlignment="1">
      <alignment horizontal="distributed" vertical="center"/>
    </xf>
    <xf numFmtId="38" fontId="15" fillId="0" borderId="22" xfId="16" applyFont="1" applyBorder="1" applyAlignment="1">
      <alignment horizontal="distributed" vertical="center"/>
    </xf>
    <xf numFmtId="38" fontId="15" fillId="0" borderId="11" xfId="16" applyFont="1" applyBorder="1" applyAlignment="1">
      <alignment horizontal="center" vertical="center"/>
    </xf>
    <xf numFmtId="38" fontId="15" fillId="0" borderId="12" xfId="16" applyFont="1" applyBorder="1" applyAlignment="1">
      <alignment horizontal="center" vertical="center"/>
    </xf>
    <xf numFmtId="38" fontId="15" fillId="0" borderId="24" xfId="16" applyFont="1" applyBorder="1" applyAlignment="1">
      <alignment horizontal="center" vertical="center"/>
    </xf>
    <xf numFmtId="194" fontId="14" fillId="0" borderId="58" xfId="0" applyNumberFormat="1" applyFont="1" applyBorder="1" applyAlignment="1">
      <alignment horizontal="center" vertical="center"/>
    </xf>
    <xf numFmtId="188" fontId="14" fillId="0" borderId="31" xfId="0" applyNumberFormat="1" applyFont="1" applyBorder="1" applyAlignment="1">
      <alignment horizontal="center" vertical="center"/>
    </xf>
    <xf numFmtId="188" fontId="14" fillId="0" borderId="60" xfId="0" applyNumberFormat="1" applyFont="1" applyBorder="1" applyAlignment="1">
      <alignment horizontal="center" vertical="center"/>
    </xf>
    <xf numFmtId="188" fontId="14" fillId="0" borderId="1" xfId="0" applyNumberFormat="1" applyFont="1" applyBorder="1" applyAlignment="1">
      <alignment horizontal="center" vertical="center"/>
    </xf>
    <xf numFmtId="188" fontId="14" fillId="0" borderId="5" xfId="0" applyNumberFormat="1" applyFont="1" applyBorder="1" applyAlignment="1">
      <alignment horizontal="center" vertical="center"/>
    </xf>
    <xf numFmtId="41" fontId="14" fillId="0" borderId="6" xfId="0" applyNumberFormat="1" applyFont="1" applyBorder="1" applyAlignment="1">
      <alignment horizontal="center" vertical="center"/>
    </xf>
    <xf numFmtId="41" fontId="14" fillId="0" borderId="49" xfId="0" applyNumberFormat="1" applyFont="1" applyBorder="1" applyAlignment="1">
      <alignment horizontal="center" vertical="center"/>
    </xf>
    <xf numFmtId="187" fontId="14" fillId="0" borderId="1" xfId="0" applyNumberFormat="1" applyFont="1" applyBorder="1" applyAlignment="1">
      <alignment horizontal="center" vertical="center"/>
    </xf>
    <xf numFmtId="187" fontId="14" fillId="0" borderId="5" xfId="0" applyNumberFormat="1" applyFont="1" applyBorder="1" applyAlignment="1">
      <alignment horizontal="center" vertical="center"/>
    </xf>
    <xf numFmtId="38" fontId="18" fillId="0" borderId="31" xfId="16" applyFont="1" applyBorder="1" applyAlignment="1">
      <alignment horizontal="distributed" vertical="center"/>
    </xf>
    <xf numFmtId="38" fontId="18" fillId="0" borderId="60" xfId="16" applyFont="1" applyBorder="1" applyAlignment="1">
      <alignment horizontal="distributed" vertical="center"/>
    </xf>
    <xf numFmtId="38" fontId="16" fillId="0" borderId="11" xfId="16" applyFont="1" applyBorder="1" applyAlignment="1">
      <alignment horizontal="distributed" vertical="center"/>
    </xf>
    <xf numFmtId="38" fontId="16" fillId="0" borderId="36" xfId="16" applyFont="1" applyBorder="1" applyAlignment="1">
      <alignment horizontal="distributed" vertical="center"/>
    </xf>
    <xf numFmtId="194" fontId="14" fillId="0" borderId="0" xfId="0" applyNumberFormat="1" applyFont="1" applyBorder="1" applyAlignment="1">
      <alignment horizontal="center" vertical="center"/>
    </xf>
    <xf numFmtId="194" fontId="14" fillId="0" borderId="5" xfId="0" applyNumberFormat="1" applyFont="1" applyBorder="1" applyAlignment="1">
      <alignment horizontal="center" vertical="center"/>
    </xf>
    <xf numFmtId="41" fontId="14" fillId="0" borderId="58" xfId="0" applyNumberFormat="1" applyFont="1" applyBorder="1" applyAlignment="1">
      <alignment horizontal="center" vertical="center"/>
    </xf>
    <xf numFmtId="41" fontId="14" fillId="0" borderId="51" xfId="0" applyNumberFormat="1" applyFont="1" applyBorder="1" applyAlignment="1">
      <alignment horizontal="center" vertical="center"/>
    </xf>
    <xf numFmtId="187" fontId="14" fillId="0" borderId="6" xfId="0" applyNumberFormat="1" applyFont="1" applyBorder="1" applyAlignment="1">
      <alignment horizontal="center" vertical="center"/>
    </xf>
    <xf numFmtId="187" fontId="14" fillId="0" borderId="49" xfId="0" applyNumberFormat="1" applyFont="1" applyBorder="1" applyAlignment="1">
      <alignment horizontal="center" vertical="center"/>
    </xf>
    <xf numFmtId="41" fontId="14" fillId="0" borderId="24" xfId="0" applyNumberFormat="1" applyFont="1" applyBorder="1" applyAlignment="1">
      <alignment horizontal="center" vertical="center"/>
    </xf>
    <xf numFmtId="187" fontId="14" fillId="0" borderId="31" xfId="0" applyNumberFormat="1" applyFont="1" applyBorder="1" applyAlignment="1">
      <alignment horizontal="center" vertical="center"/>
    </xf>
    <xf numFmtId="187" fontId="14" fillId="0" borderId="60" xfId="0" applyNumberFormat="1" applyFont="1" applyBorder="1" applyAlignment="1">
      <alignment horizontal="center" vertical="center"/>
    </xf>
    <xf numFmtId="38" fontId="16" fillId="0" borderId="31" xfId="16" applyFont="1" applyBorder="1" applyAlignment="1">
      <alignment horizontal="distributed" vertical="center"/>
    </xf>
    <xf numFmtId="38" fontId="16" fillId="0" borderId="60" xfId="16" applyFont="1" applyBorder="1" applyAlignment="1">
      <alignment horizontal="distributed" vertical="center"/>
    </xf>
    <xf numFmtId="188" fontId="14" fillId="0" borderId="6" xfId="0" applyNumberFormat="1" applyFont="1" applyBorder="1" applyAlignment="1">
      <alignment horizontal="center" vertical="center"/>
    </xf>
    <xf numFmtId="188" fontId="14" fillId="0" borderId="49" xfId="0" applyNumberFormat="1" applyFont="1" applyBorder="1" applyAlignment="1">
      <alignment horizontal="center" vertical="center"/>
    </xf>
    <xf numFmtId="194" fontId="14" fillId="0" borderId="0" xfId="0" applyNumberFormat="1" applyFont="1" applyBorder="1" applyAlignment="1">
      <alignment horizontal="left" vertical="center"/>
    </xf>
    <xf numFmtId="194" fontId="14" fillId="0" borderId="5" xfId="0" applyNumberFormat="1" applyFont="1" applyBorder="1" applyAlignment="1">
      <alignment horizontal="left" vertical="center"/>
    </xf>
    <xf numFmtId="38" fontId="15" fillId="0" borderId="10" xfId="16" applyFont="1" applyBorder="1" applyAlignment="1">
      <alignment horizontal="distributed" vertical="center"/>
    </xf>
    <xf numFmtId="38" fontId="15" fillId="0" borderId="13" xfId="16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38" fontId="11" fillId="0" borderId="4" xfId="16" applyFont="1" applyBorder="1" applyAlignment="1">
      <alignment horizontal="center" vertical="center"/>
    </xf>
    <xf numFmtId="38" fontId="11" fillId="0" borderId="7" xfId="16" applyFont="1" applyBorder="1" applyAlignment="1">
      <alignment horizontal="center" vertical="center"/>
    </xf>
    <xf numFmtId="38" fontId="11" fillId="0" borderId="1" xfId="16" applyFont="1" applyBorder="1" applyAlignment="1">
      <alignment horizontal="center" vertical="center"/>
    </xf>
    <xf numFmtId="38" fontId="11" fillId="0" borderId="0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2" xfId="16" applyFont="1" applyBorder="1" applyAlignment="1">
      <alignment horizontal="center" vertical="center"/>
    </xf>
    <xf numFmtId="38" fontId="11" fillId="0" borderId="36" xfId="16" applyFont="1" applyBorder="1" applyAlignment="1">
      <alignment horizontal="center" vertical="center"/>
    </xf>
    <xf numFmtId="38" fontId="16" fillId="0" borderId="31" xfId="16" applyFont="1" applyBorder="1" applyAlignment="1">
      <alignment horizontal="distributed" vertical="center"/>
    </xf>
    <xf numFmtId="38" fontId="16" fillId="0" borderId="60" xfId="16" applyFont="1" applyBorder="1" applyAlignment="1">
      <alignment horizontal="distributed" vertical="center"/>
    </xf>
    <xf numFmtId="194" fontId="14" fillId="0" borderId="32" xfId="0" applyNumberFormat="1" applyFont="1" applyBorder="1" applyAlignment="1">
      <alignment horizontal="center" vertical="center"/>
    </xf>
    <xf numFmtId="194" fontId="14" fillId="0" borderId="59" xfId="0" applyNumberFormat="1" applyFont="1" applyBorder="1" applyAlignment="1">
      <alignment horizontal="center" vertical="center"/>
    </xf>
    <xf numFmtId="38" fontId="11" fillId="0" borderId="15" xfId="16" applyFont="1" applyBorder="1" applyAlignment="1">
      <alignment horizontal="distributed" vertical="center"/>
    </xf>
    <xf numFmtId="38" fontId="11" fillId="0" borderId="4" xfId="16" applyFont="1" applyBorder="1" applyAlignment="1">
      <alignment horizontal="distributed" vertical="center"/>
    </xf>
    <xf numFmtId="38" fontId="11" fillId="0" borderId="1" xfId="16" applyFont="1" applyBorder="1" applyAlignment="1">
      <alignment horizontal="distributed" vertical="center"/>
    </xf>
    <xf numFmtId="38" fontId="11" fillId="0" borderId="0" xfId="16" applyFont="1" applyBorder="1" applyAlignment="1">
      <alignment horizontal="distributed" vertical="center"/>
    </xf>
    <xf numFmtId="38" fontId="11" fillId="0" borderId="11" xfId="16" applyFont="1" applyBorder="1" applyAlignment="1">
      <alignment horizontal="distributed" vertical="center"/>
    </xf>
    <xf numFmtId="38" fontId="11" fillId="0" borderId="12" xfId="16" applyFont="1" applyBorder="1" applyAlignment="1">
      <alignment horizontal="distributed" vertical="center"/>
    </xf>
    <xf numFmtId="194" fontId="14" fillId="0" borderId="32" xfId="0" applyNumberFormat="1" applyFont="1" applyBorder="1" applyAlignment="1">
      <alignment horizontal="left" vertical="center"/>
    </xf>
    <xf numFmtId="194" fontId="14" fillId="0" borderId="49" xfId="0" applyNumberFormat="1" applyFont="1" applyBorder="1" applyAlignment="1">
      <alignment horizontal="left" vertical="center"/>
    </xf>
    <xf numFmtId="38" fontId="15" fillId="0" borderId="10" xfId="16" applyFont="1" applyBorder="1" applyAlignment="1">
      <alignment horizontal="center" vertical="center"/>
    </xf>
    <xf numFmtId="38" fontId="15" fillId="0" borderId="13" xfId="16" applyFont="1" applyBorder="1" applyAlignment="1">
      <alignment horizontal="center" vertical="center"/>
    </xf>
    <xf numFmtId="0" fontId="18" fillId="0" borderId="11" xfId="0" applyFont="1" applyBorder="1" applyAlignment="1">
      <alignment horizontal="distributed" vertical="center"/>
    </xf>
    <xf numFmtId="0" fontId="18" fillId="0" borderId="36" xfId="0" applyFont="1" applyBorder="1" applyAlignment="1">
      <alignment horizontal="distributed" vertical="center"/>
    </xf>
    <xf numFmtId="180" fontId="14" fillId="0" borderId="31" xfId="0" applyNumberFormat="1" applyFont="1" applyBorder="1" applyAlignment="1">
      <alignment horizontal="center" vertical="center"/>
    </xf>
    <xf numFmtId="180" fontId="14" fillId="0" borderId="6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16" fillId="0" borderId="15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16" fillId="0" borderId="1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15" fillId="0" borderId="1" xfId="0" applyFont="1" applyBorder="1" applyAlignment="1">
      <alignment horizontal="distributed" vertical="center"/>
    </xf>
    <xf numFmtId="0" fontId="15" fillId="0" borderId="5" xfId="0" applyFont="1" applyBorder="1" applyAlignment="1">
      <alignment horizontal="distributed" vertical="center"/>
    </xf>
    <xf numFmtId="38" fontId="16" fillId="0" borderId="10" xfId="16" applyFont="1" applyBorder="1" applyAlignment="1">
      <alignment horizontal="distributed" vertical="center"/>
    </xf>
    <xf numFmtId="38" fontId="16" fillId="0" borderId="13" xfId="16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41" fontId="14" fillId="0" borderId="59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0" fontId="11" fillId="0" borderId="42" xfId="0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38" fontId="11" fillId="0" borderId="7" xfId="16" applyFont="1" applyBorder="1" applyAlignment="1">
      <alignment horizontal="distributed" vertical="center"/>
    </xf>
    <xf numFmtId="38" fontId="11" fillId="0" borderId="36" xfId="16" applyFont="1" applyBorder="1" applyAlignment="1">
      <alignment horizontal="distributed" vertical="center"/>
    </xf>
    <xf numFmtId="38" fontId="15" fillId="0" borderId="11" xfId="16" applyFont="1" applyBorder="1" applyAlignment="1">
      <alignment horizontal="distributed" vertical="center"/>
    </xf>
    <xf numFmtId="38" fontId="15" fillId="0" borderId="12" xfId="16" applyFont="1" applyBorder="1" applyAlignment="1">
      <alignment horizontal="distributed" vertical="center"/>
    </xf>
    <xf numFmtId="38" fontId="15" fillId="0" borderId="36" xfId="16" applyFont="1" applyBorder="1" applyAlignment="1">
      <alignment horizontal="distributed" vertical="center"/>
    </xf>
    <xf numFmtId="38" fontId="11" fillId="0" borderId="5" xfId="16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60" xfId="0" applyFont="1" applyBorder="1" applyAlignment="1">
      <alignment horizontal="distributed" vertical="center"/>
    </xf>
    <xf numFmtId="194" fontId="14" fillId="0" borderId="51" xfId="0" applyNumberFormat="1" applyFont="1" applyBorder="1" applyAlignment="1">
      <alignment horizontal="center" vertical="center"/>
    </xf>
    <xf numFmtId="41" fontId="14" fillId="0" borderId="62" xfId="0" applyNumberFormat="1" applyFont="1" applyBorder="1" applyAlignment="1">
      <alignment horizontal="center" vertical="center"/>
    </xf>
    <xf numFmtId="38" fontId="16" fillId="0" borderId="15" xfId="16" applyFont="1" applyBorder="1" applyAlignment="1">
      <alignment horizontal="distributed" vertical="center"/>
    </xf>
    <xf numFmtId="38" fontId="16" fillId="0" borderId="4" xfId="16" applyFont="1" applyBorder="1" applyAlignment="1">
      <alignment horizontal="distributed" vertical="center"/>
    </xf>
    <xf numFmtId="38" fontId="16" fillId="0" borderId="22" xfId="16" applyFont="1" applyBorder="1" applyAlignment="1">
      <alignment horizontal="distributed" vertical="center"/>
    </xf>
    <xf numFmtId="38" fontId="16" fillId="0" borderId="1" xfId="16" applyFont="1" applyBorder="1" applyAlignment="1">
      <alignment horizontal="distributed" vertical="center"/>
    </xf>
    <xf numFmtId="38" fontId="16" fillId="0" borderId="0" xfId="16" applyFont="1" applyBorder="1" applyAlignment="1">
      <alignment horizontal="distributed" vertical="center"/>
    </xf>
    <xf numFmtId="38" fontId="16" fillId="0" borderId="51" xfId="16" applyFont="1" applyBorder="1" applyAlignment="1">
      <alignment horizontal="distributed" vertical="center"/>
    </xf>
    <xf numFmtId="38" fontId="14" fillId="0" borderId="12" xfId="16" applyFont="1" applyBorder="1" applyAlignment="1">
      <alignment horizontal="center" vertical="center"/>
    </xf>
    <xf numFmtId="38" fontId="14" fillId="0" borderId="24" xfId="16" applyFont="1" applyBorder="1" applyAlignment="1">
      <alignment horizontal="center" vertical="center"/>
    </xf>
    <xf numFmtId="38" fontId="15" fillId="0" borderId="62" xfId="16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94" fontId="14" fillId="0" borderId="2" xfId="0" applyNumberFormat="1" applyFont="1" applyBorder="1" applyAlignment="1">
      <alignment horizontal="left" vertical="center"/>
    </xf>
    <xf numFmtId="194" fontId="14" fillId="0" borderId="60" xfId="0" applyNumberFormat="1" applyFont="1" applyBorder="1" applyAlignment="1">
      <alignment horizontal="left" vertical="center"/>
    </xf>
    <xf numFmtId="0" fontId="14" fillId="0" borderId="18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14" fillId="0" borderId="4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2" xfId="0" applyFont="1" applyBorder="1" applyAlignment="1">
      <alignment horizontal="distributed" vertical="center"/>
    </xf>
    <xf numFmtId="0" fontId="14" fillId="0" borderId="60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center"/>
    </xf>
    <xf numFmtId="0" fontId="14" fillId="0" borderId="31" xfId="0" applyFont="1" applyBorder="1" applyAlignment="1">
      <alignment horizontal="distributed" vertical="center"/>
    </xf>
    <xf numFmtId="0" fontId="6" fillId="0" borderId="60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4" fillId="0" borderId="36" xfId="0" applyFont="1" applyBorder="1" applyAlignment="1">
      <alignment horizontal="distributed" vertical="center"/>
    </xf>
    <xf numFmtId="0" fontId="14" fillId="0" borderId="42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4" fillId="0" borderId="18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60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5" xfId="0" applyFont="1" applyBorder="1" applyAlignment="1">
      <alignment horizontal="distributed" vertical="center"/>
    </xf>
    <xf numFmtId="0" fontId="14" fillId="0" borderId="45" xfId="0" applyFont="1" applyBorder="1" applyAlignment="1">
      <alignment horizontal="distributed" vertical="center"/>
    </xf>
    <xf numFmtId="0" fontId="14" fillId="0" borderId="32" xfId="0" applyFont="1" applyBorder="1" applyAlignment="1">
      <alignment horizontal="distributed" vertical="center"/>
    </xf>
    <xf numFmtId="0" fontId="14" fillId="0" borderId="49" xfId="0" applyFont="1" applyBorder="1" applyAlignment="1">
      <alignment horizontal="distributed"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1" xfId="0" applyFont="1" applyBorder="1" applyAlignment="1">
      <alignment horizontal="distributed" vertical="center"/>
    </xf>
    <xf numFmtId="0" fontId="15" fillId="0" borderId="60" xfId="0" applyFont="1" applyBorder="1" applyAlignment="1">
      <alignment horizontal="distributed" vertical="center"/>
    </xf>
    <xf numFmtId="0" fontId="15" fillId="0" borderId="11" xfId="0" applyFont="1" applyBorder="1" applyAlignment="1">
      <alignment horizontal="distributed" vertical="center"/>
    </xf>
    <xf numFmtId="0" fontId="15" fillId="0" borderId="36" xfId="0" applyFont="1" applyBorder="1" applyAlignment="1">
      <alignment horizontal="distributed" vertical="center"/>
    </xf>
    <xf numFmtId="0" fontId="16" fillId="0" borderId="7" xfId="0" applyFont="1" applyBorder="1" applyAlignment="1">
      <alignment horizontal="distributed" vertical="center"/>
    </xf>
    <xf numFmtId="0" fontId="16" fillId="0" borderId="5" xfId="0" applyFont="1" applyBorder="1" applyAlignment="1">
      <alignment horizontal="distributed" vertical="center"/>
    </xf>
    <xf numFmtId="0" fontId="16" fillId="0" borderId="36" xfId="0" applyFont="1" applyBorder="1" applyAlignment="1">
      <alignment horizontal="distributed" vertical="center"/>
    </xf>
    <xf numFmtId="0" fontId="15" fillId="0" borderId="15" xfId="0" applyFont="1" applyBorder="1" applyAlignment="1">
      <alignment horizontal="distributed" vertical="center" wrapText="1"/>
    </xf>
    <xf numFmtId="0" fontId="15" fillId="0" borderId="7" xfId="0" applyFont="1" applyBorder="1" applyAlignment="1">
      <alignment horizontal="distributed" vertical="center" wrapText="1"/>
    </xf>
    <xf numFmtId="0" fontId="15" fillId="0" borderId="1" xfId="0" applyFont="1" applyBorder="1" applyAlignment="1">
      <alignment horizontal="distributed" vertical="center" wrapText="1"/>
    </xf>
    <xf numFmtId="0" fontId="15" fillId="0" borderId="5" xfId="0" applyFont="1" applyBorder="1" applyAlignment="1">
      <alignment horizontal="distributed" vertical="center" wrapText="1"/>
    </xf>
    <xf numFmtId="0" fontId="15" fillId="0" borderId="11" xfId="0" applyFont="1" applyBorder="1" applyAlignment="1">
      <alignment horizontal="distributed" vertical="center" wrapText="1"/>
    </xf>
    <xf numFmtId="0" fontId="15" fillId="0" borderId="36" xfId="0" applyFont="1" applyBorder="1" applyAlignment="1">
      <alignment horizontal="distributed" vertical="center" wrapText="1"/>
    </xf>
    <xf numFmtId="0" fontId="14" fillId="0" borderId="51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 wrapText="1"/>
    </xf>
    <xf numFmtId="0" fontId="14" fillId="0" borderId="7" xfId="0" applyFont="1" applyBorder="1" applyAlignment="1">
      <alignment horizontal="distributed" vertical="center" wrapText="1"/>
    </xf>
    <xf numFmtId="0" fontId="14" fillId="0" borderId="1" xfId="0" applyFont="1" applyBorder="1" applyAlignment="1">
      <alignment horizontal="distributed" vertical="center" wrapText="1"/>
    </xf>
    <xf numFmtId="0" fontId="14" fillId="0" borderId="5" xfId="0" applyFont="1" applyBorder="1" applyAlignment="1">
      <alignment horizontal="distributed" vertical="center" wrapText="1"/>
    </xf>
    <xf numFmtId="0" fontId="14" fillId="0" borderId="11" xfId="0" applyFont="1" applyBorder="1" applyAlignment="1">
      <alignment horizontal="distributed" vertical="center" wrapText="1"/>
    </xf>
    <xf numFmtId="0" fontId="14" fillId="0" borderId="36" xfId="0" applyFont="1" applyBorder="1" applyAlignment="1">
      <alignment horizontal="distributed" vertical="center" wrapText="1"/>
    </xf>
    <xf numFmtId="20" fontId="11" fillId="0" borderId="15" xfId="16" applyNumberFormat="1" applyFont="1" applyBorder="1" applyAlignment="1">
      <alignment horizontal="center" vertical="center"/>
    </xf>
    <xf numFmtId="20" fontId="11" fillId="0" borderId="4" xfId="16" applyNumberFormat="1" applyFont="1" applyBorder="1" applyAlignment="1">
      <alignment horizontal="center" vertical="center"/>
    </xf>
    <xf numFmtId="20" fontId="11" fillId="0" borderId="7" xfId="16" applyNumberFormat="1" applyFont="1" applyBorder="1" applyAlignment="1">
      <alignment horizontal="center" vertical="center"/>
    </xf>
    <xf numFmtId="20" fontId="11" fillId="0" borderId="11" xfId="16" applyNumberFormat="1" applyFont="1" applyBorder="1" applyAlignment="1">
      <alignment horizontal="center" vertical="center"/>
    </xf>
    <xf numFmtId="20" fontId="11" fillId="0" borderId="12" xfId="16" applyNumberFormat="1" applyFont="1" applyBorder="1" applyAlignment="1">
      <alignment horizontal="center" vertical="center"/>
    </xf>
    <xf numFmtId="20" fontId="11" fillId="0" borderId="36" xfId="16" applyNumberFormat="1" applyFont="1" applyBorder="1" applyAlignment="1">
      <alignment horizontal="center" vertical="center"/>
    </xf>
    <xf numFmtId="194" fontId="14" fillId="0" borderId="0" xfId="0" applyNumberFormat="1" applyFont="1" applyFill="1" applyBorder="1" applyAlignment="1">
      <alignment horizontal="center" vertical="center"/>
    </xf>
    <xf numFmtId="194" fontId="14" fillId="0" borderId="51" xfId="0" applyNumberFormat="1" applyFont="1" applyFill="1" applyBorder="1" applyAlignment="1">
      <alignment horizontal="center" vertical="center"/>
    </xf>
    <xf numFmtId="180" fontId="14" fillId="0" borderId="0" xfId="0" applyNumberFormat="1" applyFont="1" applyBorder="1" applyAlignment="1">
      <alignment horizontal="center"/>
    </xf>
    <xf numFmtId="194" fontId="14" fillId="0" borderId="49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80" fontId="14" fillId="0" borderId="2" xfId="0" applyNumberFormat="1" applyFont="1" applyBorder="1" applyAlignment="1">
      <alignment horizontal="center" vertical="center"/>
    </xf>
    <xf numFmtId="0" fontId="15" fillId="0" borderId="45" xfId="0" applyFont="1" applyBorder="1" applyAlignment="1">
      <alignment horizontal="distributed" vertical="center"/>
    </xf>
    <xf numFmtId="0" fontId="15" fillId="0" borderId="49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0" fontId="15" fillId="0" borderId="42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60" xfId="0" applyFont="1" applyBorder="1" applyAlignment="1">
      <alignment horizontal="distributed" vertical="center"/>
    </xf>
    <xf numFmtId="0" fontId="15" fillId="0" borderId="15" xfId="0" applyFont="1" applyBorder="1" applyAlignment="1">
      <alignment horizontal="distributed" vertical="center"/>
    </xf>
    <xf numFmtId="38" fontId="14" fillId="0" borderId="9" xfId="16" applyFont="1" applyBorder="1" applyAlignment="1">
      <alignment horizontal="distributed" vertical="center"/>
    </xf>
    <xf numFmtId="38" fontId="14" fillId="0" borderId="23" xfId="16" applyFont="1" applyBorder="1" applyAlignment="1">
      <alignment horizontal="distributed" vertical="center"/>
    </xf>
    <xf numFmtId="0" fontId="15" fillId="0" borderId="63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41" xfId="0" applyFont="1" applyBorder="1" applyAlignment="1">
      <alignment horizontal="distributed" vertical="center"/>
    </xf>
    <xf numFmtId="0" fontId="15" fillId="0" borderId="7" xfId="0" applyFont="1" applyBorder="1" applyAlignment="1">
      <alignment horizontal="distributed" vertical="center"/>
    </xf>
    <xf numFmtId="38" fontId="14" fillId="0" borderId="15" xfId="16" applyFont="1" applyBorder="1" applyAlignment="1">
      <alignment horizontal="distributed" vertical="center"/>
    </xf>
    <xf numFmtId="38" fontId="14" fillId="0" borderId="11" xfId="16" applyFont="1" applyBorder="1" applyAlignment="1">
      <alignment horizontal="distributed" vertical="center"/>
    </xf>
    <xf numFmtId="0" fontId="14" fillId="0" borderId="63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4" fillId="0" borderId="32" xfId="0" applyFont="1" applyBorder="1" applyAlignment="1">
      <alignment horizontal="right"/>
    </xf>
    <xf numFmtId="0" fontId="14" fillId="0" borderId="41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14" fillId="0" borderId="1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5" xfId="0" applyFont="1" applyBorder="1" applyAlignment="1">
      <alignment horizontal="distributed" vertical="center"/>
    </xf>
    <xf numFmtId="0" fontId="14" fillId="0" borderId="49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49" fontId="10" fillId="0" borderId="0" xfId="0" applyNumberFormat="1" applyFont="1" applyAlignment="1">
      <alignment horizontal="center" vertical="top"/>
    </xf>
    <xf numFmtId="0" fontId="11" fillId="0" borderId="63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3" fillId="0" borderId="9" xfId="0" applyNumberFormat="1" applyFont="1" applyBorder="1" applyAlignment="1" applyProtection="1">
      <alignment horizontal="center" vertical="distributed"/>
      <protection locked="0"/>
    </xf>
    <xf numFmtId="0" fontId="13" fillId="0" borderId="26" xfId="0" applyNumberFormat="1" applyFont="1" applyBorder="1" applyAlignment="1" applyProtection="1">
      <alignment horizontal="center" vertical="distributed"/>
      <protection locked="0"/>
    </xf>
    <xf numFmtId="0" fontId="13" fillId="0" borderId="23" xfId="0" applyNumberFormat="1" applyFont="1" applyBorder="1" applyAlignment="1" applyProtection="1">
      <alignment horizontal="center" vertical="distributed"/>
      <protection locked="0"/>
    </xf>
    <xf numFmtId="0" fontId="13" fillId="0" borderId="9" xfId="0" applyNumberFormat="1" applyFont="1" applyBorder="1" applyAlignment="1" applyProtection="1">
      <alignment horizontal="center" vertical="distributed" textRotation="255"/>
      <protection locked="0"/>
    </xf>
    <xf numFmtId="0" fontId="11" fillId="0" borderId="26" xfId="0" applyFont="1" applyBorder="1" applyAlignment="1">
      <alignment horizontal="center" vertical="distributed" textRotation="255"/>
    </xf>
    <xf numFmtId="0" fontId="11" fillId="0" borderId="23" xfId="0" applyFont="1" applyBorder="1" applyAlignment="1">
      <alignment horizontal="center" vertical="distributed" textRotation="255"/>
    </xf>
    <xf numFmtId="0" fontId="13" fillId="0" borderId="15" xfId="0" applyNumberFormat="1" applyFont="1" applyBorder="1" applyAlignment="1" applyProtection="1">
      <alignment horizontal="distributed" vertical="center"/>
      <protection locked="0"/>
    </xf>
    <xf numFmtId="0" fontId="13" fillId="0" borderId="4" xfId="0" applyNumberFormat="1" applyFont="1" applyBorder="1" applyAlignment="1" applyProtection="1">
      <alignment horizontal="distributed" vertical="center"/>
      <protection locked="0"/>
    </xf>
    <xf numFmtId="0" fontId="13" fillId="0" borderId="7" xfId="0" applyNumberFormat="1" applyFont="1" applyBorder="1" applyAlignment="1" applyProtection="1">
      <alignment horizontal="distributed" vertical="center"/>
      <protection locked="0"/>
    </xf>
    <xf numFmtId="0" fontId="13" fillId="0" borderId="11" xfId="0" applyNumberFormat="1" applyFont="1" applyBorder="1" applyAlignment="1" applyProtection="1">
      <alignment horizontal="distributed" vertical="center"/>
      <protection locked="0"/>
    </xf>
    <xf numFmtId="0" fontId="13" fillId="0" borderId="12" xfId="0" applyNumberFormat="1" applyFont="1" applyBorder="1" applyAlignment="1" applyProtection="1">
      <alignment horizontal="distributed" vertical="center"/>
      <protection locked="0"/>
    </xf>
    <xf numFmtId="0" fontId="13" fillId="0" borderId="36" xfId="0" applyNumberFormat="1" applyFont="1" applyBorder="1" applyAlignment="1" applyProtection="1">
      <alignment horizontal="distributed" vertical="center"/>
      <protection locked="0"/>
    </xf>
    <xf numFmtId="0" fontId="11" fillId="0" borderId="25" xfId="0" applyNumberFormat="1" applyFont="1" applyBorder="1" applyAlignment="1" applyProtection="1">
      <alignment horizontal="center" vertical="distributed"/>
      <protection locked="0"/>
    </xf>
    <xf numFmtId="0" fontId="11" fillId="0" borderId="26" xfId="0" applyNumberFormat="1" applyFont="1" applyBorder="1" applyAlignment="1" applyProtection="1">
      <alignment horizontal="center" vertical="distributed"/>
      <protection locked="0"/>
    </xf>
    <xf numFmtId="0" fontId="11" fillId="0" borderId="23" xfId="0" applyNumberFormat="1" applyFont="1" applyBorder="1" applyAlignment="1" applyProtection="1">
      <alignment horizontal="center" vertical="distributed"/>
      <protection locked="0"/>
    </xf>
    <xf numFmtId="0" fontId="15" fillId="0" borderId="9" xfId="0" applyNumberFormat="1" applyFont="1" applyBorder="1" applyAlignment="1" applyProtection="1">
      <alignment horizontal="center" vertical="distributed"/>
      <protection locked="0"/>
    </xf>
    <xf numFmtId="0" fontId="15" fillId="0" borderId="26" xfId="0" applyNumberFormat="1" applyFont="1" applyBorder="1" applyAlignment="1" applyProtection="1">
      <alignment horizontal="center" vertical="distributed"/>
      <protection locked="0"/>
    </xf>
    <xf numFmtId="0" fontId="15" fillId="0" borderId="23" xfId="0" applyNumberFormat="1" applyFont="1" applyBorder="1" applyAlignment="1" applyProtection="1">
      <alignment horizontal="center" vertical="distributed"/>
      <protection locked="0"/>
    </xf>
    <xf numFmtId="0" fontId="13" fillId="0" borderId="15" xfId="0" applyNumberFormat="1" applyFont="1" applyBorder="1" applyAlignment="1" applyProtection="1">
      <alignment horizontal="center" vertical="distributed"/>
      <protection locked="0"/>
    </xf>
    <xf numFmtId="0" fontId="13" fillId="0" borderId="1" xfId="0" applyNumberFormat="1" applyFont="1" applyBorder="1" applyAlignment="1" applyProtection="1">
      <alignment horizontal="center" vertical="distributed"/>
      <protection locked="0"/>
    </xf>
    <xf numFmtId="0" fontId="13" fillId="0" borderId="11" xfId="0" applyNumberFormat="1" applyFont="1" applyBorder="1" applyAlignment="1" applyProtection="1">
      <alignment horizontal="center" vertical="distributed"/>
      <protection locked="0"/>
    </xf>
    <xf numFmtId="0" fontId="13" fillId="0" borderId="15" xfId="0" applyNumberFormat="1" applyFont="1" applyBorder="1" applyAlignment="1" applyProtection="1">
      <alignment horizontal="center" vertical="distributed" textRotation="255"/>
      <protection locked="0"/>
    </xf>
    <xf numFmtId="0" fontId="11" fillId="0" borderId="1" xfId="0" applyFont="1" applyBorder="1" applyAlignment="1">
      <alignment horizontal="center" vertical="distributed" textRotation="255"/>
    </xf>
    <xf numFmtId="0" fontId="11" fillId="0" borderId="11" xfId="0" applyFont="1" applyBorder="1" applyAlignment="1">
      <alignment horizontal="center" vertical="distributed" textRotation="255"/>
    </xf>
    <xf numFmtId="0" fontId="11" fillId="0" borderId="9" xfId="0" applyNumberFormat="1" applyFont="1" applyBorder="1" applyAlignment="1" applyProtection="1">
      <alignment horizontal="center" vertical="distributed"/>
      <protection locked="0"/>
    </xf>
    <xf numFmtId="0" fontId="11" fillId="0" borderId="9" xfId="0" applyNumberFormat="1" applyFont="1" applyBorder="1" applyAlignment="1" applyProtection="1">
      <alignment horizontal="center" vertical="distributed" textRotation="255"/>
      <protection locked="0"/>
    </xf>
    <xf numFmtId="0" fontId="11" fillId="0" borderId="26" xfId="0" applyNumberFormat="1" applyFont="1" applyBorder="1" applyAlignment="1" applyProtection="1">
      <alignment horizontal="center" vertical="distributed" textRotation="255"/>
      <protection locked="0"/>
    </xf>
    <xf numFmtId="0" fontId="11" fillId="0" borderId="23" xfId="0" applyNumberFormat="1" applyFont="1" applyBorder="1" applyAlignment="1" applyProtection="1">
      <alignment horizontal="center" vertical="distributed" textRotation="255"/>
      <protection locked="0"/>
    </xf>
    <xf numFmtId="0" fontId="5" fillId="0" borderId="4" xfId="0" applyFont="1" applyBorder="1" applyAlignment="1">
      <alignment horizontal="distributed" vertical="center"/>
    </xf>
    <xf numFmtId="0" fontId="13" fillId="0" borderId="19" xfId="0" applyNumberFormat="1" applyFont="1" applyBorder="1" applyAlignment="1" applyProtection="1">
      <alignment horizontal="distributed" vertical="center"/>
      <protection locked="0"/>
    </xf>
    <xf numFmtId="0" fontId="5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13" fillId="0" borderId="63" xfId="0" applyNumberFormat="1" applyFont="1" applyBorder="1" applyAlignment="1" applyProtection="1">
      <alignment horizontal="distributed" vertical="center"/>
      <protection locked="0"/>
    </xf>
    <xf numFmtId="0" fontId="13" fillId="0" borderId="14" xfId="0" applyNumberFormat="1" applyFont="1" applyBorder="1" applyAlignment="1" applyProtection="1">
      <alignment horizontal="distributed" vertical="center"/>
      <protection locked="0"/>
    </xf>
    <xf numFmtId="0" fontId="13" fillId="0" borderId="13" xfId="0" applyNumberFormat="1" applyFont="1" applyBorder="1" applyAlignment="1" applyProtection="1">
      <alignment horizontal="distributed" vertical="center"/>
      <protection locked="0"/>
    </xf>
    <xf numFmtId="0" fontId="13" fillId="0" borderId="18" xfId="0" applyNumberFormat="1" applyFont="1" applyBorder="1" applyAlignment="1" applyProtection="1">
      <alignment horizontal="distributed" vertical="center"/>
      <protection locked="0"/>
    </xf>
    <xf numFmtId="0" fontId="5" fillId="0" borderId="2" xfId="0" applyFont="1" applyBorder="1" applyAlignment="1">
      <alignment horizontal="distributed" vertical="center"/>
    </xf>
    <xf numFmtId="0" fontId="5" fillId="0" borderId="60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13" fillId="0" borderId="60" xfId="0" applyFont="1" applyBorder="1" applyAlignment="1">
      <alignment horizontal="distributed" vertical="center"/>
    </xf>
    <xf numFmtId="0" fontId="11" fillId="0" borderId="9" xfId="0" applyNumberFormat="1" applyFont="1" applyBorder="1" applyAlignment="1" applyProtection="1">
      <alignment horizontal="center" vertical="distributed" textRotation="255" wrapText="1"/>
      <protection locked="0"/>
    </xf>
    <xf numFmtId="0" fontId="11" fillId="0" borderId="26" xfId="0" applyNumberFormat="1" applyFont="1" applyBorder="1" applyAlignment="1" applyProtection="1">
      <alignment horizontal="center" vertical="distributed" textRotation="255" wrapText="1"/>
      <protection locked="0"/>
    </xf>
    <xf numFmtId="0" fontId="13" fillId="0" borderId="16" xfId="0" applyNumberFormat="1" applyFont="1" applyBorder="1" applyAlignment="1" applyProtection="1">
      <alignment horizontal="center" vertical="distributed" textRotation="255"/>
      <protection locked="0"/>
    </xf>
    <xf numFmtId="0" fontId="11" fillId="0" borderId="39" xfId="0" applyFont="1" applyBorder="1" applyAlignment="1">
      <alignment horizontal="center" vertical="distributed" textRotation="255"/>
    </xf>
    <xf numFmtId="0" fontId="11" fillId="0" borderId="17" xfId="0" applyFont="1" applyBorder="1" applyAlignment="1">
      <alignment horizontal="center" vertical="distributed" textRotation="255"/>
    </xf>
    <xf numFmtId="0" fontId="10" fillId="0" borderId="0" xfId="0" applyFont="1" applyAlignment="1">
      <alignment horizontal="center" vertical="top"/>
    </xf>
    <xf numFmtId="58" fontId="11" fillId="0" borderId="32" xfId="0" applyNumberFormat="1" applyFont="1" applyBorder="1" applyAlignment="1" applyProtection="1">
      <alignment horizontal="right" vertical="center"/>
      <protection locked="0"/>
    </xf>
    <xf numFmtId="58" fontId="11" fillId="0" borderId="0" xfId="0" applyNumberFormat="1" applyFont="1" applyBorder="1" applyAlignment="1" applyProtection="1">
      <alignment horizontal="right" vertical="center"/>
      <protection locked="0"/>
    </xf>
    <xf numFmtId="0" fontId="11" fillId="0" borderId="26" xfId="0" applyFont="1" applyBorder="1" applyAlignment="1">
      <alignment horizontal="center" vertical="distributed"/>
    </xf>
    <xf numFmtId="0" fontId="11" fillId="0" borderId="23" xfId="0" applyFont="1" applyBorder="1" applyAlignment="1">
      <alignment horizontal="center" vertical="distributed"/>
    </xf>
    <xf numFmtId="0" fontId="14" fillId="0" borderId="9" xfId="0" applyNumberFormat="1" applyFont="1" applyBorder="1" applyAlignment="1" applyProtection="1">
      <alignment horizontal="center" vertical="distributed"/>
      <protection locked="0"/>
    </xf>
    <xf numFmtId="0" fontId="6" fillId="0" borderId="26" xfId="0" applyFont="1" applyBorder="1" applyAlignment="1">
      <alignment horizontal="center" vertical="distributed"/>
    </xf>
    <xf numFmtId="0" fontId="6" fillId="0" borderId="23" xfId="0" applyFont="1" applyBorder="1" applyAlignment="1">
      <alignment horizontal="center" vertical="distributed"/>
    </xf>
    <xf numFmtId="0" fontId="0" fillId="0" borderId="26" xfId="0" applyBorder="1" applyAlignment="1">
      <alignment horizontal="center" vertical="distributed" textRotation="255"/>
    </xf>
    <xf numFmtId="0" fontId="0" fillId="0" borderId="23" xfId="0" applyBorder="1" applyAlignment="1">
      <alignment horizontal="center" vertical="distributed" textRotation="255"/>
    </xf>
    <xf numFmtId="0" fontId="0" fillId="0" borderId="26" xfId="0" applyBorder="1" applyAlignment="1">
      <alignment horizontal="center" vertical="distributed"/>
    </xf>
    <xf numFmtId="0" fontId="0" fillId="0" borderId="23" xfId="0" applyBorder="1" applyAlignment="1">
      <alignment horizontal="center" vertical="distributed"/>
    </xf>
    <xf numFmtId="0" fontId="0" fillId="0" borderId="39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26" xfId="0" applyFont="1" applyBorder="1" applyAlignment="1">
      <alignment horizontal="center" vertical="distributed"/>
    </xf>
    <xf numFmtId="0" fontId="0" fillId="0" borderId="23" xfId="0" applyFont="1" applyBorder="1" applyAlignment="1">
      <alignment horizontal="center" vertical="distributed"/>
    </xf>
    <xf numFmtId="0" fontId="11" fillId="0" borderId="15" xfId="0" applyNumberFormat="1" applyFont="1" applyBorder="1" applyAlignment="1" applyProtection="1">
      <alignment horizontal="distributed" vertical="center"/>
      <protection locked="0"/>
    </xf>
    <xf numFmtId="0" fontId="0" fillId="0" borderId="4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26" xfId="0" applyFont="1" applyBorder="1" applyAlignment="1">
      <alignment horizontal="center" vertical="distributed"/>
    </xf>
    <xf numFmtId="0" fontId="0" fillId="0" borderId="23" xfId="0" applyFont="1" applyBorder="1" applyAlignment="1">
      <alignment horizontal="center" vertical="distributed"/>
    </xf>
    <xf numFmtId="0" fontId="0" fillId="0" borderId="4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3" xfId="0" applyNumberFormat="1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3" fillId="0" borderId="9" xfId="0" applyNumberFormat="1" applyFont="1" applyBorder="1" applyAlignment="1" applyProtection="1">
      <alignment horizontal="distributed" vertical="center"/>
      <protection locked="0"/>
    </xf>
    <xf numFmtId="0" fontId="0" fillId="0" borderId="26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13" fillId="0" borderId="9" xfId="0" applyNumberFormat="1" applyFont="1" applyBorder="1" applyAlignment="1" applyProtection="1">
      <alignment horizontal="distributed" vertical="center" wrapText="1"/>
      <protection locked="0"/>
    </xf>
    <xf numFmtId="0" fontId="0" fillId="0" borderId="26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13" fillId="0" borderId="9" xfId="0" applyNumberFormat="1" applyFont="1" applyBorder="1" applyAlignment="1" applyProtection="1">
      <alignment horizontal="distributed" vertical="center" wrapText="1"/>
      <protection locked="0"/>
    </xf>
    <xf numFmtId="0" fontId="0" fillId="0" borderId="26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13" fillId="0" borderId="16" xfId="0" applyNumberFormat="1" applyFont="1" applyBorder="1" applyAlignment="1" applyProtection="1">
      <alignment horizontal="distributed" vertical="center" wrapText="1"/>
      <protection locked="0"/>
    </xf>
    <xf numFmtId="0" fontId="0" fillId="0" borderId="39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5" fillId="0" borderId="6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12.625" style="0" customWidth="1"/>
    <col min="3" max="3" width="13.125" style="0" customWidth="1"/>
    <col min="4" max="4" width="12.25390625" style="0" customWidth="1"/>
    <col min="5" max="5" width="10.625" style="0" customWidth="1"/>
    <col min="6" max="6" width="11.625" style="0" customWidth="1"/>
    <col min="7" max="7" width="11.50390625" style="0" customWidth="1"/>
    <col min="8" max="8" width="6.125" style="0" customWidth="1"/>
    <col min="9" max="9" width="1.75390625" style="0" customWidth="1"/>
  </cols>
  <sheetData>
    <row r="1" ht="23.25" customHeight="1"/>
    <row r="2" spans="3:8" ht="18" customHeight="1">
      <c r="C2" s="70" t="s">
        <v>228</v>
      </c>
      <c r="D2" s="66"/>
      <c r="E2" s="65"/>
      <c r="F2" s="65"/>
      <c r="G2" s="69"/>
      <c r="H2" s="50"/>
    </row>
    <row r="3" spans="2:8" ht="13.5" customHeight="1">
      <c r="B3" s="70"/>
      <c r="C3" s="70"/>
      <c r="D3" s="71"/>
      <c r="E3" s="70"/>
      <c r="F3" s="70"/>
      <c r="G3" s="67"/>
      <c r="H3" s="67" t="s">
        <v>662</v>
      </c>
    </row>
    <row r="4" spans="2:9" ht="18" customHeight="1">
      <c r="B4" s="555" t="s">
        <v>229</v>
      </c>
      <c r="C4" s="556"/>
      <c r="D4" s="555" t="s">
        <v>230</v>
      </c>
      <c r="E4" s="556"/>
      <c r="F4" s="555" t="s">
        <v>231</v>
      </c>
      <c r="G4" s="557"/>
      <c r="H4" s="556"/>
      <c r="I4" s="3"/>
    </row>
    <row r="5" spans="2:9" ht="18" customHeight="1">
      <c r="B5" s="74" t="s">
        <v>226</v>
      </c>
      <c r="C5" s="75"/>
      <c r="D5" s="76"/>
      <c r="E5" s="77">
        <v>14797.849315068494</v>
      </c>
      <c r="F5" s="78"/>
      <c r="G5" s="497">
        <v>14324.402739726027</v>
      </c>
      <c r="H5" s="79"/>
      <c r="I5" s="23"/>
    </row>
    <row r="6" spans="2:9" ht="18" customHeight="1">
      <c r="B6" s="73" t="s">
        <v>232</v>
      </c>
      <c r="C6" s="80"/>
      <c r="D6" s="78"/>
      <c r="E6" s="81">
        <v>14696.290410958904</v>
      </c>
      <c r="F6" s="78"/>
      <c r="G6" s="497">
        <v>14253.517808219178</v>
      </c>
      <c r="H6" s="79"/>
      <c r="I6" s="23"/>
    </row>
    <row r="7" spans="2:9" ht="18" customHeight="1">
      <c r="B7" s="73" t="s">
        <v>233</v>
      </c>
      <c r="C7" s="80"/>
      <c r="D7" s="78"/>
      <c r="E7" s="81">
        <v>15074.597260273973</v>
      </c>
      <c r="F7" s="78"/>
      <c r="G7" s="497">
        <v>14619.065753424658</v>
      </c>
      <c r="H7" s="79"/>
      <c r="I7" s="23"/>
    </row>
    <row r="8" spans="2:9" ht="18" customHeight="1">
      <c r="B8" s="73" t="s">
        <v>507</v>
      </c>
      <c r="C8" s="80"/>
      <c r="D8" s="78"/>
      <c r="E8" s="81">
        <v>15216.551912568306</v>
      </c>
      <c r="F8" s="78"/>
      <c r="G8" s="497">
        <v>14682.030054644809</v>
      </c>
      <c r="H8" s="79"/>
      <c r="I8" s="23"/>
    </row>
    <row r="9" spans="2:9" ht="18" customHeight="1">
      <c r="B9" s="73" t="s">
        <v>581</v>
      </c>
      <c r="C9" s="80"/>
      <c r="D9" s="78"/>
      <c r="E9" s="81">
        <v>15444.454794520549</v>
      </c>
      <c r="F9" s="78"/>
      <c r="G9" s="497">
        <v>14845.720547945206</v>
      </c>
      <c r="H9" s="79"/>
      <c r="I9" s="23"/>
    </row>
    <row r="10" spans="2:9" ht="18" customHeight="1">
      <c r="B10" s="302" t="s">
        <v>535</v>
      </c>
      <c r="C10" s="298"/>
      <c r="D10" s="299"/>
      <c r="E10" s="300"/>
      <c r="F10" s="299"/>
      <c r="G10" s="301"/>
      <c r="H10" s="299"/>
      <c r="I10" s="23"/>
    </row>
    <row r="11" spans="2:9" ht="18" customHeight="1">
      <c r="B11" s="23"/>
      <c r="C11" s="22"/>
      <c r="D11" s="41"/>
      <c r="E11" s="21"/>
      <c r="F11" s="41"/>
      <c r="G11" s="42"/>
      <c r="H11" s="41"/>
      <c r="I11" s="23"/>
    </row>
    <row r="12" ht="18" customHeight="1">
      <c r="I12" s="23"/>
    </row>
    <row r="13" ht="18" customHeight="1">
      <c r="I13" s="23"/>
    </row>
    <row r="14" spans="3:9" ht="13.5">
      <c r="C14" s="5"/>
      <c r="D14" s="5"/>
      <c r="E14" s="10"/>
      <c r="F14" s="10"/>
      <c r="G14" s="9"/>
      <c r="H14" s="3"/>
      <c r="I14" s="3"/>
    </row>
  </sheetData>
  <mergeCells count="3">
    <mergeCell ref="B4:C4"/>
    <mergeCell ref="D4:E4"/>
    <mergeCell ref="F4:H4"/>
  </mergeCells>
  <printOptions horizontalCentered="1"/>
  <pageMargins left="0.984251968503937" right="0.7874015748031497" top="0.7874015748031497" bottom="0.7480314960629921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H98"/>
  <sheetViews>
    <sheetView workbookViewId="0" topLeftCell="AY1">
      <selection activeCell="BR4" sqref="BR4"/>
    </sheetView>
  </sheetViews>
  <sheetFormatPr defaultColWidth="9.00390625" defaultRowHeight="13.5"/>
  <cols>
    <col min="1" max="1" width="9.50390625" style="11" customWidth="1"/>
    <col min="2" max="3" width="4.625" style="1" customWidth="1"/>
    <col min="4" max="4" width="6.25390625" style="1" customWidth="1"/>
    <col min="5" max="37" width="4.625" style="1" customWidth="1"/>
    <col min="38" max="38" width="1.625" style="1" customWidth="1"/>
    <col min="39" max="39" width="2.00390625" style="36" customWidth="1"/>
    <col min="40" max="40" width="11.625" style="36" customWidth="1"/>
    <col min="41" max="41" width="1.75390625" style="36" customWidth="1"/>
    <col min="42" max="42" width="5.125" style="36" customWidth="1"/>
    <col min="43" max="43" width="6.625" style="36" customWidth="1"/>
    <col min="44" max="44" width="5.50390625" style="36" customWidth="1"/>
    <col min="45" max="45" width="4.875" style="36" customWidth="1"/>
    <col min="46" max="46" width="4.75390625" style="36" customWidth="1"/>
    <col min="47" max="47" width="3.625" style="36" customWidth="1"/>
    <col min="48" max="49" width="4.125" style="36" customWidth="1"/>
    <col min="50" max="50" width="4.25390625" style="36" customWidth="1"/>
    <col min="51" max="51" width="4.625" style="36" customWidth="1"/>
    <col min="52" max="52" width="4.125" style="36" customWidth="1"/>
    <col min="53" max="53" width="5.375" style="36" customWidth="1"/>
    <col min="54" max="54" width="5.875" style="36" customWidth="1"/>
    <col min="55" max="55" width="5.125" style="36" customWidth="1"/>
    <col min="56" max="57" width="4.375" style="36" customWidth="1"/>
    <col min="58" max="58" width="3.875" style="36" customWidth="1"/>
    <col min="59" max="59" width="3.625" style="36" customWidth="1"/>
    <col min="60" max="60" width="3.75390625" style="36" customWidth="1"/>
    <col min="61" max="61" width="4.25390625" style="36" customWidth="1"/>
    <col min="62" max="63" width="3.50390625" style="36" customWidth="1"/>
    <col min="64" max="64" width="4.625" style="36" customWidth="1"/>
    <col min="65" max="65" width="4.50390625" style="36" customWidth="1"/>
    <col min="66" max="66" width="4.125" style="36" customWidth="1"/>
    <col min="67" max="67" width="4.375" style="36" customWidth="1"/>
    <col min="68" max="68" width="4.00390625" style="36" customWidth="1"/>
    <col min="69" max="69" width="3.50390625" style="36" customWidth="1"/>
    <col min="70" max="70" width="3.875" style="36" customWidth="1"/>
    <col min="71" max="71" width="3.625" style="36" customWidth="1"/>
    <col min="72" max="72" width="3.50390625" style="36" customWidth="1"/>
    <col min="73" max="73" width="3.875" style="36" customWidth="1"/>
    <col min="74" max="74" width="3.75390625" style="36" customWidth="1"/>
    <col min="75" max="75" width="3.50390625" style="36" customWidth="1"/>
    <col min="76" max="76" width="3.25390625" style="36" customWidth="1"/>
    <col min="77" max="77" width="4.00390625" style="36" customWidth="1"/>
    <col min="78" max="78" width="6.00390625" style="36" customWidth="1"/>
    <col min="79" max="79" width="5.875" style="36" customWidth="1"/>
    <col min="80" max="80" width="2.875" style="1" customWidth="1"/>
    <col min="81" max="82" width="3.50390625" style="1" customWidth="1"/>
    <col min="83" max="16384" width="11.00390625" style="1" customWidth="1"/>
  </cols>
  <sheetData>
    <row r="1" spans="2:79" ht="17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 t="s">
        <v>71</v>
      </c>
      <c r="N1" s="31"/>
      <c r="O1" s="31"/>
      <c r="P1" s="31"/>
      <c r="Q1" s="31"/>
      <c r="R1" s="31"/>
      <c r="S1" s="31"/>
      <c r="T1" s="31"/>
      <c r="U1" s="31"/>
      <c r="V1" s="31"/>
      <c r="W1" s="31" t="s">
        <v>72</v>
      </c>
      <c r="X1" s="31"/>
      <c r="Y1" s="31"/>
      <c r="Z1" s="31"/>
      <c r="AA1" s="31"/>
      <c r="AB1" s="31"/>
      <c r="AC1" s="31"/>
      <c r="AD1" s="31"/>
      <c r="AE1" s="31"/>
      <c r="AF1" s="31"/>
      <c r="AG1" s="31" t="s">
        <v>372</v>
      </c>
      <c r="AH1" s="31" t="s">
        <v>73</v>
      </c>
      <c r="AI1" s="31"/>
      <c r="AJ1" s="31"/>
      <c r="AK1" s="45"/>
      <c r="AL1" s="12"/>
      <c r="AM1" s="35"/>
      <c r="AN1" s="324" t="s">
        <v>586</v>
      </c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24" t="s">
        <v>588</v>
      </c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</row>
    <row r="2" spans="2:51" ht="17.25">
      <c r="B2" s="31" t="s">
        <v>75</v>
      </c>
      <c r="C2" s="31"/>
      <c r="D2" s="31"/>
      <c r="E2" s="31"/>
      <c r="F2" s="31"/>
      <c r="G2" s="31" t="s">
        <v>481</v>
      </c>
      <c r="H2" s="31" t="s">
        <v>76</v>
      </c>
      <c r="I2" s="31" t="s">
        <v>77</v>
      </c>
      <c r="J2" s="31" t="s">
        <v>78</v>
      </c>
      <c r="K2" s="31" t="s">
        <v>71</v>
      </c>
      <c r="L2" s="31" t="s">
        <v>79</v>
      </c>
      <c r="M2" s="31" t="s">
        <v>80</v>
      </c>
      <c r="N2" s="31" t="s">
        <v>81</v>
      </c>
      <c r="O2" s="31" t="s">
        <v>82</v>
      </c>
      <c r="P2" s="31" t="s">
        <v>83</v>
      </c>
      <c r="Q2" s="31" t="s">
        <v>373</v>
      </c>
      <c r="R2" s="31" t="s">
        <v>84</v>
      </c>
      <c r="S2" s="31" t="s">
        <v>85</v>
      </c>
      <c r="T2" s="31" t="s">
        <v>85</v>
      </c>
      <c r="U2" s="31" t="s">
        <v>452</v>
      </c>
      <c r="V2" s="31" t="s">
        <v>455</v>
      </c>
      <c r="W2" s="31" t="s">
        <v>86</v>
      </c>
      <c r="X2" s="31" t="s">
        <v>72</v>
      </c>
      <c r="Y2" s="31" t="s">
        <v>87</v>
      </c>
      <c r="Z2" s="31"/>
      <c r="AA2" s="31"/>
      <c r="AB2" s="31" t="s">
        <v>88</v>
      </c>
      <c r="AC2" s="31" t="s">
        <v>89</v>
      </c>
      <c r="AD2" s="31" t="s">
        <v>449</v>
      </c>
      <c r="AE2" s="31" t="s">
        <v>90</v>
      </c>
      <c r="AF2" s="31" t="s">
        <v>91</v>
      </c>
      <c r="AG2" s="31" t="s">
        <v>374</v>
      </c>
      <c r="AH2" s="31" t="s">
        <v>92</v>
      </c>
      <c r="AI2" s="31" t="s">
        <v>93</v>
      </c>
      <c r="AJ2" s="31" t="s">
        <v>94</v>
      </c>
      <c r="AK2" s="46" t="s">
        <v>73</v>
      </c>
      <c r="AL2" s="12"/>
      <c r="AR2" s="14"/>
      <c r="AY2" s="322" t="s">
        <v>587</v>
      </c>
    </row>
    <row r="3" spans="2:79" ht="19.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 t="s">
        <v>71</v>
      </c>
      <c r="M3" s="31" t="s">
        <v>95</v>
      </c>
      <c r="N3" s="31" t="s">
        <v>96</v>
      </c>
      <c r="O3" s="31" t="s">
        <v>95</v>
      </c>
      <c r="P3" s="31" t="s">
        <v>97</v>
      </c>
      <c r="Q3" s="31" t="s">
        <v>375</v>
      </c>
      <c r="R3" s="31" t="s">
        <v>98</v>
      </c>
      <c r="S3" s="31" t="s">
        <v>99</v>
      </c>
      <c r="T3" s="31" t="s">
        <v>99</v>
      </c>
      <c r="U3" s="31" t="s">
        <v>453</v>
      </c>
      <c r="V3" s="31" t="s">
        <v>456</v>
      </c>
      <c r="W3" s="31" t="s">
        <v>100</v>
      </c>
      <c r="X3" s="31" t="s">
        <v>86</v>
      </c>
      <c r="Y3" s="31" t="s">
        <v>101</v>
      </c>
      <c r="Z3" s="31" t="s">
        <v>102</v>
      </c>
      <c r="AA3" s="31" t="s">
        <v>448</v>
      </c>
      <c r="AB3" s="31" t="s">
        <v>103</v>
      </c>
      <c r="AC3" s="31" t="s">
        <v>104</v>
      </c>
      <c r="AD3" s="31" t="s">
        <v>450</v>
      </c>
      <c r="AE3" s="31" t="s">
        <v>81</v>
      </c>
      <c r="AF3" s="31"/>
      <c r="AG3" s="31" t="s">
        <v>77</v>
      </c>
      <c r="AH3" s="31" t="s">
        <v>105</v>
      </c>
      <c r="AI3" s="31" t="s">
        <v>106</v>
      </c>
      <c r="AJ3" s="31" t="s">
        <v>107</v>
      </c>
      <c r="AK3" s="46" t="s">
        <v>92</v>
      </c>
      <c r="AL3" s="12"/>
      <c r="AM3" s="818" t="s">
        <v>465</v>
      </c>
      <c r="AN3" s="818"/>
      <c r="AO3" s="818"/>
      <c r="AP3" s="818"/>
      <c r="AQ3" s="818"/>
      <c r="AR3" s="818"/>
      <c r="AS3" s="818"/>
      <c r="AT3" s="818"/>
      <c r="AU3" s="818"/>
      <c r="AV3" s="818"/>
      <c r="AW3" s="818"/>
      <c r="AX3" s="818"/>
      <c r="AY3" s="818"/>
      <c r="AZ3" s="818"/>
      <c r="BA3" s="818"/>
      <c r="BB3" s="818"/>
      <c r="BC3" s="818"/>
      <c r="BD3" s="818"/>
      <c r="BE3" s="818"/>
      <c r="BF3" s="818"/>
      <c r="BG3" s="818"/>
      <c r="BH3" s="818"/>
      <c r="BI3" s="818"/>
      <c r="BJ3" s="818"/>
      <c r="BK3" s="818"/>
      <c r="BL3" s="818"/>
      <c r="BM3" s="818"/>
      <c r="BN3" s="818"/>
      <c r="BO3" s="818"/>
      <c r="BP3" s="818"/>
      <c r="BQ3" s="818"/>
      <c r="BR3" s="818"/>
      <c r="BS3" s="818"/>
      <c r="BT3" s="818"/>
      <c r="BU3" s="818"/>
      <c r="BV3" s="818"/>
      <c r="BW3" s="818"/>
      <c r="BX3" s="818"/>
      <c r="BY3" s="818"/>
      <c r="BZ3" s="818"/>
      <c r="CA3" s="818"/>
    </row>
    <row r="4" spans="2:86" ht="17.25" customHeight="1" thickBot="1">
      <c r="B4" s="31" t="s">
        <v>108</v>
      </c>
      <c r="C4" s="31" t="s">
        <v>109</v>
      </c>
      <c r="D4" s="31" t="s">
        <v>110</v>
      </c>
      <c r="E4" s="31" t="s">
        <v>109</v>
      </c>
      <c r="F4" s="31" t="s">
        <v>110</v>
      </c>
      <c r="G4" s="31" t="s">
        <v>455</v>
      </c>
      <c r="H4" s="31" t="s">
        <v>111</v>
      </c>
      <c r="I4" s="31" t="s">
        <v>112</v>
      </c>
      <c r="J4" s="31" t="s">
        <v>113</v>
      </c>
      <c r="K4" s="31" t="s">
        <v>80</v>
      </c>
      <c r="L4" s="31" t="s">
        <v>80</v>
      </c>
      <c r="M4" s="31" t="s">
        <v>107</v>
      </c>
      <c r="N4" s="31" t="s">
        <v>86</v>
      </c>
      <c r="O4" s="31" t="s">
        <v>86</v>
      </c>
      <c r="P4" s="31" t="s">
        <v>114</v>
      </c>
      <c r="Q4" s="31" t="s">
        <v>376</v>
      </c>
      <c r="R4" s="31" t="s">
        <v>115</v>
      </c>
      <c r="S4" s="31" t="s">
        <v>116</v>
      </c>
      <c r="T4" s="31" t="s">
        <v>117</v>
      </c>
      <c r="U4" s="31" t="s">
        <v>454</v>
      </c>
      <c r="V4" s="31" t="s">
        <v>454</v>
      </c>
      <c r="W4" s="31" t="s">
        <v>118</v>
      </c>
      <c r="X4" s="31" t="s">
        <v>119</v>
      </c>
      <c r="Y4" s="31" t="s">
        <v>120</v>
      </c>
      <c r="Z4" s="31" t="s">
        <v>121</v>
      </c>
      <c r="AA4" s="31"/>
      <c r="AB4" s="31" t="s">
        <v>122</v>
      </c>
      <c r="AC4" s="31" t="s">
        <v>123</v>
      </c>
      <c r="AD4" s="31" t="s">
        <v>451</v>
      </c>
      <c r="AE4" s="31" t="s">
        <v>91</v>
      </c>
      <c r="AF4" s="31" t="s">
        <v>124</v>
      </c>
      <c r="AG4" s="31" t="s">
        <v>112</v>
      </c>
      <c r="AH4" s="31" t="s">
        <v>92</v>
      </c>
      <c r="AI4" s="31" t="s">
        <v>125</v>
      </c>
      <c r="AJ4" s="31" t="s">
        <v>126</v>
      </c>
      <c r="AK4" s="46" t="s">
        <v>105</v>
      </c>
      <c r="AL4" s="12"/>
      <c r="AM4" s="199"/>
      <c r="AN4" s="199"/>
      <c r="AO4" s="199"/>
      <c r="AP4" s="199"/>
      <c r="AQ4" s="199"/>
      <c r="AR4" s="199"/>
      <c r="AS4" s="199"/>
      <c r="AT4" s="199"/>
      <c r="AU4" s="200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201"/>
      <c r="BR4" s="201"/>
      <c r="BS4" s="201"/>
      <c r="BT4" s="201"/>
      <c r="BU4" s="819">
        <v>36434</v>
      </c>
      <c r="BV4" s="819"/>
      <c r="BW4" s="819"/>
      <c r="BX4" s="820"/>
      <c r="BY4" s="820"/>
      <c r="BZ4" s="820"/>
      <c r="CA4" s="820"/>
      <c r="CD4" s="35"/>
      <c r="CE4" s="35"/>
      <c r="CF4" s="35"/>
      <c r="CG4" s="35"/>
      <c r="CH4" s="35"/>
    </row>
    <row r="5" spans="2:82" s="28" customFormat="1" ht="16.5" customHeight="1">
      <c r="B5" s="247"/>
      <c r="C5" s="247"/>
      <c r="D5" s="247" t="s">
        <v>109</v>
      </c>
      <c r="E5" s="247"/>
      <c r="F5" s="247" t="s">
        <v>109</v>
      </c>
      <c r="G5" s="247"/>
      <c r="H5" s="247"/>
      <c r="I5" s="247"/>
      <c r="J5" s="247"/>
      <c r="K5" s="247"/>
      <c r="L5" s="247" t="s">
        <v>127</v>
      </c>
      <c r="M5" s="247" t="s">
        <v>129</v>
      </c>
      <c r="N5" s="247" t="s">
        <v>130</v>
      </c>
      <c r="O5" s="247" t="s">
        <v>130</v>
      </c>
      <c r="P5" s="247" t="s">
        <v>131</v>
      </c>
      <c r="Q5" s="247" t="s">
        <v>377</v>
      </c>
      <c r="R5" s="247" t="s">
        <v>132</v>
      </c>
      <c r="S5" s="247" t="s">
        <v>133</v>
      </c>
      <c r="T5" s="247" t="s">
        <v>122</v>
      </c>
      <c r="U5" s="247" t="s">
        <v>458</v>
      </c>
      <c r="V5" s="247" t="s">
        <v>458</v>
      </c>
      <c r="W5" s="247" t="s">
        <v>134</v>
      </c>
      <c r="X5" s="247" t="s">
        <v>134</v>
      </c>
      <c r="Y5" s="247" t="s">
        <v>135</v>
      </c>
      <c r="Z5" s="247" t="s">
        <v>135</v>
      </c>
      <c r="AA5" s="247" t="s">
        <v>459</v>
      </c>
      <c r="AB5" s="247" t="s">
        <v>96</v>
      </c>
      <c r="AC5" s="247" t="s">
        <v>136</v>
      </c>
      <c r="AD5" s="247" t="s">
        <v>460</v>
      </c>
      <c r="AE5" s="247" t="s">
        <v>124</v>
      </c>
      <c r="AF5" s="247"/>
      <c r="AG5" s="247" t="s">
        <v>378</v>
      </c>
      <c r="AH5" s="247" t="s">
        <v>117</v>
      </c>
      <c r="AI5" s="247" t="s">
        <v>137</v>
      </c>
      <c r="AJ5" s="247" t="s">
        <v>138</v>
      </c>
      <c r="AK5" s="251" t="s">
        <v>92</v>
      </c>
      <c r="AL5" s="38"/>
      <c r="AM5" s="203"/>
      <c r="AN5" s="216"/>
      <c r="AO5" s="216"/>
      <c r="AP5" s="773" t="s">
        <v>487</v>
      </c>
      <c r="AQ5" s="791" t="s">
        <v>379</v>
      </c>
      <c r="AR5" s="205"/>
      <c r="AS5" s="205"/>
      <c r="AT5" s="794" t="s">
        <v>8</v>
      </c>
      <c r="AU5" s="206"/>
      <c r="AV5" s="205"/>
      <c r="AW5" s="773" t="s">
        <v>484</v>
      </c>
      <c r="AX5" s="773" t="s">
        <v>9</v>
      </c>
      <c r="AY5" s="773" t="s">
        <v>485</v>
      </c>
      <c r="AZ5" s="773" t="s">
        <v>10</v>
      </c>
      <c r="BA5" s="773" t="s">
        <v>486</v>
      </c>
      <c r="BB5" s="773" t="s">
        <v>489</v>
      </c>
      <c r="BC5" s="204" t="s">
        <v>71</v>
      </c>
      <c r="BD5" s="773" t="s">
        <v>380</v>
      </c>
      <c r="BE5" s="773" t="s">
        <v>381</v>
      </c>
      <c r="BF5" s="773" t="s">
        <v>11</v>
      </c>
      <c r="BG5" s="773" t="s">
        <v>382</v>
      </c>
      <c r="BH5" s="773" t="s">
        <v>383</v>
      </c>
      <c r="BI5" s="773" t="s">
        <v>12</v>
      </c>
      <c r="BJ5" s="773" t="s">
        <v>13</v>
      </c>
      <c r="BK5" s="773" t="s">
        <v>463</v>
      </c>
      <c r="BL5" s="773" t="s">
        <v>464</v>
      </c>
      <c r="BM5" s="204" t="s">
        <v>72</v>
      </c>
      <c r="BN5" s="776" t="s">
        <v>384</v>
      </c>
      <c r="BO5" s="834" t="s">
        <v>385</v>
      </c>
      <c r="BP5" s="835"/>
      <c r="BQ5" s="836"/>
      <c r="BR5" s="776" t="s">
        <v>14</v>
      </c>
      <c r="BS5" s="776" t="s">
        <v>386</v>
      </c>
      <c r="BT5" s="776" t="s">
        <v>457</v>
      </c>
      <c r="BU5" s="773" t="s">
        <v>15</v>
      </c>
      <c r="BV5" s="773" t="s">
        <v>16</v>
      </c>
      <c r="BW5" s="773" t="s">
        <v>387</v>
      </c>
      <c r="BX5" s="773" t="s">
        <v>17</v>
      </c>
      <c r="BY5" s="823" t="s">
        <v>388</v>
      </c>
      <c r="BZ5" s="776" t="s">
        <v>18</v>
      </c>
      <c r="CA5" s="815" t="s">
        <v>19</v>
      </c>
      <c r="CB5" s="255"/>
      <c r="CC5" s="256"/>
      <c r="CD5" s="256"/>
    </row>
    <row r="6" spans="2:82" s="28" customFormat="1" ht="16.5" customHeight="1">
      <c r="B6" s="247" t="s">
        <v>139</v>
      </c>
      <c r="C6" s="247" t="s">
        <v>140</v>
      </c>
      <c r="D6" s="247" t="s">
        <v>140</v>
      </c>
      <c r="E6" s="247" t="s">
        <v>140</v>
      </c>
      <c r="F6" s="247" t="s">
        <v>140</v>
      </c>
      <c r="G6" s="247" t="s">
        <v>482</v>
      </c>
      <c r="H6" s="247" t="s">
        <v>141</v>
      </c>
      <c r="I6" s="247" t="s">
        <v>127</v>
      </c>
      <c r="J6" s="247" t="s">
        <v>127</v>
      </c>
      <c r="K6" s="247" t="s">
        <v>127</v>
      </c>
      <c r="L6" s="247"/>
      <c r="M6" s="247" t="s">
        <v>78</v>
      </c>
      <c r="N6" s="247" t="s">
        <v>128</v>
      </c>
      <c r="O6" s="247" t="s">
        <v>128</v>
      </c>
      <c r="P6" s="247" t="s">
        <v>128</v>
      </c>
      <c r="Q6" s="247" t="s">
        <v>128</v>
      </c>
      <c r="R6" s="247" t="s">
        <v>128</v>
      </c>
      <c r="S6" s="247" t="s">
        <v>128</v>
      </c>
      <c r="T6" s="247" t="s">
        <v>128</v>
      </c>
      <c r="U6" s="247" t="s">
        <v>461</v>
      </c>
      <c r="V6" s="247" t="s">
        <v>461</v>
      </c>
      <c r="W6" s="247" t="s">
        <v>117</v>
      </c>
      <c r="X6" s="247" t="s">
        <v>117</v>
      </c>
      <c r="Y6" s="247" t="s">
        <v>142</v>
      </c>
      <c r="Z6" s="247" t="s">
        <v>142</v>
      </c>
      <c r="AA6" s="247"/>
      <c r="AB6" s="247" t="s">
        <v>117</v>
      </c>
      <c r="AC6" s="247" t="s">
        <v>143</v>
      </c>
      <c r="AD6" s="247" t="s">
        <v>461</v>
      </c>
      <c r="AE6" s="247" t="s">
        <v>128</v>
      </c>
      <c r="AF6" s="247" t="s">
        <v>128</v>
      </c>
      <c r="AG6" s="247" t="s">
        <v>389</v>
      </c>
      <c r="AH6" s="247" t="s">
        <v>144</v>
      </c>
      <c r="AI6" s="247" t="s">
        <v>145</v>
      </c>
      <c r="AJ6" s="247"/>
      <c r="AK6" s="251" t="s">
        <v>126</v>
      </c>
      <c r="AL6" s="38"/>
      <c r="AM6" s="207"/>
      <c r="AN6" s="217"/>
      <c r="AO6" s="217"/>
      <c r="AP6" s="774"/>
      <c r="AQ6" s="792"/>
      <c r="AR6" s="206"/>
      <c r="AS6" s="206"/>
      <c r="AT6" s="795"/>
      <c r="AU6" s="209"/>
      <c r="AV6" s="206"/>
      <c r="AW6" s="774"/>
      <c r="AX6" s="774"/>
      <c r="AY6" s="774"/>
      <c r="AZ6" s="774"/>
      <c r="BA6" s="774"/>
      <c r="BB6" s="821"/>
      <c r="BC6" s="208" t="s">
        <v>80</v>
      </c>
      <c r="BD6" s="774"/>
      <c r="BE6" s="774"/>
      <c r="BF6" s="828"/>
      <c r="BG6" s="828"/>
      <c r="BH6" s="828"/>
      <c r="BI6" s="828"/>
      <c r="BJ6" s="828"/>
      <c r="BK6" s="828"/>
      <c r="BL6" s="828"/>
      <c r="BM6" s="208" t="s">
        <v>86</v>
      </c>
      <c r="BN6" s="826"/>
      <c r="BO6" s="837"/>
      <c r="BP6" s="838"/>
      <c r="BQ6" s="839"/>
      <c r="BR6" s="826"/>
      <c r="BS6" s="826"/>
      <c r="BT6" s="826"/>
      <c r="BU6" s="828"/>
      <c r="BV6" s="828"/>
      <c r="BW6" s="828"/>
      <c r="BX6" s="828"/>
      <c r="BY6" s="824"/>
      <c r="BZ6" s="826"/>
      <c r="CA6" s="830"/>
      <c r="CB6" s="257"/>
      <c r="CC6" s="258"/>
      <c r="CD6" s="258"/>
    </row>
    <row r="7" spans="2:82" s="28" customFormat="1" ht="16.5" customHeight="1">
      <c r="B7" s="247"/>
      <c r="C7" s="247"/>
      <c r="D7" s="247"/>
      <c r="E7" s="247"/>
      <c r="F7" s="247"/>
      <c r="G7" s="247"/>
      <c r="H7" s="247"/>
      <c r="I7" s="247" t="s">
        <v>483</v>
      </c>
      <c r="J7" s="247"/>
      <c r="K7" s="247" t="s">
        <v>483</v>
      </c>
      <c r="L7" s="247" t="s">
        <v>483</v>
      </c>
      <c r="M7" s="247" t="s">
        <v>146</v>
      </c>
      <c r="N7" s="247" t="s">
        <v>147</v>
      </c>
      <c r="O7" s="247" t="s">
        <v>148</v>
      </c>
      <c r="P7" s="247"/>
      <c r="Q7" s="247"/>
      <c r="R7" s="247"/>
      <c r="S7" s="247"/>
      <c r="T7" s="247"/>
      <c r="U7" s="247"/>
      <c r="V7" s="247"/>
      <c r="W7" s="247" t="s">
        <v>141</v>
      </c>
      <c r="X7" s="247" t="s">
        <v>141</v>
      </c>
      <c r="Y7" s="247" t="s">
        <v>149</v>
      </c>
      <c r="Z7" s="247" t="s">
        <v>149</v>
      </c>
      <c r="AA7" s="247" t="s">
        <v>462</v>
      </c>
      <c r="AB7" s="247" t="s">
        <v>128</v>
      </c>
      <c r="AC7" s="247" t="s">
        <v>141</v>
      </c>
      <c r="AD7" s="247"/>
      <c r="AE7" s="247"/>
      <c r="AF7" s="247"/>
      <c r="AG7" s="247" t="s">
        <v>128</v>
      </c>
      <c r="AH7" s="247" t="s">
        <v>138</v>
      </c>
      <c r="AI7" s="247"/>
      <c r="AJ7" s="247"/>
      <c r="AK7" s="252" t="s">
        <v>138</v>
      </c>
      <c r="AL7" s="38"/>
      <c r="AM7" s="207"/>
      <c r="AN7" s="217"/>
      <c r="AO7" s="217"/>
      <c r="AP7" s="774"/>
      <c r="AQ7" s="792"/>
      <c r="AR7" s="210"/>
      <c r="AS7" s="210"/>
      <c r="AT7" s="795"/>
      <c r="AU7" s="208"/>
      <c r="AV7" s="210"/>
      <c r="AW7" s="774"/>
      <c r="AX7" s="774"/>
      <c r="AY7" s="774"/>
      <c r="AZ7" s="774"/>
      <c r="BA7" s="774"/>
      <c r="BB7" s="821"/>
      <c r="BC7" s="208" t="s">
        <v>95</v>
      </c>
      <c r="BD7" s="774"/>
      <c r="BE7" s="774"/>
      <c r="BF7" s="828"/>
      <c r="BG7" s="828"/>
      <c r="BH7" s="828"/>
      <c r="BI7" s="828"/>
      <c r="BJ7" s="828"/>
      <c r="BK7" s="828"/>
      <c r="BL7" s="828"/>
      <c r="BM7" s="208" t="s">
        <v>100</v>
      </c>
      <c r="BN7" s="826"/>
      <c r="BO7" s="785" t="s">
        <v>390</v>
      </c>
      <c r="BP7" s="785" t="s">
        <v>391</v>
      </c>
      <c r="BQ7" s="785" t="s">
        <v>392</v>
      </c>
      <c r="BR7" s="826"/>
      <c r="BS7" s="826"/>
      <c r="BT7" s="826"/>
      <c r="BU7" s="828"/>
      <c r="BV7" s="828"/>
      <c r="BW7" s="828"/>
      <c r="BX7" s="828"/>
      <c r="BY7" s="824"/>
      <c r="BZ7" s="826"/>
      <c r="CA7" s="830"/>
      <c r="CB7" s="257"/>
      <c r="CC7" s="258"/>
      <c r="CD7" s="258"/>
    </row>
    <row r="8" spans="1:82" s="28" customFormat="1" ht="16.5" customHeight="1">
      <c r="A8" s="230" t="s">
        <v>150</v>
      </c>
      <c r="B8" s="231">
        <v>34</v>
      </c>
      <c r="C8" s="231">
        <v>31</v>
      </c>
      <c r="D8" s="261">
        <v>25</v>
      </c>
      <c r="E8" s="231">
        <v>0</v>
      </c>
      <c r="F8" s="261">
        <v>0</v>
      </c>
      <c r="G8" s="231">
        <v>1</v>
      </c>
      <c r="H8" s="231">
        <v>12</v>
      </c>
      <c r="I8" s="231">
        <v>0</v>
      </c>
      <c r="J8" s="231">
        <v>0</v>
      </c>
      <c r="K8" s="231">
        <v>52</v>
      </c>
      <c r="L8" s="231">
        <v>58</v>
      </c>
      <c r="M8" s="231">
        <v>54</v>
      </c>
      <c r="N8" s="231">
        <v>2</v>
      </c>
      <c r="O8" s="231">
        <v>1</v>
      </c>
      <c r="P8" s="231">
        <v>0</v>
      </c>
      <c r="Q8" s="231">
        <v>0</v>
      </c>
      <c r="R8" s="231">
        <v>0</v>
      </c>
      <c r="S8" s="231">
        <v>0</v>
      </c>
      <c r="T8" s="231">
        <v>0</v>
      </c>
      <c r="U8" s="231">
        <v>1</v>
      </c>
      <c r="V8" s="231">
        <v>3</v>
      </c>
      <c r="W8" s="231">
        <v>18</v>
      </c>
      <c r="X8" s="231">
        <v>1</v>
      </c>
      <c r="Y8" s="231">
        <v>17</v>
      </c>
      <c r="Z8" s="231">
        <v>0</v>
      </c>
      <c r="AA8" s="231">
        <v>0</v>
      </c>
      <c r="AB8" s="231">
        <v>4</v>
      </c>
      <c r="AC8" s="231">
        <v>1</v>
      </c>
      <c r="AD8" s="231">
        <v>0</v>
      </c>
      <c r="AE8" s="231">
        <v>0</v>
      </c>
      <c r="AF8" s="231">
        <v>2</v>
      </c>
      <c r="AG8" s="231">
        <v>1</v>
      </c>
      <c r="AH8" s="231">
        <v>0</v>
      </c>
      <c r="AI8" s="231">
        <v>4</v>
      </c>
      <c r="AJ8" s="231">
        <v>75</v>
      </c>
      <c r="AK8" s="231">
        <v>67</v>
      </c>
      <c r="AL8" s="39"/>
      <c r="AM8" s="207"/>
      <c r="AN8" s="217"/>
      <c r="AO8" s="217"/>
      <c r="AP8" s="774"/>
      <c r="AQ8" s="792"/>
      <c r="AR8" s="208" t="s">
        <v>109</v>
      </c>
      <c r="AS8" s="208" t="s">
        <v>110</v>
      </c>
      <c r="AT8" s="795"/>
      <c r="AU8" s="208" t="s">
        <v>109</v>
      </c>
      <c r="AV8" s="208" t="s">
        <v>110</v>
      </c>
      <c r="AW8" s="774"/>
      <c r="AX8" s="774"/>
      <c r="AY8" s="774"/>
      <c r="AZ8" s="774"/>
      <c r="BA8" s="774"/>
      <c r="BB8" s="821"/>
      <c r="BC8" s="208" t="s">
        <v>107</v>
      </c>
      <c r="BD8" s="774"/>
      <c r="BE8" s="774"/>
      <c r="BF8" s="828"/>
      <c r="BG8" s="828"/>
      <c r="BH8" s="828"/>
      <c r="BI8" s="828"/>
      <c r="BJ8" s="828"/>
      <c r="BK8" s="828"/>
      <c r="BL8" s="828"/>
      <c r="BM8" s="208" t="s">
        <v>118</v>
      </c>
      <c r="BN8" s="826"/>
      <c r="BO8" s="832"/>
      <c r="BP8" s="832"/>
      <c r="BQ8" s="832"/>
      <c r="BR8" s="826"/>
      <c r="BS8" s="826"/>
      <c r="BT8" s="826"/>
      <c r="BU8" s="828"/>
      <c r="BV8" s="828"/>
      <c r="BW8" s="828"/>
      <c r="BX8" s="828"/>
      <c r="BY8" s="824"/>
      <c r="BZ8" s="826"/>
      <c r="CA8" s="830"/>
      <c r="CB8" s="257"/>
      <c r="CC8" s="258"/>
      <c r="CD8" s="258"/>
    </row>
    <row r="9" spans="1:82" s="28" customFormat="1" ht="16.5" customHeight="1">
      <c r="A9" s="230" t="s">
        <v>151</v>
      </c>
      <c r="B9" s="232">
        <v>5</v>
      </c>
      <c r="C9" s="232">
        <v>3</v>
      </c>
      <c r="D9" s="262">
        <v>11</v>
      </c>
      <c r="E9" s="232">
        <v>0</v>
      </c>
      <c r="F9" s="262">
        <v>0</v>
      </c>
      <c r="G9" s="232">
        <v>1</v>
      </c>
      <c r="H9" s="232">
        <v>0</v>
      </c>
      <c r="I9" s="232">
        <v>0</v>
      </c>
      <c r="J9" s="232">
        <v>0</v>
      </c>
      <c r="K9" s="232">
        <v>3</v>
      </c>
      <c r="L9" s="232">
        <v>10</v>
      </c>
      <c r="M9" s="232">
        <v>1</v>
      </c>
      <c r="N9" s="232">
        <v>0</v>
      </c>
      <c r="O9" s="232">
        <v>0</v>
      </c>
      <c r="P9" s="232">
        <v>0</v>
      </c>
      <c r="Q9" s="232">
        <v>0</v>
      </c>
      <c r="R9" s="232">
        <v>0</v>
      </c>
      <c r="S9" s="232">
        <v>0</v>
      </c>
      <c r="T9" s="232">
        <v>0</v>
      </c>
      <c r="U9" s="232">
        <v>0</v>
      </c>
      <c r="V9" s="232">
        <v>0</v>
      </c>
      <c r="W9" s="232">
        <v>0</v>
      </c>
      <c r="X9" s="232">
        <v>0</v>
      </c>
      <c r="Y9" s="232">
        <v>0</v>
      </c>
      <c r="Z9" s="232">
        <v>0</v>
      </c>
      <c r="AA9" s="232">
        <v>0</v>
      </c>
      <c r="AB9" s="232">
        <v>0</v>
      </c>
      <c r="AC9" s="232">
        <v>1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>
        <v>6</v>
      </c>
      <c r="AK9" s="232">
        <v>6</v>
      </c>
      <c r="AL9" s="39"/>
      <c r="AM9" s="207"/>
      <c r="AN9" s="217"/>
      <c r="AO9" s="217"/>
      <c r="AP9" s="774"/>
      <c r="AQ9" s="792"/>
      <c r="AR9" s="208"/>
      <c r="AS9" s="208" t="s">
        <v>109</v>
      </c>
      <c r="AT9" s="795"/>
      <c r="AU9" s="208"/>
      <c r="AV9" s="208" t="s">
        <v>109</v>
      </c>
      <c r="AW9" s="774"/>
      <c r="AX9" s="774"/>
      <c r="AY9" s="774"/>
      <c r="AZ9" s="774"/>
      <c r="BA9" s="774"/>
      <c r="BB9" s="821"/>
      <c r="BC9" s="208" t="s">
        <v>129</v>
      </c>
      <c r="BD9" s="774"/>
      <c r="BE9" s="774"/>
      <c r="BF9" s="828"/>
      <c r="BG9" s="828"/>
      <c r="BH9" s="828"/>
      <c r="BI9" s="828"/>
      <c r="BJ9" s="828"/>
      <c r="BK9" s="828"/>
      <c r="BL9" s="828"/>
      <c r="BM9" s="208" t="s">
        <v>134</v>
      </c>
      <c r="BN9" s="826"/>
      <c r="BO9" s="832"/>
      <c r="BP9" s="832"/>
      <c r="BQ9" s="832"/>
      <c r="BR9" s="826"/>
      <c r="BS9" s="826"/>
      <c r="BT9" s="826"/>
      <c r="BU9" s="828"/>
      <c r="BV9" s="828"/>
      <c r="BW9" s="828"/>
      <c r="BX9" s="828"/>
      <c r="BY9" s="824"/>
      <c r="BZ9" s="826"/>
      <c r="CA9" s="830"/>
      <c r="CB9" s="257"/>
      <c r="CC9" s="258"/>
      <c r="CD9" s="258"/>
    </row>
    <row r="10" spans="1:82" s="28" customFormat="1" ht="16.5" customHeight="1">
      <c r="A10" s="230" t="s">
        <v>152</v>
      </c>
      <c r="B10" s="232">
        <v>3</v>
      </c>
      <c r="C10" s="232">
        <v>1</v>
      </c>
      <c r="D10" s="262">
        <v>3</v>
      </c>
      <c r="E10" s="232">
        <v>0</v>
      </c>
      <c r="F10" s="262">
        <v>0</v>
      </c>
      <c r="G10" s="232">
        <v>0</v>
      </c>
      <c r="H10" s="232">
        <v>0</v>
      </c>
      <c r="I10" s="232">
        <v>0</v>
      </c>
      <c r="J10" s="232">
        <v>0</v>
      </c>
      <c r="K10" s="232">
        <v>4</v>
      </c>
      <c r="L10" s="232">
        <v>5</v>
      </c>
      <c r="M10" s="232">
        <v>0</v>
      </c>
      <c r="N10" s="232">
        <v>0</v>
      </c>
      <c r="O10" s="232">
        <v>0</v>
      </c>
      <c r="P10" s="232">
        <v>0</v>
      </c>
      <c r="Q10" s="232">
        <v>0</v>
      </c>
      <c r="R10" s="232">
        <v>0</v>
      </c>
      <c r="S10" s="232">
        <v>0</v>
      </c>
      <c r="T10" s="232">
        <v>0</v>
      </c>
      <c r="U10" s="232">
        <v>0</v>
      </c>
      <c r="V10" s="232">
        <v>4</v>
      </c>
      <c r="W10" s="232">
        <v>0</v>
      </c>
      <c r="X10" s="232">
        <v>0</v>
      </c>
      <c r="Y10" s="232">
        <v>0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1</v>
      </c>
      <c r="AG10" s="232">
        <v>0</v>
      </c>
      <c r="AH10" s="232">
        <v>0</v>
      </c>
      <c r="AI10" s="232">
        <v>0</v>
      </c>
      <c r="AJ10" s="232">
        <v>5</v>
      </c>
      <c r="AK10" s="232">
        <v>29</v>
      </c>
      <c r="AL10" s="39"/>
      <c r="AM10" s="207"/>
      <c r="AN10" s="217"/>
      <c r="AO10" s="217"/>
      <c r="AP10" s="774"/>
      <c r="AQ10" s="792"/>
      <c r="AR10" s="208" t="s">
        <v>140</v>
      </c>
      <c r="AS10" s="208" t="s">
        <v>140</v>
      </c>
      <c r="AT10" s="795"/>
      <c r="AU10" s="208" t="s">
        <v>140</v>
      </c>
      <c r="AV10" s="208" t="s">
        <v>140</v>
      </c>
      <c r="AW10" s="774"/>
      <c r="AX10" s="774"/>
      <c r="AY10" s="774"/>
      <c r="AZ10" s="774"/>
      <c r="BA10" s="774"/>
      <c r="BB10" s="821"/>
      <c r="BC10" s="208" t="s">
        <v>78</v>
      </c>
      <c r="BD10" s="774"/>
      <c r="BE10" s="774"/>
      <c r="BF10" s="828"/>
      <c r="BG10" s="828"/>
      <c r="BH10" s="828"/>
      <c r="BI10" s="828"/>
      <c r="BJ10" s="828"/>
      <c r="BK10" s="828"/>
      <c r="BL10" s="828"/>
      <c r="BM10" s="208" t="s">
        <v>117</v>
      </c>
      <c r="BN10" s="826"/>
      <c r="BO10" s="832"/>
      <c r="BP10" s="832"/>
      <c r="BQ10" s="832"/>
      <c r="BR10" s="826"/>
      <c r="BS10" s="826"/>
      <c r="BT10" s="826"/>
      <c r="BU10" s="828"/>
      <c r="BV10" s="828"/>
      <c r="BW10" s="828"/>
      <c r="BX10" s="828"/>
      <c r="BY10" s="824"/>
      <c r="BZ10" s="826"/>
      <c r="CA10" s="830"/>
      <c r="CB10" s="257"/>
      <c r="CC10" s="258"/>
      <c r="CD10" s="258"/>
    </row>
    <row r="11" spans="1:82" s="28" customFormat="1" ht="16.5" customHeight="1">
      <c r="A11" s="230" t="s">
        <v>153</v>
      </c>
      <c r="B11" s="232">
        <v>0</v>
      </c>
      <c r="C11" s="232">
        <v>0</v>
      </c>
      <c r="D11" s="262">
        <v>0</v>
      </c>
      <c r="E11" s="232">
        <v>0</v>
      </c>
      <c r="F11" s="262">
        <v>0</v>
      </c>
      <c r="G11" s="232">
        <v>0</v>
      </c>
      <c r="H11" s="232">
        <v>0</v>
      </c>
      <c r="I11" s="232">
        <v>0</v>
      </c>
      <c r="J11" s="232">
        <v>0</v>
      </c>
      <c r="K11" s="232">
        <v>0</v>
      </c>
      <c r="L11" s="232">
        <v>0</v>
      </c>
      <c r="M11" s="232">
        <v>0</v>
      </c>
      <c r="N11" s="232">
        <v>0</v>
      </c>
      <c r="O11" s="232">
        <v>0</v>
      </c>
      <c r="P11" s="232">
        <v>0</v>
      </c>
      <c r="Q11" s="232">
        <v>0</v>
      </c>
      <c r="R11" s="232">
        <v>0</v>
      </c>
      <c r="S11" s="232">
        <v>0</v>
      </c>
      <c r="T11" s="232">
        <v>0</v>
      </c>
      <c r="U11" s="232">
        <v>0</v>
      </c>
      <c r="V11" s="232">
        <v>0</v>
      </c>
      <c r="W11" s="232">
        <v>0</v>
      </c>
      <c r="X11" s="232">
        <v>0</v>
      </c>
      <c r="Y11" s="232">
        <v>0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>
        <v>0</v>
      </c>
      <c r="AK11" s="232">
        <v>0</v>
      </c>
      <c r="AL11" s="39"/>
      <c r="AM11" s="207"/>
      <c r="AN11" s="217"/>
      <c r="AO11" s="217"/>
      <c r="AP11" s="775"/>
      <c r="AQ11" s="793"/>
      <c r="AR11" s="208"/>
      <c r="AS11" s="208"/>
      <c r="AT11" s="796"/>
      <c r="AU11" s="208"/>
      <c r="AV11" s="208"/>
      <c r="AW11" s="775"/>
      <c r="AX11" s="775"/>
      <c r="AY11" s="775"/>
      <c r="AZ11" s="775"/>
      <c r="BA11" s="775"/>
      <c r="BB11" s="822"/>
      <c r="BC11" s="208" t="s">
        <v>146</v>
      </c>
      <c r="BD11" s="211" t="s">
        <v>147</v>
      </c>
      <c r="BE11" s="211" t="s">
        <v>148</v>
      </c>
      <c r="BF11" s="829"/>
      <c r="BG11" s="829"/>
      <c r="BH11" s="829"/>
      <c r="BI11" s="829"/>
      <c r="BJ11" s="829"/>
      <c r="BK11" s="829"/>
      <c r="BL11" s="829"/>
      <c r="BM11" s="208" t="s">
        <v>141</v>
      </c>
      <c r="BN11" s="827"/>
      <c r="BO11" s="833"/>
      <c r="BP11" s="833"/>
      <c r="BQ11" s="833"/>
      <c r="BR11" s="827"/>
      <c r="BS11" s="827"/>
      <c r="BT11" s="827"/>
      <c r="BU11" s="829"/>
      <c r="BV11" s="829"/>
      <c r="BW11" s="829"/>
      <c r="BX11" s="829"/>
      <c r="BY11" s="825"/>
      <c r="BZ11" s="827"/>
      <c r="CA11" s="831"/>
      <c r="CB11" s="257"/>
      <c r="CC11" s="258"/>
      <c r="CD11" s="258"/>
    </row>
    <row r="12" spans="1:82" ht="24" customHeight="1">
      <c r="A12" s="29" t="s">
        <v>154</v>
      </c>
      <c r="B12" s="33">
        <v>3</v>
      </c>
      <c r="C12" s="33">
        <v>2</v>
      </c>
      <c r="D12" s="33">
        <v>2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4</v>
      </c>
      <c r="L12" s="33">
        <v>5</v>
      </c>
      <c r="M12" s="33">
        <v>4</v>
      </c>
      <c r="N12" s="33">
        <v>0</v>
      </c>
      <c r="O12" s="33">
        <v>0</v>
      </c>
      <c r="P12" s="33">
        <v>0</v>
      </c>
      <c r="Q12" s="33">
        <v>1</v>
      </c>
      <c r="R12" s="33">
        <v>0</v>
      </c>
      <c r="S12" s="33">
        <v>0</v>
      </c>
      <c r="T12" s="33">
        <v>0</v>
      </c>
      <c r="U12" s="33">
        <v>1</v>
      </c>
      <c r="V12" s="33">
        <v>6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1</v>
      </c>
      <c r="AD12" s="33">
        <v>0</v>
      </c>
      <c r="AE12" s="33">
        <v>0</v>
      </c>
      <c r="AF12" s="33">
        <v>2</v>
      </c>
      <c r="AG12" s="33">
        <v>0</v>
      </c>
      <c r="AH12" s="33">
        <v>0</v>
      </c>
      <c r="AI12" s="33">
        <v>0</v>
      </c>
      <c r="AJ12" s="33">
        <v>9</v>
      </c>
      <c r="AK12" s="33">
        <v>24</v>
      </c>
      <c r="AL12" s="17"/>
      <c r="AM12" s="805" t="s">
        <v>0</v>
      </c>
      <c r="AN12" s="806"/>
      <c r="AO12" s="807"/>
      <c r="AP12" s="263">
        <f>SUM(AP13,AP23,AP31,AP39,AP60,AP72,AP79)</f>
        <v>650</v>
      </c>
      <c r="AQ12" s="263">
        <f>AQ13+AQ23+AQ31+AQ39+AQ60+AQ72+AQ79</f>
        <v>1037</v>
      </c>
      <c r="AR12" s="263">
        <f>SUM(AR13,AR23,AR31,AR39,AR60,AR72,AR79)</f>
        <v>620</v>
      </c>
      <c r="AS12" s="263">
        <f>SUM(AS13,AS23,AS31,AS39,AS60,AS72,AS79)</f>
        <v>417</v>
      </c>
      <c r="AT12" s="263">
        <f>AT13+AT23+AT31+AT39+AT60+AT72+AT79</f>
        <v>36</v>
      </c>
      <c r="AU12" s="263">
        <f aca="true" t="shared" si="0" ref="AU12:BF12">SUM(AU13,AU23,AU31,AU39,AU60,AU72,AU79)</f>
        <v>10</v>
      </c>
      <c r="AV12" s="263">
        <f t="shared" si="0"/>
        <v>26</v>
      </c>
      <c r="AW12" s="263">
        <f>SUM(AW13,AW23,AW31,AW39,AW60,AW72,AW79)</f>
        <v>7</v>
      </c>
      <c r="AX12" s="263">
        <f t="shared" si="0"/>
        <v>66</v>
      </c>
      <c r="AY12" s="263">
        <f t="shared" si="0"/>
        <v>19</v>
      </c>
      <c r="AZ12" s="263">
        <f t="shared" si="0"/>
        <v>33</v>
      </c>
      <c r="BA12" s="263">
        <f t="shared" si="0"/>
        <v>610</v>
      </c>
      <c r="BB12" s="263">
        <f t="shared" si="0"/>
        <v>1481</v>
      </c>
      <c r="BC12" s="263">
        <f t="shared" si="0"/>
        <v>836</v>
      </c>
      <c r="BD12" s="263">
        <f t="shared" si="0"/>
        <v>65</v>
      </c>
      <c r="BE12" s="263">
        <f t="shared" si="0"/>
        <v>15</v>
      </c>
      <c r="BF12" s="267">
        <f t="shared" si="0"/>
        <v>4</v>
      </c>
      <c r="BG12" s="267">
        <f aca="true" t="shared" si="1" ref="BG12:CA12">SUM(BG13,BG23,BG31,BG39,BG60,BG72,BG79)</f>
        <v>1</v>
      </c>
      <c r="BH12" s="267">
        <f t="shared" si="1"/>
        <v>0</v>
      </c>
      <c r="BI12" s="267">
        <f t="shared" si="1"/>
        <v>10</v>
      </c>
      <c r="BJ12" s="267">
        <f t="shared" si="1"/>
        <v>2</v>
      </c>
      <c r="BK12" s="267">
        <f t="shared" si="1"/>
        <v>7</v>
      </c>
      <c r="BL12" s="267">
        <f t="shared" si="1"/>
        <v>108</v>
      </c>
      <c r="BM12" s="267">
        <f t="shared" si="1"/>
        <v>86</v>
      </c>
      <c r="BN12" s="267">
        <f t="shared" si="1"/>
        <v>15</v>
      </c>
      <c r="BO12" s="267">
        <f t="shared" si="1"/>
        <v>179</v>
      </c>
      <c r="BP12" s="267">
        <f t="shared" si="1"/>
        <v>6</v>
      </c>
      <c r="BQ12" s="267">
        <f t="shared" si="1"/>
        <v>0</v>
      </c>
      <c r="BR12" s="267">
        <f t="shared" si="1"/>
        <v>31</v>
      </c>
      <c r="BS12" s="267">
        <f t="shared" si="1"/>
        <v>33</v>
      </c>
      <c r="BT12" s="267">
        <f t="shared" si="1"/>
        <v>3</v>
      </c>
      <c r="BU12" s="267">
        <f t="shared" si="1"/>
        <v>0</v>
      </c>
      <c r="BV12" s="267">
        <f t="shared" si="1"/>
        <v>85</v>
      </c>
      <c r="BW12" s="267">
        <f t="shared" si="1"/>
        <v>3</v>
      </c>
      <c r="BX12" s="267">
        <f t="shared" si="1"/>
        <v>1</v>
      </c>
      <c r="BY12" s="267">
        <f t="shared" si="1"/>
        <v>23</v>
      </c>
      <c r="BZ12" s="267">
        <f t="shared" si="1"/>
        <v>1398</v>
      </c>
      <c r="CA12" s="268">
        <f t="shared" si="1"/>
        <v>1012</v>
      </c>
      <c r="CB12" s="253"/>
      <c r="CC12" s="254"/>
      <c r="CD12" s="254"/>
    </row>
    <row r="13" spans="1:82" ht="21.75" customHeight="1">
      <c r="A13" s="29" t="s">
        <v>155</v>
      </c>
      <c r="B13" s="33">
        <v>3</v>
      </c>
      <c r="C13" s="33">
        <v>2</v>
      </c>
      <c r="D13" s="33">
        <v>1</v>
      </c>
      <c r="E13" s="33">
        <v>0</v>
      </c>
      <c r="F13" s="33">
        <v>10</v>
      </c>
      <c r="G13" s="33">
        <v>0</v>
      </c>
      <c r="H13" s="33">
        <v>0</v>
      </c>
      <c r="I13" s="33">
        <v>0</v>
      </c>
      <c r="J13" s="33">
        <v>0</v>
      </c>
      <c r="K13" s="33">
        <v>2</v>
      </c>
      <c r="L13" s="33">
        <v>3</v>
      </c>
      <c r="M13" s="33">
        <v>2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2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1</v>
      </c>
      <c r="AG13" s="33">
        <v>0</v>
      </c>
      <c r="AH13" s="33">
        <v>0</v>
      </c>
      <c r="AI13" s="33">
        <v>0</v>
      </c>
      <c r="AJ13" s="33">
        <v>6</v>
      </c>
      <c r="AK13" s="33">
        <v>37</v>
      </c>
      <c r="AL13" s="17"/>
      <c r="AM13" s="808" t="s">
        <v>393</v>
      </c>
      <c r="AN13" s="809"/>
      <c r="AO13" s="810"/>
      <c r="AP13" s="264">
        <f>SUM(AP14:AP22)</f>
        <v>53</v>
      </c>
      <c r="AQ13" s="264">
        <f>SUM(AQ14:AQ22)</f>
        <v>91</v>
      </c>
      <c r="AR13" s="264">
        <f>SUM(AR14:AR22)</f>
        <v>43</v>
      </c>
      <c r="AS13" s="264">
        <f>SUM(AS14:AS22)</f>
        <v>48</v>
      </c>
      <c r="AT13" s="264">
        <f aca="true" t="shared" si="2" ref="AT13:AT40">AU13+AV13</f>
        <v>10</v>
      </c>
      <c r="AU13" s="264">
        <f aca="true" t="shared" si="3" ref="AU13:BF13">SUM(AU14:AU22)</f>
        <v>0</v>
      </c>
      <c r="AV13" s="264">
        <f t="shared" si="3"/>
        <v>10</v>
      </c>
      <c r="AW13" s="264">
        <f>SUM(AW14:AW22)</f>
        <v>2</v>
      </c>
      <c r="AX13" s="264">
        <f t="shared" si="3"/>
        <v>12</v>
      </c>
      <c r="AY13" s="264">
        <f t="shared" si="3"/>
        <v>0</v>
      </c>
      <c r="AZ13" s="264">
        <f t="shared" si="3"/>
        <v>0</v>
      </c>
      <c r="BA13" s="264">
        <f t="shared" si="3"/>
        <v>70</v>
      </c>
      <c r="BB13" s="264">
        <f t="shared" si="3"/>
        <v>87</v>
      </c>
      <c r="BC13" s="264">
        <f t="shared" si="3"/>
        <v>61</v>
      </c>
      <c r="BD13" s="264">
        <f t="shared" si="3"/>
        <v>3</v>
      </c>
      <c r="BE13" s="264">
        <f t="shared" si="3"/>
        <v>1</v>
      </c>
      <c r="BF13" s="269">
        <f t="shared" si="3"/>
        <v>0</v>
      </c>
      <c r="BG13" s="269">
        <f aca="true" t="shared" si="4" ref="BG13:CA13">SUM(BG14:BG22)</f>
        <v>1</v>
      </c>
      <c r="BH13" s="269">
        <f t="shared" si="4"/>
        <v>0</v>
      </c>
      <c r="BI13" s="269">
        <f t="shared" si="4"/>
        <v>0</v>
      </c>
      <c r="BJ13" s="269">
        <f t="shared" si="4"/>
        <v>0</v>
      </c>
      <c r="BK13" s="269">
        <f t="shared" si="4"/>
        <v>2</v>
      </c>
      <c r="BL13" s="269">
        <f t="shared" si="4"/>
        <v>19</v>
      </c>
      <c r="BM13" s="269">
        <f t="shared" si="4"/>
        <v>19</v>
      </c>
      <c r="BN13" s="269">
        <f t="shared" si="4"/>
        <v>1</v>
      </c>
      <c r="BO13" s="269">
        <f t="shared" si="4"/>
        <v>17</v>
      </c>
      <c r="BP13" s="269">
        <f t="shared" si="4"/>
        <v>0</v>
      </c>
      <c r="BQ13" s="269">
        <f t="shared" si="4"/>
        <v>0</v>
      </c>
      <c r="BR13" s="269">
        <f t="shared" si="4"/>
        <v>4</v>
      </c>
      <c r="BS13" s="269">
        <f t="shared" si="4"/>
        <v>3</v>
      </c>
      <c r="BT13" s="269">
        <f t="shared" si="4"/>
        <v>0</v>
      </c>
      <c r="BU13" s="269">
        <f t="shared" si="4"/>
        <v>0</v>
      </c>
      <c r="BV13" s="269">
        <f t="shared" si="4"/>
        <v>6</v>
      </c>
      <c r="BW13" s="269">
        <f t="shared" si="4"/>
        <v>1</v>
      </c>
      <c r="BX13" s="269">
        <f t="shared" si="4"/>
        <v>0</v>
      </c>
      <c r="BY13" s="269">
        <f t="shared" si="4"/>
        <v>4</v>
      </c>
      <c r="BZ13" s="269">
        <f t="shared" si="4"/>
        <v>110</v>
      </c>
      <c r="CA13" s="270">
        <f t="shared" si="4"/>
        <v>196</v>
      </c>
      <c r="CB13" s="253"/>
      <c r="CC13" s="254"/>
      <c r="CD13" s="254"/>
    </row>
    <row r="14" spans="1:82" ht="17.25" customHeight="1">
      <c r="A14" s="29" t="s">
        <v>156</v>
      </c>
      <c r="B14" s="33">
        <v>2</v>
      </c>
      <c r="C14" s="33">
        <v>2</v>
      </c>
      <c r="D14" s="33">
        <v>5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2</v>
      </c>
      <c r="L14" s="33">
        <v>6</v>
      </c>
      <c r="M14" s="33">
        <v>0</v>
      </c>
      <c r="N14" s="33">
        <v>1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3</v>
      </c>
      <c r="W14" s="33">
        <v>1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4</v>
      </c>
      <c r="AK14" s="33">
        <v>16</v>
      </c>
      <c r="AL14" s="17"/>
      <c r="AM14" s="233"/>
      <c r="AN14" s="234" t="s">
        <v>394</v>
      </c>
      <c r="AO14" s="235"/>
      <c r="AP14" s="264">
        <f aca="true" t="shared" si="5" ref="AP14:AP22">B8</f>
        <v>34</v>
      </c>
      <c r="AQ14" s="264">
        <f aca="true" t="shared" si="6" ref="AQ14:AQ40">AR14+AS14</f>
        <v>56</v>
      </c>
      <c r="AR14" s="264">
        <f aca="true" t="shared" si="7" ref="AR14:AR22">C8</f>
        <v>31</v>
      </c>
      <c r="AS14" s="264">
        <f aca="true" t="shared" si="8" ref="AS14:AS22">D8</f>
        <v>25</v>
      </c>
      <c r="AT14" s="264">
        <f t="shared" si="2"/>
        <v>0</v>
      </c>
      <c r="AU14" s="264">
        <f aca="true" t="shared" si="9" ref="AU14:AU22">E8</f>
        <v>0</v>
      </c>
      <c r="AV14" s="264">
        <f aca="true" t="shared" si="10" ref="AV14:AV22">F8</f>
        <v>0</v>
      </c>
      <c r="AW14" s="264">
        <f aca="true" t="shared" si="11" ref="AW14:AX22">G8</f>
        <v>1</v>
      </c>
      <c r="AX14" s="264">
        <f t="shared" si="11"/>
        <v>12</v>
      </c>
      <c r="AY14" s="264">
        <f aca="true" t="shared" si="12" ref="AY14:AY22">I8</f>
        <v>0</v>
      </c>
      <c r="AZ14" s="264">
        <f aca="true" t="shared" si="13" ref="AZ14:AZ22">J8</f>
        <v>0</v>
      </c>
      <c r="BA14" s="264">
        <f aca="true" t="shared" si="14" ref="BA14:BA22">K8</f>
        <v>52</v>
      </c>
      <c r="BB14" s="264">
        <f aca="true" t="shared" si="15" ref="BB14:BB22">L8</f>
        <v>58</v>
      </c>
      <c r="BC14" s="264">
        <f aca="true" t="shared" si="16" ref="BC14:BC22">M8</f>
        <v>54</v>
      </c>
      <c r="BD14" s="264">
        <f aca="true" t="shared" si="17" ref="BD14:BD22">N8</f>
        <v>2</v>
      </c>
      <c r="BE14" s="264">
        <f aca="true" t="shared" si="18" ref="BE14:BE22">O8</f>
        <v>1</v>
      </c>
      <c r="BF14" s="269">
        <f>P8</f>
        <v>0</v>
      </c>
      <c r="BG14" s="269">
        <f aca="true" t="shared" si="19" ref="BG14:BG22">Q8</f>
        <v>0</v>
      </c>
      <c r="BH14" s="269">
        <f aca="true" t="shared" si="20" ref="BH14:BH22">R8</f>
        <v>0</v>
      </c>
      <c r="BI14" s="269">
        <f aca="true" t="shared" si="21" ref="BI14:BI22">S8</f>
        <v>0</v>
      </c>
      <c r="BJ14" s="269">
        <f aca="true" t="shared" si="22" ref="BJ14:BJ22">T8</f>
        <v>0</v>
      </c>
      <c r="BK14" s="269">
        <f aca="true" t="shared" si="23" ref="BK14:BK22">U8</f>
        <v>1</v>
      </c>
      <c r="BL14" s="269">
        <f aca="true" t="shared" si="24" ref="BL14:BL22">V8</f>
        <v>3</v>
      </c>
      <c r="BM14" s="269">
        <f aca="true" t="shared" si="25" ref="BM14:BM22">W8</f>
        <v>18</v>
      </c>
      <c r="BN14" s="269">
        <f aca="true" t="shared" si="26" ref="BN14:BN22">X8</f>
        <v>1</v>
      </c>
      <c r="BO14" s="269">
        <f aca="true" t="shared" si="27" ref="BO14:BO22">Y8</f>
        <v>17</v>
      </c>
      <c r="BP14" s="269">
        <f aca="true" t="shared" si="28" ref="BP14:BP22">Z8</f>
        <v>0</v>
      </c>
      <c r="BQ14" s="269">
        <f aca="true" t="shared" si="29" ref="BQ14:BQ22">AA8</f>
        <v>0</v>
      </c>
      <c r="BR14" s="269">
        <f aca="true" t="shared" si="30" ref="BR14:BR22">AB8</f>
        <v>4</v>
      </c>
      <c r="BS14" s="269">
        <f aca="true" t="shared" si="31" ref="BS14:BS22">AC8</f>
        <v>1</v>
      </c>
      <c r="BT14" s="269">
        <f aca="true" t="shared" si="32" ref="BT14:BT22">AD8</f>
        <v>0</v>
      </c>
      <c r="BU14" s="269">
        <f aca="true" t="shared" si="33" ref="BU14:BU22">AE8</f>
        <v>0</v>
      </c>
      <c r="BV14" s="269">
        <f aca="true" t="shared" si="34" ref="BV14:BV22">AF8</f>
        <v>2</v>
      </c>
      <c r="BW14" s="269">
        <f aca="true" t="shared" si="35" ref="BW14:BW22">AG8</f>
        <v>1</v>
      </c>
      <c r="BX14" s="269">
        <f>AH8</f>
        <v>0</v>
      </c>
      <c r="BY14" s="269">
        <f>AI8</f>
        <v>4</v>
      </c>
      <c r="BZ14" s="269">
        <f>AJ8</f>
        <v>75</v>
      </c>
      <c r="CA14" s="270">
        <f>AK8</f>
        <v>67</v>
      </c>
      <c r="CB14" s="253"/>
      <c r="CC14" s="254"/>
      <c r="CD14" s="254"/>
    </row>
    <row r="15" spans="1:82" ht="17.25" customHeight="1">
      <c r="A15" s="29" t="s">
        <v>157</v>
      </c>
      <c r="B15" s="33">
        <v>1</v>
      </c>
      <c r="C15" s="33">
        <v>1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1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2</v>
      </c>
      <c r="AK15" s="33">
        <v>0</v>
      </c>
      <c r="AL15" s="17"/>
      <c r="AM15" s="233"/>
      <c r="AN15" s="234" t="s">
        <v>395</v>
      </c>
      <c r="AO15" s="235"/>
      <c r="AP15" s="264">
        <f t="shared" si="5"/>
        <v>5</v>
      </c>
      <c r="AQ15" s="264">
        <f t="shared" si="6"/>
        <v>14</v>
      </c>
      <c r="AR15" s="264">
        <f t="shared" si="7"/>
        <v>3</v>
      </c>
      <c r="AS15" s="264">
        <f t="shared" si="8"/>
        <v>11</v>
      </c>
      <c r="AT15" s="264">
        <f t="shared" si="2"/>
        <v>0</v>
      </c>
      <c r="AU15" s="264">
        <f t="shared" si="9"/>
        <v>0</v>
      </c>
      <c r="AV15" s="264">
        <f t="shared" si="10"/>
        <v>0</v>
      </c>
      <c r="AW15" s="264">
        <f t="shared" si="11"/>
        <v>1</v>
      </c>
      <c r="AX15" s="264">
        <f t="shared" si="11"/>
        <v>0</v>
      </c>
      <c r="AY15" s="264">
        <f t="shared" si="12"/>
        <v>0</v>
      </c>
      <c r="AZ15" s="264">
        <f t="shared" si="13"/>
        <v>0</v>
      </c>
      <c r="BA15" s="264">
        <f t="shared" si="14"/>
        <v>3</v>
      </c>
      <c r="BB15" s="264">
        <f t="shared" si="15"/>
        <v>10</v>
      </c>
      <c r="BC15" s="264">
        <f t="shared" si="16"/>
        <v>1</v>
      </c>
      <c r="BD15" s="264">
        <f t="shared" si="17"/>
        <v>0</v>
      </c>
      <c r="BE15" s="264">
        <f t="shared" si="18"/>
        <v>0</v>
      </c>
      <c r="BF15" s="269">
        <f aca="true" t="shared" si="36" ref="BF15:BF22">P9</f>
        <v>0</v>
      </c>
      <c r="BG15" s="269">
        <f t="shared" si="19"/>
        <v>0</v>
      </c>
      <c r="BH15" s="269">
        <f t="shared" si="20"/>
        <v>0</v>
      </c>
      <c r="BI15" s="269">
        <f t="shared" si="21"/>
        <v>0</v>
      </c>
      <c r="BJ15" s="269">
        <f t="shared" si="22"/>
        <v>0</v>
      </c>
      <c r="BK15" s="269">
        <f t="shared" si="23"/>
        <v>0</v>
      </c>
      <c r="BL15" s="269">
        <f t="shared" si="24"/>
        <v>0</v>
      </c>
      <c r="BM15" s="269">
        <f t="shared" si="25"/>
        <v>0</v>
      </c>
      <c r="BN15" s="269">
        <f t="shared" si="26"/>
        <v>0</v>
      </c>
      <c r="BO15" s="269">
        <f t="shared" si="27"/>
        <v>0</v>
      </c>
      <c r="BP15" s="269">
        <f t="shared" si="28"/>
        <v>0</v>
      </c>
      <c r="BQ15" s="269">
        <f t="shared" si="29"/>
        <v>0</v>
      </c>
      <c r="BR15" s="269">
        <f t="shared" si="30"/>
        <v>0</v>
      </c>
      <c r="BS15" s="269">
        <f t="shared" si="31"/>
        <v>1</v>
      </c>
      <c r="BT15" s="269">
        <f t="shared" si="32"/>
        <v>0</v>
      </c>
      <c r="BU15" s="269">
        <f t="shared" si="33"/>
        <v>0</v>
      </c>
      <c r="BV15" s="269">
        <f t="shared" si="34"/>
        <v>0</v>
      </c>
      <c r="BW15" s="269">
        <f t="shared" si="35"/>
        <v>0</v>
      </c>
      <c r="BX15" s="269">
        <f aca="true" t="shared" si="37" ref="BX15:BX22">AH9</f>
        <v>0</v>
      </c>
      <c r="BY15" s="269">
        <f aca="true" t="shared" si="38" ref="BY15:BY22">AI9</f>
        <v>0</v>
      </c>
      <c r="BZ15" s="269">
        <f aca="true" t="shared" si="39" ref="BZ15:BZ22">AJ9</f>
        <v>6</v>
      </c>
      <c r="CA15" s="270">
        <f aca="true" t="shared" si="40" ref="CA15:CA22">AK9</f>
        <v>6</v>
      </c>
      <c r="CB15" s="253"/>
      <c r="CC15" s="254"/>
      <c r="CD15" s="254"/>
    </row>
    <row r="16" spans="1:82" ht="17.25" customHeight="1">
      <c r="A16" s="29" t="s">
        <v>158</v>
      </c>
      <c r="B16" s="33">
        <v>2</v>
      </c>
      <c r="C16" s="33">
        <v>1</v>
      </c>
      <c r="D16" s="33">
        <v>1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2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1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3</v>
      </c>
      <c r="AK16" s="33">
        <v>17</v>
      </c>
      <c r="AL16" s="17"/>
      <c r="AM16" s="233"/>
      <c r="AN16" s="234" t="s">
        <v>396</v>
      </c>
      <c r="AO16" s="235"/>
      <c r="AP16" s="264">
        <f t="shared" si="5"/>
        <v>3</v>
      </c>
      <c r="AQ16" s="264">
        <f t="shared" si="6"/>
        <v>4</v>
      </c>
      <c r="AR16" s="264">
        <f t="shared" si="7"/>
        <v>1</v>
      </c>
      <c r="AS16" s="264">
        <f t="shared" si="8"/>
        <v>3</v>
      </c>
      <c r="AT16" s="264">
        <f t="shared" si="2"/>
        <v>0</v>
      </c>
      <c r="AU16" s="264">
        <f t="shared" si="9"/>
        <v>0</v>
      </c>
      <c r="AV16" s="264">
        <f t="shared" si="10"/>
        <v>0</v>
      </c>
      <c r="AW16" s="264">
        <f t="shared" si="11"/>
        <v>0</v>
      </c>
      <c r="AX16" s="264">
        <f t="shared" si="11"/>
        <v>0</v>
      </c>
      <c r="AY16" s="264">
        <f t="shared" si="12"/>
        <v>0</v>
      </c>
      <c r="AZ16" s="264">
        <f t="shared" si="13"/>
        <v>0</v>
      </c>
      <c r="BA16" s="264">
        <f t="shared" si="14"/>
        <v>4</v>
      </c>
      <c r="BB16" s="264">
        <f t="shared" si="15"/>
        <v>5</v>
      </c>
      <c r="BC16" s="264">
        <f t="shared" si="16"/>
        <v>0</v>
      </c>
      <c r="BD16" s="264">
        <f t="shared" si="17"/>
        <v>0</v>
      </c>
      <c r="BE16" s="264">
        <f t="shared" si="18"/>
        <v>0</v>
      </c>
      <c r="BF16" s="269">
        <f t="shared" si="36"/>
        <v>0</v>
      </c>
      <c r="BG16" s="269">
        <f t="shared" si="19"/>
        <v>0</v>
      </c>
      <c r="BH16" s="269">
        <f t="shared" si="20"/>
        <v>0</v>
      </c>
      <c r="BI16" s="269">
        <f t="shared" si="21"/>
        <v>0</v>
      </c>
      <c r="BJ16" s="269">
        <f t="shared" si="22"/>
        <v>0</v>
      </c>
      <c r="BK16" s="269">
        <f t="shared" si="23"/>
        <v>0</v>
      </c>
      <c r="BL16" s="269">
        <f t="shared" si="24"/>
        <v>4</v>
      </c>
      <c r="BM16" s="269">
        <f t="shared" si="25"/>
        <v>0</v>
      </c>
      <c r="BN16" s="269">
        <f t="shared" si="26"/>
        <v>0</v>
      </c>
      <c r="BO16" s="269">
        <f t="shared" si="27"/>
        <v>0</v>
      </c>
      <c r="BP16" s="269">
        <f t="shared" si="28"/>
        <v>0</v>
      </c>
      <c r="BQ16" s="269">
        <f t="shared" si="29"/>
        <v>0</v>
      </c>
      <c r="BR16" s="269">
        <f t="shared" si="30"/>
        <v>0</v>
      </c>
      <c r="BS16" s="269">
        <f t="shared" si="31"/>
        <v>0</v>
      </c>
      <c r="BT16" s="269">
        <f t="shared" si="32"/>
        <v>0</v>
      </c>
      <c r="BU16" s="269">
        <f t="shared" si="33"/>
        <v>0</v>
      </c>
      <c r="BV16" s="269">
        <f t="shared" si="34"/>
        <v>1</v>
      </c>
      <c r="BW16" s="269">
        <f t="shared" si="35"/>
        <v>0</v>
      </c>
      <c r="BX16" s="269">
        <f t="shared" si="37"/>
        <v>0</v>
      </c>
      <c r="BY16" s="269">
        <f t="shared" si="38"/>
        <v>0</v>
      </c>
      <c r="BZ16" s="269">
        <f t="shared" si="39"/>
        <v>5</v>
      </c>
      <c r="CA16" s="270">
        <f t="shared" si="40"/>
        <v>29</v>
      </c>
      <c r="CB16" s="253"/>
      <c r="CC16" s="254"/>
      <c r="CD16" s="254"/>
    </row>
    <row r="17" spans="1:82" ht="17.25" customHeight="1">
      <c r="A17" s="29" t="s">
        <v>159</v>
      </c>
      <c r="B17" s="34">
        <v>7</v>
      </c>
      <c r="C17" s="34">
        <v>6</v>
      </c>
      <c r="D17" s="34">
        <v>2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3</v>
      </c>
      <c r="L17" s="34">
        <v>16</v>
      </c>
      <c r="M17" s="34">
        <v>7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1</v>
      </c>
      <c r="AG17" s="34">
        <v>0</v>
      </c>
      <c r="AH17" s="34">
        <v>0</v>
      </c>
      <c r="AI17" s="34">
        <v>0</v>
      </c>
      <c r="AJ17" s="34">
        <v>8</v>
      </c>
      <c r="AK17" s="34">
        <v>3</v>
      </c>
      <c r="AL17" s="17"/>
      <c r="AM17" s="233"/>
      <c r="AN17" s="234" t="s">
        <v>397</v>
      </c>
      <c r="AO17" s="235"/>
      <c r="AP17" s="264">
        <f t="shared" si="5"/>
        <v>0</v>
      </c>
      <c r="AQ17" s="264">
        <f t="shared" si="6"/>
        <v>0</v>
      </c>
      <c r="AR17" s="264">
        <f t="shared" si="7"/>
        <v>0</v>
      </c>
      <c r="AS17" s="264">
        <f t="shared" si="8"/>
        <v>0</v>
      </c>
      <c r="AT17" s="264">
        <f t="shared" si="2"/>
        <v>0</v>
      </c>
      <c r="AU17" s="264">
        <f t="shared" si="9"/>
        <v>0</v>
      </c>
      <c r="AV17" s="264">
        <f t="shared" si="10"/>
        <v>0</v>
      </c>
      <c r="AW17" s="264">
        <f t="shared" si="11"/>
        <v>0</v>
      </c>
      <c r="AX17" s="264">
        <f t="shared" si="11"/>
        <v>0</v>
      </c>
      <c r="AY17" s="264">
        <f t="shared" si="12"/>
        <v>0</v>
      </c>
      <c r="AZ17" s="264">
        <f t="shared" si="13"/>
        <v>0</v>
      </c>
      <c r="BA17" s="264">
        <f t="shared" si="14"/>
        <v>0</v>
      </c>
      <c r="BB17" s="264">
        <f t="shared" si="15"/>
        <v>0</v>
      </c>
      <c r="BC17" s="264">
        <f t="shared" si="16"/>
        <v>0</v>
      </c>
      <c r="BD17" s="264">
        <f t="shared" si="17"/>
        <v>0</v>
      </c>
      <c r="BE17" s="264">
        <f t="shared" si="18"/>
        <v>0</v>
      </c>
      <c r="BF17" s="269">
        <f t="shared" si="36"/>
        <v>0</v>
      </c>
      <c r="BG17" s="269">
        <f t="shared" si="19"/>
        <v>0</v>
      </c>
      <c r="BH17" s="269">
        <f t="shared" si="20"/>
        <v>0</v>
      </c>
      <c r="BI17" s="269">
        <f t="shared" si="21"/>
        <v>0</v>
      </c>
      <c r="BJ17" s="269">
        <f t="shared" si="22"/>
        <v>0</v>
      </c>
      <c r="BK17" s="269">
        <f t="shared" si="23"/>
        <v>0</v>
      </c>
      <c r="BL17" s="269">
        <f t="shared" si="24"/>
        <v>0</v>
      </c>
      <c r="BM17" s="269">
        <f t="shared" si="25"/>
        <v>0</v>
      </c>
      <c r="BN17" s="269">
        <f t="shared" si="26"/>
        <v>0</v>
      </c>
      <c r="BO17" s="269">
        <f t="shared" si="27"/>
        <v>0</v>
      </c>
      <c r="BP17" s="269">
        <f t="shared" si="28"/>
        <v>0</v>
      </c>
      <c r="BQ17" s="269">
        <f t="shared" si="29"/>
        <v>0</v>
      </c>
      <c r="BR17" s="269">
        <f t="shared" si="30"/>
        <v>0</v>
      </c>
      <c r="BS17" s="269">
        <f t="shared" si="31"/>
        <v>0</v>
      </c>
      <c r="BT17" s="269">
        <f t="shared" si="32"/>
        <v>0</v>
      </c>
      <c r="BU17" s="269">
        <f t="shared" si="33"/>
        <v>0</v>
      </c>
      <c r="BV17" s="269">
        <f t="shared" si="34"/>
        <v>0</v>
      </c>
      <c r="BW17" s="269">
        <f t="shared" si="35"/>
        <v>0</v>
      </c>
      <c r="BX17" s="269">
        <f t="shared" si="37"/>
        <v>0</v>
      </c>
      <c r="BY17" s="269">
        <f t="shared" si="38"/>
        <v>0</v>
      </c>
      <c r="BZ17" s="269">
        <f t="shared" si="39"/>
        <v>0</v>
      </c>
      <c r="CA17" s="270">
        <f t="shared" si="40"/>
        <v>0</v>
      </c>
      <c r="CB17" s="253"/>
      <c r="CC17" s="254"/>
      <c r="CD17" s="254"/>
    </row>
    <row r="18" spans="1:82" ht="17.25" customHeight="1">
      <c r="A18" s="29" t="s">
        <v>160</v>
      </c>
      <c r="B18" s="33">
        <v>20</v>
      </c>
      <c r="C18" s="33">
        <v>19</v>
      </c>
      <c r="D18" s="33">
        <v>7</v>
      </c>
      <c r="E18" s="33">
        <v>0</v>
      </c>
      <c r="F18" s="33">
        <v>0</v>
      </c>
      <c r="G18" s="33">
        <v>0</v>
      </c>
      <c r="H18" s="33">
        <v>1</v>
      </c>
      <c r="I18" s="33">
        <v>0</v>
      </c>
      <c r="J18" s="33">
        <v>1</v>
      </c>
      <c r="K18" s="33">
        <v>27</v>
      </c>
      <c r="L18" s="33">
        <v>48</v>
      </c>
      <c r="M18" s="33">
        <v>30</v>
      </c>
      <c r="N18" s="33">
        <v>3</v>
      </c>
      <c r="O18" s="33">
        <v>2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1</v>
      </c>
      <c r="W18" s="33">
        <v>1</v>
      </c>
      <c r="X18" s="33">
        <v>0</v>
      </c>
      <c r="Y18" s="33">
        <v>1</v>
      </c>
      <c r="Z18" s="33">
        <v>0</v>
      </c>
      <c r="AA18" s="33">
        <v>0</v>
      </c>
      <c r="AB18" s="33">
        <v>2</v>
      </c>
      <c r="AC18" s="33">
        <v>0</v>
      </c>
      <c r="AD18" s="33">
        <v>0</v>
      </c>
      <c r="AE18" s="33">
        <v>0</v>
      </c>
      <c r="AF18" s="33">
        <v>2</v>
      </c>
      <c r="AG18" s="33">
        <v>0</v>
      </c>
      <c r="AH18" s="33">
        <v>0</v>
      </c>
      <c r="AI18" s="33">
        <v>1</v>
      </c>
      <c r="AJ18" s="33">
        <v>45</v>
      </c>
      <c r="AK18" s="33">
        <v>44</v>
      </c>
      <c r="AL18" s="17"/>
      <c r="AM18" s="233"/>
      <c r="AN18" s="234" t="s">
        <v>398</v>
      </c>
      <c r="AO18" s="235"/>
      <c r="AP18" s="264">
        <f t="shared" si="5"/>
        <v>3</v>
      </c>
      <c r="AQ18" s="264">
        <f t="shared" si="6"/>
        <v>4</v>
      </c>
      <c r="AR18" s="264">
        <f t="shared" si="7"/>
        <v>2</v>
      </c>
      <c r="AS18" s="264">
        <f t="shared" si="8"/>
        <v>2</v>
      </c>
      <c r="AT18" s="264">
        <f t="shared" si="2"/>
        <v>0</v>
      </c>
      <c r="AU18" s="264">
        <f t="shared" si="9"/>
        <v>0</v>
      </c>
      <c r="AV18" s="264">
        <f t="shared" si="10"/>
        <v>0</v>
      </c>
      <c r="AW18" s="264">
        <f t="shared" si="11"/>
        <v>0</v>
      </c>
      <c r="AX18" s="264">
        <f t="shared" si="11"/>
        <v>0</v>
      </c>
      <c r="AY18" s="264">
        <f t="shared" si="12"/>
        <v>0</v>
      </c>
      <c r="AZ18" s="264">
        <f t="shared" si="13"/>
        <v>0</v>
      </c>
      <c r="BA18" s="264">
        <f t="shared" si="14"/>
        <v>4</v>
      </c>
      <c r="BB18" s="264">
        <f t="shared" si="15"/>
        <v>5</v>
      </c>
      <c r="BC18" s="264">
        <f t="shared" si="16"/>
        <v>4</v>
      </c>
      <c r="BD18" s="264">
        <f t="shared" si="17"/>
        <v>0</v>
      </c>
      <c r="BE18" s="264">
        <f t="shared" si="18"/>
        <v>0</v>
      </c>
      <c r="BF18" s="269">
        <f t="shared" si="36"/>
        <v>0</v>
      </c>
      <c r="BG18" s="269">
        <f t="shared" si="19"/>
        <v>1</v>
      </c>
      <c r="BH18" s="269">
        <f t="shared" si="20"/>
        <v>0</v>
      </c>
      <c r="BI18" s="269">
        <f t="shared" si="21"/>
        <v>0</v>
      </c>
      <c r="BJ18" s="269">
        <f t="shared" si="22"/>
        <v>0</v>
      </c>
      <c r="BK18" s="269">
        <f t="shared" si="23"/>
        <v>1</v>
      </c>
      <c r="BL18" s="269">
        <f t="shared" si="24"/>
        <v>6</v>
      </c>
      <c r="BM18" s="269">
        <f t="shared" si="25"/>
        <v>0</v>
      </c>
      <c r="BN18" s="269">
        <f t="shared" si="26"/>
        <v>0</v>
      </c>
      <c r="BO18" s="269">
        <f t="shared" si="27"/>
        <v>0</v>
      </c>
      <c r="BP18" s="269">
        <f t="shared" si="28"/>
        <v>0</v>
      </c>
      <c r="BQ18" s="269">
        <f t="shared" si="29"/>
        <v>0</v>
      </c>
      <c r="BR18" s="269">
        <f t="shared" si="30"/>
        <v>0</v>
      </c>
      <c r="BS18" s="269">
        <f t="shared" si="31"/>
        <v>1</v>
      </c>
      <c r="BT18" s="269">
        <f t="shared" si="32"/>
        <v>0</v>
      </c>
      <c r="BU18" s="269">
        <f t="shared" si="33"/>
        <v>0</v>
      </c>
      <c r="BV18" s="269">
        <f t="shared" si="34"/>
        <v>2</v>
      </c>
      <c r="BW18" s="269">
        <f t="shared" si="35"/>
        <v>0</v>
      </c>
      <c r="BX18" s="269">
        <f t="shared" si="37"/>
        <v>0</v>
      </c>
      <c r="BY18" s="269">
        <f t="shared" si="38"/>
        <v>0</v>
      </c>
      <c r="BZ18" s="269">
        <f t="shared" si="39"/>
        <v>9</v>
      </c>
      <c r="CA18" s="270">
        <f t="shared" si="40"/>
        <v>24</v>
      </c>
      <c r="CB18" s="253"/>
      <c r="CC18" s="254"/>
      <c r="CD18" s="254"/>
    </row>
    <row r="19" spans="1:82" ht="17.25" customHeight="1">
      <c r="A19" s="29" t="s">
        <v>161</v>
      </c>
      <c r="B19" s="33">
        <v>2</v>
      </c>
      <c r="C19" s="33">
        <v>1</v>
      </c>
      <c r="D19" s="33">
        <v>3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4</v>
      </c>
      <c r="M19" s="33">
        <v>1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1</v>
      </c>
      <c r="AK19" s="33">
        <v>0</v>
      </c>
      <c r="AL19" s="17"/>
      <c r="AM19" s="233"/>
      <c r="AN19" s="234" t="s">
        <v>399</v>
      </c>
      <c r="AO19" s="235"/>
      <c r="AP19" s="264">
        <f t="shared" si="5"/>
        <v>3</v>
      </c>
      <c r="AQ19" s="264">
        <f t="shared" si="6"/>
        <v>3</v>
      </c>
      <c r="AR19" s="264">
        <f t="shared" si="7"/>
        <v>2</v>
      </c>
      <c r="AS19" s="264">
        <f t="shared" si="8"/>
        <v>1</v>
      </c>
      <c r="AT19" s="264">
        <f t="shared" si="2"/>
        <v>10</v>
      </c>
      <c r="AU19" s="264">
        <f t="shared" si="9"/>
        <v>0</v>
      </c>
      <c r="AV19" s="264">
        <f t="shared" si="10"/>
        <v>10</v>
      </c>
      <c r="AW19" s="264">
        <f t="shared" si="11"/>
        <v>0</v>
      </c>
      <c r="AX19" s="264">
        <f t="shared" si="11"/>
        <v>0</v>
      </c>
      <c r="AY19" s="264">
        <f t="shared" si="12"/>
        <v>0</v>
      </c>
      <c r="AZ19" s="264">
        <f t="shared" si="13"/>
        <v>0</v>
      </c>
      <c r="BA19" s="264">
        <f t="shared" si="14"/>
        <v>2</v>
      </c>
      <c r="BB19" s="264">
        <f t="shared" si="15"/>
        <v>3</v>
      </c>
      <c r="BC19" s="264">
        <f t="shared" si="16"/>
        <v>2</v>
      </c>
      <c r="BD19" s="264">
        <f t="shared" si="17"/>
        <v>0</v>
      </c>
      <c r="BE19" s="264">
        <f t="shared" si="18"/>
        <v>0</v>
      </c>
      <c r="BF19" s="269">
        <f t="shared" si="36"/>
        <v>0</v>
      </c>
      <c r="BG19" s="269">
        <f t="shared" si="19"/>
        <v>0</v>
      </c>
      <c r="BH19" s="269">
        <f t="shared" si="20"/>
        <v>0</v>
      </c>
      <c r="BI19" s="269">
        <f t="shared" si="21"/>
        <v>0</v>
      </c>
      <c r="BJ19" s="269">
        <f t="shared" si="22"/>
        <v>0</v>
      </c>
      <c r="BK19" s="269">
        <f t="shared" si="23"/>
        <v>0</v>
      </c>
      <c r="BL19" s="269">
        <f t="shared" si="24"/>
        <v>2</v>
      </c>
      <c r="BM19" s="269">
        <f t="shared" si="25"/>
        <v>0</v>
      </c>
      <c r="BN19" s="269">
        <f t="shared" si="26"/>
        <v>0</v>
      </c>
      <c r="BO19" s="269">
        <f t="shared" si="27"/>
        <v>0</v>
      </c>
      <c r="BP19" s="269">
        <f t="shared" si="28"/>
        <v>0</v>
      </c>
      <c r="BQ19" s="269">
        <f t="shared" si="29"/>
        <v>0</v>
      </c>
      <c r="BR19" s="269">
        <f t="shared" si="30"/>
        <v>0</v>
      </c>
      <c r="BS19" s="269">
        <f t="shared" si="31"/>
        <v>0</v>
      </c>
      <c r="BT19" s="269">
        <f t="shared" si="32"/>
        <v>0</v>
      </c>
      <c r="BU19" s="269">
        <f t="shared" si="33"/>
        <v>0</v>
      </c>
      <c r="BV19" s="269">
        <f t="shared" si="34"/>
        <v>1</v>
      </c>
      <c r="BW19" s="269">
        <f t="shared" si="35"/>
        <v>0</v>
      </c>
      <c r="BX19" s="269">
        <f t="shared" si="37"/>
        <v>0</v>
      </c>
      <c r="BY19" s="269">
        <f t="shared" si="38"/>
        <v>0</v>
      </c>
      <c r="BZ19" s="269">
        <f t="shared" si="39"/>
        <v>6</v>
      </c>
      <c r="CA19" s="270">
        <f t="shared" si="40"/>
        <v>37</v>
      </c>
      <c r="CB19" s="253"/>
      <c r="CC19" s="254"/>
      <c r="CD19" s="254"/>
    </row>
    <row r="20" spans="1:82" ht="17.25" customHeight="1">
      <c r="A20" s="29" t="s">
        <v>162</v>
      </c>
      <c r="B20" s="33">
        <v>2</v>
      </c>
      <c r="C20" s="33">
        <v>1</v>
      </c>
      <c r="D20" s="33">
        <v>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4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2</v>
      </c>
      <c r="AK20" s="33">
        <v>0</v>
      </c>
      <c r="AL20" s="17"/>
      <c r="AM20" s="233"/>
      <c r="AN20" s="234" t="s">
        <v>400</v>
      </c>
      <c r="AO20" s="235"/>
      <c r="AP20" s="264">
        <f t="shared" si="5"/>
        <v>2</v>
      </c>
      <c r="AQ20" s="264">
        <f t="shared" si="6"/>
        <v>7</v>
      </c>
      <c r="AR20" s="264">
        <f t="shared" si="7"/>
        <v>2</v>
      </c>
      <c r="AS20" s="264">
        <f t="shared" si="8"/>
        <v>5</v>
      </c>
      <c r="AT20" s="264">
        <f t="shared" si="2"/>
        <v>0</v>
      </c>
      <c r="AU20" s="264">
        <f t="shared" si="9"/>
        <v>0</v>
      </c>
      <c r="AV20" s="264">
        <f t="shared" si="10"/>
        <v>0</v>
      </c>
      <c r="AW20" s="264">
        <f t="shared" si="11"/>
        <v>0</v>
      </c>
      <c r="AX20" s="264">
        <f t="shared" si="11"/>
        <v>0</v>
      </c>
      <c r="AY20" s="264">
        <f t="shared" si="12"/>
        <v>0</v>
      </c>
      <c r="AZ20" s="264">
        <f t="shared" si="13"/>
        <v>0</v>
      </c>
      <c r="BA20" s="264">
        <f t="shared" si="14"/>
        <v>2</v>
      </c>
      <c r="BB20" s="264">
        <f t="shared" si="15"/>
        <v>6</v>
      </c>
      <c r="BC20" s="264">
        <f t="shared" si="16"/>
        <v>0</v>
      </c>
      <c r="BD20" s="264">
        <f t="shared" si="17"/>
        <v>1</v>
      </c>
      <c r="BE20" s="264">
        <f t="shared" si="18"/>
        <v>0</v>
      </c>
      <c r="BF20" s="269">
        <f t="shared" si="36"/>
        <v>0</v>
      </c>
      <c r="BG20" s="269">
        <f t="shared" si="19"/>
        <v>0</v>
      </c>
      <c r="BH20" s="269">
        <f t="shared" si="20"/>
        <v>0</v>
      </c>
      <c r="BI20" s="269">
        <f t="shared" si="21"/>
        <v>0</v>
      </c>
      <c r="BJ20" s="269">
        <f t="shared" si="22"/>
        <v>0</v>
      </c>
      <c r="BK20" s="269">
        <f t="shared" si="23"/>
        <v>0</v>
      </c>
      <c r="BL20" s="269">
        <f t="shared" si="24"/>
        <v>3</v>
      </c>
      <c r="BM20" s="269">
        <f t="shared" si="25"/>
        <v>1</v>
      </c>
      <c r="BN20" s="269">
        <f t="shared" si="26"/>
        <v>0</v>
      </c>
      <c r="BO20" s="269">
        <f t="shared" si="27"/>
        <v>0</v>
      </c>
      <c r="BP20" s="269">
        <f t="shared" si="28"/>
        <v>0</v>
      </c>
      <c r="BQ20" s="269">
        <f t="shared" si="29"/>
        <v>0</v>
      </c>
      <c r="BR20" s="269">
        <f t="shared" si="30"/>
        <v>0</v>
      </c>
      <c r="BS20" s="269">
        <f t="shared" si="31"/>
        <v>0</v>
      </c>
      <c r="BT20" s="269">
        <f t="shared" si="32"/>
        <v>0</v>
      </c>
      <c r="BU20" s="269">
        <f t="shared" si="33"/>
        <v>0</v>
      </c>
      <c r="BV20" s="269">
        <f t="shared" si="34"/>
        <v>0</v>
      </c>
      <c r="BW20" s="269">
        <f t="shared" si="35"/>
        <v>0</v>
      </c>
      <c r="BX20" s="269">
        <f t="shared" si="37"/>
        <v>0</v>
      </c>
      <c r="BY20" s="269">
        <f t="shared" si="38"/>
        <v>0</v>
      </c>
      <c r="BZ20" s="269">
        <f t="shared" si="39"/>
        <v>4</v>
      </c>
      <c r="CA20" s="270">
        <f t="shared" si="40"/>
        <v>16</v>
      </c>
      <c r="CB20" s="253"/>
      <c r="CC20" s="254"/>
      <c r="CD20" s="254"/>
    </row>
    <row r="21" spans="1:82" ht="17.25" customHeight="1">
      <c r="A21" s="29" t="s">
        <v>163</v>
      </c>
      <c r="B21" s="33">
        <v>4</v>
      </c>
      <c r="C21" s="33">
        <v>2</v>
      </c>
      <c r="D21" s="33">
        <v>6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10</v>
      </c>
      <c r="M21" s="33">
        <v>1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12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1</v>
      </c>
      <c r="AG21" s="33">
        <v>0</v>
      </c>
      <c r="AH21" s="33">
        <v>0</v>
      </c>
      <c r="AI21" s="33">
        <v>0</v>
      </c>
      <c r="AJ21" s="33">
        <v>9</v>
      </c>
      <c r="AK21" s="33">
        <v>35</v>
      </c>
      <c r="AL21" s="17"/>
      <c r="AM21" s="233"/>
      <c r="AN21" s="234" t="s">
        <v>401</v>
      </c>
      <c r="AO21" s="235"/>
      <c r="AP21" s="264">
        <f t="shared" si="5"/>
        <v>1</v>
      </c>
      <c r="AQ21" s="264">
        <f t="shared" si="6"/>
        <v>1</v>
      </c>
      <c r="AR21" s="264">
        <f t="shared" si="7"/>
        <v>1</v>
      </c>
      <c r="AS21" s="264">
        <f t="shared" si="8"/>
        <v>0</v>
      </c>
      <c r="AT21" s="264">
        <f t="shared" si="2"/>
        <v>0</v>
      </c>
      <c r="AU21" s="264">
        <f t="shared" si="9"/>
        <v>0</v>
      </c>
      <c r="AV21" s="264">
        <f t="shared" si="10"/>
        <v>0</v>
      </c>
      <c r="AW21" s="264">
        <f t="shared" si="11"/>
        <v>0</v>
      </c>
      <c r="AX21" s="264">
        <f t="shared" si="11"/>
        <v>0</v>
      </c>
      <c r="AY21" s="264">
        <f t="shared" si="12"/>
        <v>0</v>
      </c>
      <c r="AZ21" s="264">
        <f t="shared" si="13"/>
        <v>0</v>
      </c>
      <c r="BA21" s="264">
        <f t="shared" si="14"/>
        <v>1</v>
      </c>
      <c r="BB21" s="264">
        <f t="shared" si="15"/>
        <v>0</v>
      </c>
      <c r="BC21" s="264">
        <f t="shared" si="16"/>
        <v>0</v>
      </c>
      <c r="BD21" s="264">
        <f t="shared" si="17"/>
        <v>0</v>
      </c>
      <c r="BE21" s="264">
        <f t="shared" si="18"/>
        <v>0</v>
      </c>
      <c r="BF21" s="269">
        <f t="shared" si="36"/>
        <v>0</v>
      </c>
      <c r="BG21" s="269">
        <f t="shared" si="19"/>
        <v>0</v>
      </c>
      <c r="BH21" s="269">
        <f t="shared" si="20"/>
        <v>0</v>
      </c>
      <c r="BI21" s="269">
        <f t="shared" si="21"/>
        <v>0</v>
      </c>
      <c r="BJ21" s="269">
        <f t="shared" si="22"/>
        <v>0</v>
      </c>
      <c r="BK21" s="269">
        <f t="shared" si="23"/>
        <v>0</v>
      </c>
      <c r="BL21" s="269">
        <f t="shared" si="24"/>
        <v>0</v>
      </c>
      <c r="BM21" s="269">
        <f t="shared" si="25"/>
        <v>0</v>
      </c>
      <c r="BN21" s="269">
        <f t="shared" si="26"/>
        <v>0</v>
      </c>
      <c r="BO21" s="269">
        <f t="shared" si="27"/>
        <v>0</v>
      </c>
      <c r="BP21" s="269">
        <f t="shared" si="28"/>
        <v>0</v>
      </c>
      <c r="BQ21" s="269">
        <f t="shared" si="29"/>
        <v>0</v>
      </c>
      <c r="BR21" s="269">
        <f t="shared" si="30"/>
        <v>0</v>
      </c>
      <c r="BS21" s="269">
        <f t="shared" si="31"/>
        <v>0</v>
      </c>
      <c r="BT21" s="269">
        <f t="shared" si="32"/>
        <v>0</v>
      </c>
      <c r="BU21" s="269">
        <f t="shared" si="33"/>
        <v>0</v>
      </c>
      <c r="BV21" s="269">
        <f t="shared" si="34"/>
        <v>0</v>
      </c>
      <c r="BW21" s="269">
        <f t="shared" si="35"/>
        <v>0</v>
      </c>
      <c r="BX21" s="269">
        <f t="shared" si="37"/>
        <v>0</v>
      </c>
      <c r="BY21" s="269">
        <f t="shared" si="38"/>
        <v>0</v>
      </c>
      <c r="BZ21" s="269">
        <f t="shared" si="39"/>
        <v>2</v>
      </c>
      <c r="CA21" s="270">
        <f t="shared" si="40"/>
        <v>0</v>
      </c>
      <c r="CB21" s="253"/>
      <c r="CC21" s="254"/>
      <c r="CD21" s="254"/>
    </row>
    <row r="22" spans="1:82" ht="17.25" customHeight="1">
      <c r="A22" s="29" t="s">
        <v>164</v>
      </c>
      <c r="B22" s="33">
        <v>3</v>
      </c>
      <c r="C22" s="33">
        <v>2</v>
      </c>
      <c r="D22" s="33">
        <v>4</v>
      </c>
      <c r="E22" s="33">
        <v>0</v>
      </c>
      <c r="F22" s="33">
        <v>0</v>
      </c>
      <c r="G22" s="33">
        <v>0</v>
      </c>
      <c r="H22" s="33">
        <v>1</v>
      </c>
      <c r="I22" s="33">
        <v>0</v>
      </c>
      <c r="J22" s="33">
        <v>0</v>
      </c>
      <c r="K22" s="33">
        <v>3</v>
      </c>
      <c r="L22" s="33">
        <v>15</v>
      </c>
      <c r="M22" s="33">
        <v>0</v>
      </c>
      <c r="N22" s="33">
        <v>1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1</v>
      </c>
      <c r="X22" s="33">
        <v>0</v>
      </c>
      <c r="Y22" s="33">
        <v>1</v>
      </c>
      <c r="Z22" s="33">
        <v>0</v>
      </c>
      <c r="AA22" s="33">
        <v>0</v>
      </c>
      <c r="AB22" s="33">
        <v>1</v>
      </c>
      <c r="AC22" s="33">
        <v>1</v>
      </c>
      <c r="AD22" s="33">
        <v>0</v>
      </c>
      <c r="AE22" s="33">
        <v>0</v>
      </c>
      <c r="AF22" s="33">
        <v>1</v>
      </c>
      <c r="AG22" s="33">
        <v>0</v>
      </c>
      <c r="AH22" s="33">
        <v>0</v>
      </c>
      <c r="AI22" s="33">
        <v>0</v>
      </c>
      <c r="AJ22" s="33">
        <v>6</v>
      </c>
      <c r="AK22" s="33">
        <v>10</v>
      </c>
      <c r="AL22" s="17"/>
      <c r="AM22" s="236"/>
      <c r="AN22" s="237" t="s">
        <v>402</v>
      </c>
      <c r="AO22" s="238"/>
      <c r="AP22" s="264">
        <f t="shared" si="5"/>
        <v>2</v>
      </c>
      <c r="AQ22" s="264">
        <f t="shared" si="6"/>
        <v>2</v>
      </c>
      <c r="AR22" s="264">
        <f t="shared" si="7"/>
        <v>1</v>
      </c>
      <c r="AS22" s="264">
        <f t="shared" si="8"/>
        <v>1</v>
      </c>
      <c r="AT22" s="264">
        <f t="shared" si="2"/>
        <v>0</v>
      </c>
      <c r="AU22" s="264">
        <f t="shared" si="9"/>
        <v>0</v>
      </c>
      <c r="AV22" s="264">
        <f t="shared" si="10"/>
        <v>0</v>
      </c>
      <c r="AW22" s="264">
        <f t="shared" si="11"/>
        <v>0</v>
      </c>
      <c r="AX22" s="264">
        <f t="shared" si="11"/>
        <v>0</v>
      </c>
      <c r="AY22" s="264">
        <f t="shared" si="12"/>
        <v>0</v>
      </c>
      <c r="AZ22" s="264">
        <f t="shared" si="13"/>
        <v>0</v>
      </c>
      <c r="BA22" s="264">
        <f t="shared" si="14"/>
        <v>2</v>
      </c>
      <c r="BB22" s="264">
        <f t="shared" si="15"/>
        <v>0</v>
      </c>
      <c r="BC22" s="264">
        <f t="shared" si="16"/>
        <v>0</v>
      </c>
      <c r="BD22" s="264">
        <f t="shared" si="17"/>
        <v>0</v>
      </c>
      <c r="BE22" s="264">
        <f t="shared" si="18"/>
        <v>0</v>
      </c>
      <c r="BF22" s="269">
        <f t="shared" si="36"/>
        <v>0</v>
      </c>
      <c r="BG22" s="269">
        <f t="shared" si="19"/>
        <v>0</v>
      </c>
      <c r="BH22" s="269">
        <f t="shared" si="20"/>
        <v>0</v>
      </c>
      <c r="BI22" s="269">
        <f t="shared" si="21"/>
        <v>0</v>
      </c>
      <c r="BJ22" s="269">
        <f t="shared" si="22"/>
        <v>0</v>
      </c>
      <c r="BK22" s="269">
        <f t="shared" si="23"/>
        <v>0</v>
      </c>
      <c r="BL22" s="269">
        <f t="shared" si="24"/>
        <v>1</v>
      </c>
      <c r="BM22" s="269">
        <f t="shared" si="25"/>
        <v>0</v>
      </c>
      <c r="BN22" s="269">
        <f t="shared" si="26"/>
        <v>0</v>
      </c>
      <c r="BO22" s="269">
        <f t="shared" si="27"/>
        <v>0</v>
      </c>
      <c r="BP22" s="269">
        <f t="shared" si="28"/>
        <v>0</v>
      </c>
      <c r="BQ22" s="269">
        <f t="shared" si="29"/>
        <v>0</v>
      </c>
      <c r="BR22" s="269">
        <f t="shared" si="30"/>
        <v>0</v>
      </c>
      <c r="BS22" s="269">
        <f t="shared" si="31"/>
        <v>0</v>
      </c>
      <c r="BT22" s="269">
        <f t="shared" si="32"/>
        <v>0</v>
      </c>
      <c r="BU22" s="269">
        <f t="shared" si="33"/>
        <v>0</v>
      </c>
      <c r="BV22" s="269">
        <f t="shared" si="34"/>
        <v>0</v>
      </c>
      <c r="BW22" s="269">
        <f t="shared" si="35"/>
        <v>0</v>
      </c>
      <c r="BX22" s="269">
        <f t="shared" si="37"/>
        <v>0</v>
      </c>
      <c r="BY22" s="269">
        <f t="shared" si="38"/>
        <v>0</v>
      </c>
      <c r="BZ22" s="269">
        <f t="shared" si="39"/>
        <v>3</v>
      </c>
      <c r="CA22" s="270">
        <f t="shared" si="40"/>
        <v>17</v>
      </c>
      <c r="CB22" s="253"/>
      <c r="CC22" s="254"/>
      <c r="CD22" s="254"/>
    </row>
    <row r="23" spans="1:82" ht="21" customHeight="1">
      <c r="A23" s="29" t="s">
        <v>165</v>
      </c>
      <c r="B23" s="33">
        <v>4</v>
      </c>
      <c r="C23" s="33">
        <v>1</v>
      </c>
      <c r="D23" s="33">
        <v>3</v>
      </c>
      <c r="E23" s="33">
        <v>1</v>
      </c>
      <c r="F23" s="33">
        <v>0</v>
      </c>
      <c r="G23" s="33">
        <v>1</v>
      </c>
      <c r="H23" s="33">
        <v>0</v>
      </c>
      <c r="I23" s="33">
        <v>0</v>
      </c>
      <c r="J23" s="33">
        <v>0</v>
      </c>
      <c r="K23" s="33">
        <v>2</v>
      </c>
      <c r="L23" s="33">
        <v>7</v>
      </c>
      <c r="M23" s="33">
        <v>2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2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1</v>
      </c>
      <c r="AK23" s="229">
        <v>0</v>
      </c>
      <c r="AL23" s="17"/>
      <c r="AM23" s="802" t="s">
        <v>166</v>
      </c>
      <c r="AN23" s="840"/>
      <c r="AO23" s="804"/>
      <c r="AP23" s="265">
        <f>IF(SUM(AP24:AP30)=0,0,SUM(AP24:AP30))</f>
        <v>42</v>
      </c>
      <c r="AQ23" s="265">
        <f t="shared" si="6"/>
        <v>59</v>
      </c>
      <c r="AR23" s="265">
        <f>SUM(AR24:AR30)</f>
        <v>32</v>
      </c>
      <c r="AS23" s="265">
        <f>SUM(AS24:AS30)</f>
        <v>27</v>
      </c>
      <c r="AT23" s="265">
        <f t="shared" si="2"/>
        <v>1</v>
      </c>
      <c r="AU23" s="265">
        <f aca="true" t="shared" si="41" ref="AU23:BF23">SUM(AU24:AU30)</f>
        <v>1</v>
      </c>
      <c r="AV23" s="265">
        <f t="shared" si="41"/>
        <v>0</v>
      </c>
      <c r="AW23" s="265">
        <f>SUM(AW24:AW30)</f>
        <v>1</v>
      </c>
      <c r="AX23" s="265">
        <f t="shared" si="41"/>
        <v>2</v>
      </c>
      <c r="AY23" s="265">
        <f t="shared" si="41"/>
        <v>0</v>
      </c>
      <c r="AZ23" s="265">
        <f t="shared" si="41"/>
        <v>1</v>
      </c>
      <c r="BA23" s="265">
        <f t="shared" si="41"/>
        <v>35</v>
      </c>
      <c r="BB23" s="265">
        <f t="shared" si="41"/>
        <v>104</v>
      </c>
      <c r="BC23" s="265">
        <f t="shared" si="41"/>
        <v>41</v>
      </c>
      <c r="BD23" s="265">
        <f t="shared" si="41"/>
        <v>4</v>
      </c>
      <c r="BE23" s="265">
        <f t="shared" si="41"/>
        <v>2</v>
      </c>
      <c r="BF23" s="271">
        <f t="shared" si="41"/>
        <v>0</v>
      </c>
      <c r="BG23" s="271">
        <f aca="true" t="shared" si="42" ref="BG23:CA23">SUM(BG24:BG30)</f>
        <v>0</v>
      </c>
      <c r="BH23" s="271">
        <f t="shared" si="42"/>
        <v>0</v>
      </c>
      <c r="BI23" s="271">
        <f t="shared" si="42"/>
        <v>0</v>
      </c>
      <c r="BJ23" s="271">
        <f t="shared" si="42"/>
        <v>0</v>
      </c>
      <c r="BK23" s="271">
        <f t="shared" si="42"/>
        <v>0</v>
      </c>
      <c r="BL23" s="271">
        <f t="shared" si="42"/>
        <v>13</v>
      </c>
      <c r="BM23" s="271">
        <f t="shared" si="42"/>
        <v>4</v>
      </c>
      <c r="BN23" s="271">
        <f t="shared" si="42"/>
        <v>0</v>
      </c>
      <c r="BO23" s="271">
        <f t="shared" si="42"/>
        <v>2</v>
      </c>
      <c r="BP23" s="271">
        <f t="shared" si="42"/>
        <v>0</v>
      </c>
      <c r="BQ23" s="271">
        <f t="shared" si="42"/>
        <v>0</v>
      </c>
      <c r="BR23" s="271">
        <f t="shared" si="42"/>
        <v>3</v>
      </c>
      <c r="BS23" s="271">
        <f t="shared" si="42"/>
        <v>1</v>
      </c>
      <c r="BT23" s="271">
        <f t="shared" si="42"/>
        <v>0</v>
      </c>
      <c r="BU23" s="271">
        <f t="shared" si="42"/>
        <v>0</v>
      </c>
      <c r="BV23" s="271">
        <f t="shared" si="42"/>
        <v>5</v>
      </c>
      <c r="BW23" s="271">
        <f t="shared" si="42"/>
        <v>0</v>
      </c>
      <c r="BX23" s="271">
        <f t="shared" si="42"/>
        <v>0</v>
      </c>
      <c r="BY23" s="271">
        <f t="shared" si="42"/>
        <v>1</v>
      </c>
      <c r="BZ23" s="271">
        <f t="shared" si="42"/>
        <v>72</v>
      </c>
      <c r="CA23" s="272">
        <f t="shared" si="42"/>
        <v>92</v>
      </c>
      <c r="CB23" s="253"/>
      <c r="CC23" s="254"/>
      <c r="CD23" s="254"/>
    </row>
    <row r="24" spans="1:82" ht="17.25" customHeight="1">
      <c r="A24" s="29" t="s">
        <v>167</v>
      </c>
      <c r="B24" s="34">
        <v>40</v>
      </c>
      <c r="C24" s="34">
        <v>38</v>
      </c>
      <c r="D24" s="34">
        <v>9</v>
      </c>
      <c r="E24" s="34">
        <v>0</v>
      </c>
      <c r="F24" s="34">
        <v>0</v>
      </c>
      <c r="G24" s="34">
        <v>0</v>
      </c>
      <c r="H24" s="34">
        <v>2</v>
      </c>
      <c r="I24" s="34">
        <v>0</v>
      </c>
      <c r="J24" s="34">
        <v>5</v>
      </c>
      <c r="K24" s="34">
        <v>32</v>
      </c>
      <c r="L24" s="34">
        <v>104</v>
      </c>
      <c r="M24" s="34">
        <v>73</v>
      </c>
      <c r="N24" s="34">
        <v>8</v>
      </c>
      <c r="O24" s="34">
        <v>1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6</v>
      </c>
      <c r="W24" s="34">
        <v>3</v>
      </c>
      <c r="X24" s="34">
        <v>0</v>
      </c>
      <c r="Y24" s="34">
        <v>4</v>
      </c>
      <c r="Z24" s="34">
        <v>0</v>
      </c>
      <c r="AA24" s="34">
        <v>0</v>
      </c>
      <c r="AB24" s="34">
        <v>1</v>
      </c>
      <c r="AC24" s="34">
        <v>1</v>
      </c>
      <c r="AD24" s="34">
        <v>0</v>
      </c>
      <c r="AE24" s="34">
        <v>0</v>
      </c>
      <c r="AF24" s="34">
        <v>6</v>
      </c>
      <c r="AG24" s="34">
        <v>0</v>
      </c>
      <c r="AH24" s="34">
        <v>0</v>
      </c>
      <c r="AI24" s="34">
        <v>3</v>
      </c>
      <c r="AJ24" s="34">
        <v>87</v>
      </c>
      <c r="AK24" s="33">
        <v>57</v>
      </c>
      <c r="AL24" s="17"/>
      <c r="AM24" s="233"/>
      <c r="AN24" s="234" t="s">
        <v>403</v>
      </c>
      <c r="AO24" s="235"/>
      <c r="AP24" s="264">
        <f aca="true" t="shared" si="43" ref="AP24:AP30">B17</f>
        <v>7</v>
      </c>
      <c r="AQ24" s="264">
        <f t="shared" si="6"/>
        <v>8</v>
      </c>
      <c r="AR24" s="264">
        <f aca="true" t="shared" si="44" ref="AR24:AS30">C17</f>
        <v>6</v>
      </c>
      <c r="AS24" s="264">
        <f t="shared" si="44"/>
        <v>2</v>
      </c>
      <c r="AT24" s="264">
        <f t="shared" si="2"/>
        <v>0</v>
      </c>
      <c r="AU24" s="264">
        <f aca="true" t="shared" si="45" ref="AU24:BB30">E17</f>
        <v>0</v>
      </c>
      <c r="AV24" s="264">
        <f t="shared" si="45"/>
        <v>0</v>
      </c>
      <c r="AW24" s="264">
        <f t="shared" si="45"/>
        <v>0</v>
      </c>
      <c r="AX24" s="264">
        <f t="shared" si="45"/>
        <v>0</v>
      </c>
      <c r="AY24" s="264">
        <f t="shared" si="45"/>
        <v>0</v>
      </c>
      <c r="AZ24" s="264">
        <f t="shared" si="45"/>
        <v>0</v>
      </c>
      <c r="BA24" s="264">
        <f t="shared" si="45"/>
        <v>3</v>
      </c>
      <c r="BB24" s="264">
        <f t="shared" si="45"/>
        <v>16</v>
      </c>
      <c r="BC24" s="264">
        <f aca="true" t="shared" si="46" ref="BC24:BE30">M17</f>
        <v>7</v>
      </c>
      <c r="BD24" s="264">
        <f t="shared" si="46"/>
        <v>0</v>
      </c>
      <c r="BE24" s="264">
        <f t="shared" si="46"/>
        <v>0</v>
      </c>
      <c r="BF24" s="269">
        <f>P17</f>
        <v>0</v>
      </c>
      <c r="BG24" s="269">
        <f aca="true" t="shared" si="47" ref="BG24:BP30">Q17</f>
        <v>0</v>
      </c>
      <c r="BH24" s="269">
        <f t="shared" si="47"/>
        <v>0</v>
      </c>
      <c r="BI24" s="269">
        <f t="shared" si="47"/>
        <v>0</v>
      </c>
      <c r="BJ24" s="269">
        <f t="shared" si="47"/>
        <v>0</v>
      </c>
      <c r="BK24" s="269">
        <f t="shared" si="47"/>
        <v>0</v>
      </c>
      <c r="BL24" s="269">
        <f t="shared" si="47"/>
        <v>0</v>
      </c>
      <c r="BM24" s="269">
        <f t="shared" si="47"/>
        <v>0</v>
      </c>
      <c r="BN24" s="269">
        <f t="shared" si="47"/>
        <v>0</v>
      </c>
      <c r="BO24" s="269">
        <f t="shared" si="47"/>
        <v>0</v>
      </c>
      <c r="BP24" s="269">
        <f t="shared" si="47"/>
        <v>0</v>
      </c>
      <c r="BQ24" s="269">
        <f aca="true" t="shared" si="48" ref="BQ24:BW30">AA17</f>
        <v>0</v>
      </c>
      <c r="BR24" s="269">
        <f t="shared" si="48"/>
        <v>0</v>
      </c>
      <c r="BS24" s="269">
        <f t="shared" si="48"/>
        <v>0</v>
      </c>
      <c r="BT24" s="269">
        <f t="shared" si="48"/>
        <v>0</v>
      </c>
      <c r="BU24" s="269">
        <f t="shared" si="48"/>
        <v>0</v>
      </c>
      <c r="BV24" s="269">
        <f t="shared" si="48"/>
        <v>1</v>
      </c>
      <c r="BW24" s="269">
        <f t="shared" si="48"/>
        <v>0</v>
      </c>
      <c r="BX24" s="269">
        <f>AH17</f>
        <v>0</v>
      </c>
      <c r="BY24" s="269">
        <f>AI17</f>
        <v>0</v>
      </c>
      <c r="BZ24" s="269">
        <f>AJ17</f>
        <v>8</v>
      </c>
      <c r="CA24" s="270">
        <f>AK17</f>
        <v>3</v>
      </c>
      <c r="CB24" s="253"/>
      <c r="CC24" s="254"/>
      <c r="CD24" s="254"/>
    </row>
    <row r="25" spans="1:82" ht="17.25" customHeight="1">
      <c r="A25" s="29" t="s">
        <v>168</v>
      </c>
      <c r="B25" s="33">
        <v>60</v>
      </c>
      <c r="C25" s="33">
        <v>62</v>
      </c>
      <c r="D25" s="33">
        <v>46</v>
      </c>
      <c r="E25" s="33">
        <v>0</v>
      </c>
      <c r="F25" s="33">
        <v>0</v>
      </c>
      <c r="G25" s="33">
        <v>0</v>
      </c>
      <c r="H25" s="33">
        <v>10</v>
      </c>
      <c r="I25" s="33">
        <v>0</v>
      </c>
      <c r="J25" s="33">
        <v>1</v>
      </c>
      <c r="K25" s="33">
        <v>76</v>
      </c>
      <c r="L25" s="33">
        <v>124</v>
      </c>
      <c r="M25" s="33">
        <v>130</v>
      </c>
      <c r="N25" s="33">
        <v>11</v>
      </c>
      <c r="O25" s="33">
        <v>1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1</v>
      </c>
      <c r="V25" s="33">
        <v>3</v>
      </c>
      <c r="W25" s="33">
        <v>18</v>
      </c>
      <c r="X25" s="33">
        <v>2</v>
      </c>
      <c r="Y25" s="33">
        <v>21</v>
      </c>
      <c r="Z25" s="33">
        <v>0</v>
      </c>
      <c r="AA25" s="33">
        <v>0</v>
      </c>
      <c r="AB25" s="33">
        <v>8</v>
      </c>
      <c r="AC25" s="33">
        <v>0</v>
      </c>
      <c r="AD25" s="33">
        <v>0</v>
      </c>
      <c r="AE25" s="33">
        <v>0</v>
      </c>
      <c r="AF25" s="33">
        <v>8</v>
      </c>
      <c r="AG25" s="33">
        <v>0</v>
      </c>
      <c r="AH25" s="33">
        <v>0</v>
      </c>
      <c r="AI25" s="33">
        <v>5</v>
      </c>
      <c r="AJ25" s="33">
        <v>132</v>
      </c>
      <c r="AK25" s="33">
        <v>72</v>
      </c>
      <c r="AL25" s="17"/>
      <c r="AM25" s="233"/>
      <c r="AN25" s="234" t="s">
        <v>404</v>
      </c>
      <c r="AO25" s="235"/>
      <c r="AP25" s="264">
        <f t="shared" si="43"/>
        <v>20</v>
      </c>
      <c r="AQ25" s="264">
        <f t="shared" si="6"/>
        <v>26</v>
      </c>
      <c r="AR25" s="264">
        <f t="shared" si="44"/>
        <v>19</v>
      </c>
      <c r="AS25" s="264">
        <f t="shared" si="44"/>
        <v>7</v>
      </c>
      <c r="AT25" s="264">
        <f t="shared" si="2"/>
        <v>0</v>
      </c>
      <c r="AU25" s="264">
        <f t="shared" si="45"/>
        <v>0</v>
      </c>
      <c r="AV25" s="264">
        <f t="shared" si="45"/>
        <v>0</v>
      </c>
      <c r="AW25" s="264">
        <f t="shared" si="45"/>
        <v>0</v>
      </c>
      <c r="AX25" s="264">
        <f t="shared" si="45"/>
        <v>1</v>
      </c>
      <c r="AY25" s="264">
        <f t="shared" si="45"/>
        <v>0</v>
      </c>
      <c r="AZ25" s="264">
        <f t="shared" si="45"/>
        <v>1</v>
      </c>
      <c r="BA25" s="264">
        <f t="shared" si="45"/>
        <v>27</v>
      </c>
      <c r="BB25" s="264">
        <f t="shared" si="45"/>
        <v>48</v>
      </c>
      <c r="BC25" s="264">
        <f t="shared" si="46"/>
        <v>30</v>
      </c>
      <c r="BD25" s="264">
        <f t="shared" si="46"/>
        <v>3</v>
      </c>
      <c r="BE25" s="264">
        <f t="shared" si="46"/>
        <v>2</v>
      </c>
      <c r="BF25" s="269">
        <f aca="true" t="shared" si="49" ref="BF25:BF30">P18</f>
        <v>0</v>
      </c>
      <c r="BG25" s="269">
        <f t="shared" si="47"/>
        <v>0</v>
      </c>
      <c r="BH25" s="269">
        <f t="shared" si="47"/>
        <v>0</v>
      </c>
      <c r="BI25" s="269">
        <f t="shared" si="47"/>
        <v>0</v>
      </c>
      <c r="BJ25" s="269">
        <f t="shared" si="47"/>
        <v>0</v>
      </c>
      <c r="BK25" s="269">
        <f t="shared" si="47"/>
        <v>0</v>
      </c>
      <c r="BL25" s="269">
        <f t="shared" si="47"/>
        <v>1</v>
      </c>
      <c r="BM25" s="269">
        <f t="shared" si="47"/>
        <v>1</v>
      </c>
      <c r="BN25" s="269">
        <f t="shared" si="47"/>
        <v>0</v>
      </c>
      <c r="BO25" s="269">
        <f t="shared" si="47"/>
        <v>1</v>
      </c>
      <c r="BP25" s="269">
        <f t="shared" si="47"/>
        <v>0</v>
      </c>
      <c r="BQ25" s="269">
        <f t="shared" si="48"/>
        <v>0</v>
      </c>
      <c r="BR25" s="269">
        <f t="shared" si="48"/>
        <v>2</v>
      </c>
      <c r="BS25" s="269">
        <f t="shared" si="48"/>
        <v>0</v>
      </c>
      <c r="BT25" s="269">
        <f t="shared" si="48"/>
        <v>0</v>
      </c>
      <c r="BU25" s="269">
        <f t="shared" si="48"/>
        <v>0</v>
      </c>
      <c r="BV25" s="269">
        <f t="shared" si="48"/>
        <v>2</v>
      </c>
      <c r="BW25" s="269">
        <f t="shared" si="48"/>
        <v>0</v>
      </c>
      <c r="BX25" s="269">
        <f aca="true" t="shared" si="50" ref="BX25:BX30">AH18</f>
        <v>0</v>
      </c>
      <c r="BY25" s="269">
        <f aca="true" t="shared" si="51" ref="BY25:BY30">AI18</f>
        <v>1</v>
      </c>
      <c r="BZ25" s="269">
        <f aca="true" t="shared" si="52" ref="BZ25:BZ30">AJ18</f>
        <v>45</v>
      </c>
      <c r="CA25" s="270">
        <f aca="true" t="shared" si="53" ref="CA25:CA30">AK18</f>
        <v>44</v>
      </c>
      <c r="CB25" s="253"/>
      <c r="CC25" s="254"/>
      <c r="CD25" s="254"/>
    </row>
    <row r="26" spans="1:82" ht="17.25" customHeight="1">
      <c r="A26" s="29" t="s">
        <v>169</v>
      </c>
      <c r="B26" s="33">
        <v>9</v>
      </c>
      <c r="C26" s="33">
        <v>7</v>
      </c>
      <c r="D26" s="33">
        <v>12</v>
      </c>
      <c r="E26" s="33">
        <v>0</v>
      </c>
      <c r="F26" s="33">
        <v>0</v>
      </c>
      <c r="G26" s="33">
        <v>0</v>
      </c>
      <c r="H26" s="33">
        <v>2</v>
      </c>
      <c r="I26" s="33">
        <v>1</v>
      </c>
      <c r="J26" s="33">
        <v>0</v>
      </c>
      <c r="K26" s="33">
        <v>20</v>
      </c>
      <c r="L26" s="33">
        <v>22</v>
      </c>
      <c r="M26" s="33">
        <v>11</v>
      </c>
      <c r="N26" s="33">
        <v>2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16</v>
      </c>
      <c r="W26" s="33">
        <v>3</v>
      </c>
      <c r="X26" s="33">
        <v>1</v>
      </c>
      <c r="Y26" s="33">
        <v>1</v>
      </c>
      <c r="Z26" s="33">
        <v>0</v>
      </c>
      <c r="AA26" s="33">
        <v>0</v>
      </c>
      <c r="AB26" s="33">
        <v>1</v>
      </c>
      <c r="AC26" s="33">
        <v>0</v>
      </c>
      <c r="AD26" s="33">
        <v>0</v>
      </c>
      <c r="AE26" s="33">
        <v>0</v>
      </c>
      <c r="AF26" s="33">
        <v>4</v>
      </c>
      <c r="AG26" s="33">
        <v>0</v>
      </c>
      <c r="AH26" s="33">
        <v>0</v>
      </c>
      <c r="AI26" s="33">
        <v>0</v>
      </c>
      <c r="AJ26" s="33">
        <v>26</v>
      </c>
      <c r="AK26" s="33">
        <v>9</v>
      </c>
      <c r="AL26" s="17"/>
      <c r="AM26" s="233"/>
      <c r="AN26" s="234" t="s">
        <v>405</v>
      </c>
      <c r="AO26" s="235"/>
      <c r="AP26" s="264">
        <f t="shared" si="43"/>
        <v>2</v>
      </c>
      <c r="AQ26" s="264">
        <f t="shared" si="6"/>
        <v>4</v>
      </c>
      <c r="AR26" s="264">
        <f t="shared" si="44"/>
        <v>1</v>
      </c>
      <c r="AS26" s="264">
        <f t="shared" si="44"/>
        <v>3</v>
      </c>
      <c r="AT26" s="264">
        <f t="shared" si="2"/>
        <v>0</v>
      </c>
      <c r="AU26" s="264">
        <f t="shared" si="45"/>
        <v>0</v>
      </c>
      <c r="AV26" s="264">
        <f t="shared" si="45"/>
        <v>0</v>
      </c>
      <c r="AW26" s="264">
        <f t="shared" si="45"/>
        <v>0</v>
      </c>
      <c r="AX26" s="264">
        <f t="shared" si="45"/>
        <v>0</v>
      </c>
      <c r="AY26" s="264">
        <f t="shared" si="45"/>
        <v>0</v>
      </c>
      <c r="AZ26" s="264">
        <f t="shared" si="45"/>
        <v>0</v>
      </c>
      <c r="BA26" s="264">
        <f t="shared" si="45"/>
        <v>0</v>
      </c>
      <c r="BB26" s="264">
        <f t="shared" si="45"/>
        <v>4</v>
      </c>
      <c r="BC26" s="264">
        <f t="shared" si="46"/>
        <v>1</v>
      </c>
      <c r="BD26" s="264">
        <f t="shared" si="46"/>
        <v>0</v>
      </c>
      <c r="BE26" s="264">
        <f t="shared" si="46"/>
        <v>0</v>
      </c>
      <c r="BF26" s="269">
        <f t="shared" si="49"/>
        <v>0</v>
      </c>
      <c r="BG26" s="269">
        <f t="shared" si="47"/>
        <v>0</v>
      </c>
      <c r="BH26" s="269">
        <f t="shared" si="47"/>
        <v>0</v>
      </c>
      <c r="BI26" s="269">
        <f t="shared" si="47"/>
        <v>0</v>
      </c>
      <c r="BJ26" s="269">
        <f t="shared" si="47"/>
        <v>0</v>
      </c>
      <c r="BK26" s="269">
        <f t="shared" si="47"/>
        <v>0</v>
      </c>
      <c r="BL26" s="269">
        <f t="shared" si="47"/>
        <v>0</v>
      </c>
      <c r="BM26" s="269">
        <f t="shared" si="47"/>
        <v>0</v>
      </c>
      <c r="BN26" s="269">
        <f t="shared" si="47"/>
        <v>0</v>
      </c>
      <c r="BO26" s="269">
        <f t="shared" si="47"/>
        <v>0</v>
      </c>
      <c r="BP26" s="269">
        <f t="shared" si="47"/>
        <v>0</v>
      </c>
      <c r="BQ26" s="269">
        <f t="shared" si="48"/>
        <v>0</v>
      </c>
      <c r="BR26" s="269">
        <f t="shared" si="48"/>
        <v>0</v>
      </c>
      <c r="BS26" s="269">
        <f t="shared" si="48"/>
        <v>0</v>
      </c>
      <c r="BT26" s="269">
        <f t="shared" si="48"/>
        <v>0</v>
      </c>
      <c r="BU26" s="269">
        <f t="shared" si="48"/>
        <v>0</v>
      </c>
      <c r="BV26" s="269">
        <f t="shared" si="48"/>
        <v>0</v>
      </c>
      <c r="BW26" s="269">
        <f t="shared" si="48"/>
        <v>0</v>
      </c>
      <c r="BX26" s="269">
        <f t="shared" si="50"/>
        <v>0</v>
      </c>
      <c r="BY26" s="269">
        <f t="shared" si="51"/>
        <v>0</v>
      </c>
      <c r="BZ26" s="269">
        <f t="shared" si="52"/>
        <v>1</v>
      </c>
      <c r="CA26" s="270">
        <f t="shared" si="53"/>
        <v>0</v>
      </c>
      <c r="CB26" s="253"/>
      <c r="CC26" s="254"/>
      <c r="CD26" s="254"/>
    </row>
    <row r="27" spans="1:82" ht="17.25" customHeight="1">
      <c r="A27" s="29" t="s">
        <v>170</v>
      </c>
      <c r="B27" s="33">
        <v>4</v>
      </c>
      <c r="C27" s="33">
        <v>3</v>
      </c>
      <c r="D27" s="33">
        <v>1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1</v>
      </c>
      <c r="L27" s="33">
        <v>4</v>
      </c>
      <c r="M27" s="33">
        <v>2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2</v>
      </c>
      <c r="AK27" s="33">
        <v>3</v>
      </c>
      <c r="AL27" s="17"/>
      <c r="AM27" s="233"/>
      <c r="AN27" s="234" t="s">
        <v>406</v>
      </c>
      <c r="AO27" s="235"/>
      <c r="AP27" s="264">
        <f t="shared" si="43"/>
        <v>2</v>
      </c>
      <c r="AQ27" s="264">
        <f t="shared" si="6"/>
        <v>3</v>
      </c>
      <c r="AR27" s="264">
        <f t="shared" si="44"/>
        <v>1</v>
      </c>
      <c r="AS27" s="264">
        <f t="shared" si="44"/>
        <v>2</v>
      </c>
      <c r="AT27" s="264">
        <f t="shared" si="2"/>
        <v>0</v>
      </c>
      <c r="AU27" s="264">
        <f t="shared" si="45"/>
        <v>0</v>
      </c>
      <c r="AV27" s="264">
        <f t="shared" si="45"/>
        <v>0</v>
      </c>
      <c r="AW27" s="264">
        <f t="shared" si="45"/>
        <v>0</v>
      </c>
      <c r="AX27" s="264">
        <f t="shared" si="45"/>
        <v>0</v>
      </c>
      <c r="AY27" s="264">
        <f t="shared" si="45"/>
        <v>0</v>
      </c>
      <c r="AZ27" s="264">
        <f t="shared" si="45"/>
        <v>0</v>
      </c>
      <c r="BA27" s="264">
        <f t="shared" si="45"/>
        <v>0</v>
      </c>
      <c r="BB27" s="264">
        <f t="shared" si="45"/>
        <v>4</v>
      </c>
      <c r="BC27" s="264">
        <f t="shared" si="46"/>
        <v>0</v>
      </c>
      <c r="BD27" s="264">
        <f t="shared" si="46"/>
        <v>0</v>
      </c>
      <c r="BE27" s="264">
        <f t="shared" si="46"/>
        <v>0</v>
      </c>
      <c r="BF27" s="269">
        <f t="shared" si="49"/>
        <v>0</v>
      </c>
      <c r="BG27" s="269">
        <f t="shared" si="47"/>
        <v>0</v>
      </c>
      <c r="BH27" s="269">
        <f t="shared" si="47"/>
        <v>0</v>
      </c>
      <c r="BI27" s="269">
        <f t="shared" si="47"/>
        <v>0</v>
      </c>
      <c r="BJ27" s="269">
        <f t="shared" si="47"/>
        <v>0</v>
      </c>
      <c r="BK27" s="269">
        <f t="shared" si="47"/>
        <v>0</v>
      </c>
      <c r="BL27" s="269">
        <f t="shared" si="47"/>
        <v>0</v>
      </c>
      <c r="BM27" s="269">
        <f t="shared" si="47"/>
        <v>0</v>
      </c>
      <c r="BN27" s="269">
        <f t="shared" si="47"/>
        <v>0</v>
      </c>
      <c r="BO27" s="269">
        <f t="shared" si="47"/>
        <v>0</v>
      </c>
      <c r="BP27" s="269">
        <f t="shared" si="47"/>
        <v>0</v>
      </c>
      <c r="BQ27" s="269">
        <f t="shared" si="48"/>
        <v>0</v>
      </c>
      <c r="BR27" s="269">
        <f t="shared" si="48"/>
        <v>0</v>
      </c>
      <c r="BS27" s="269">
        <f t="shared" si="48"/>
        <v>0</v>
      </c>
      <c r="BT27" s="269">
        <f t="shared" si="48"/>
        <v>0</v>
      </c>
      <c r="BU27" s="269">
        <f t="shared" si="48"/>
        <v>0</v>
      </c>
      <c r="BV27" s="269">
        <f t="shared" si="48"/>
        <v>0</v>
      </c>
      <c r="BW27" s="269">
        <f t="shared" si="48"/>
        <v>0</v>
      </c>
      <c r="BX27" s="269">
        <f t="shared" si="50"/>
        <v>0</v>
      </c>
      <c r="BY27" s="269">
        <f t="shared" si="51"/>
        <v>0</v>
      </c>
      <c r="BZ27" s="269">
        <f t="shared" si="52"/>
        <v>2</v>
      </c>
      <c r="CA27" s="270">
        <f t="shared" si="53"/>
        <v>0</v>
      </c>
      <c r="CB27" s="253"/>
      <c r="CC27" s="254"/>
      <c r="CD27" s="254"/>
    </row>
    <row r="28" spans="1:82" ht="17.25" customHeight="1">
      <c r="A28" s="29" t="s">
        <v>171</v>
      </c>
      <c r="B28" s="33">
        <v>9</v>
      </c>
      <c r="C28" s="33">
        <v>13</v>
      </c>
      <c r="D28" s="33">
        <v>3</v>
      </c>
      <c r="E28" s="33">
        <v>0</v>
      </c>
      <c r="F28" s="33">
        <v>0</v>
      </c>
      <c r="G28" s="33">
        <v>0</v>
      </c>
      <c r="H28" s="33">
        <v>0</v>
      </c>
      <c r="I28" s="33">
        <v>1</v>
      </c>
      <c r="J28" s="33">
        <v>3</v>
      </c>
      <c r="K28" s="33">
        <v>35</v>
      </c>
      <c r="L28" s="33">
        <v>31</v>
      </c>
      <c r="M28" s="33">
        <v>11</v>
      </c>
      <c r="N28" s="33">
        <v>1</v>
      </c>
      <c r="O28" s="33">
        <v>1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1</v>
      </c>
      <c r="W28" s="33">
        <v>7</v>
      </c>
      <c r="X28" s="33">
        <v>1</v>
      </c>
      <c r="Y28" s="33">
        <v>19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7</v>
      </c>
      <c r="AG28" s="33">
        <v>0</v>
      </c>
      <c r="AH28" s="33">
        <v>0</v>
      </c>
      <c r="AI28" s="33">
        <v>0</v>
      </c>
      <c r="AJ28" s="33">
        <v>66</v>
      </c>
      <c r="AK28" s="33">
        <v>19</v>
      </c>
      <c r="AL28" s="17"/>
      <c r="AM28" s="233"/>
      <c r="AN28" s="234" t="s">
        <v>407</v>
      </c>
      <c r="AO28" s="235"/>
      <c r="AP28" s="264">
        <f t="shared" si="43"/>
        <v>4</v>
      </c>
      <c r="AQ28" s="264">
        <f t="shared" si="6"/>
        <v>8</v>
      </c>
      <c r="AR28" s="264">
        <f t="shared" si="44"/>
        <v>2</v>
      </c>
      <c r="AS28" s="264">
        <f t="shared" si="44"/>
        <v>6</v>
      </c>
      <c r="AT28" s="264">
        <f t="shared" si="2"/>
        <v>0</v>
      </c>
      <c r="AU28" s="264">
        <f t="shared" si="45"/>
        <v>0</v>
      </c>
      <c r="AV28" s="264">
        <f t="shared" si="45"/>
        <v>0</v>
      </c>
      <c r="AW28" s="264">
        <f t="shared" si="45"/>
        <v>0</v>
      </c>
      <c r="AX28" s="264">
        <f t="shared" si="45"/>
        <v>0</v>
      </c>
      <c r="AY28" s="264">
        <f t="shared" si="45"/>
        <v>0</v>
      </c>
      <c r="AZ28" s="264">
        <f t="shared" si="45"/>
        <v>0</v>
      </c>
      <c r="BA28" s="264">
        <f t="shared" si="45"/>
        <v>0</v>
      </c>
      <c r="BB28" s="264">
        <f t="shared" si="45"/>
        <v>10</v>
      </c>
      <c r="BC28" s="264">
        <f t="shared" si="46"/>
        <v>1</v>
      </c>
      <c r="BD28" s="264">
        <f t="shared" si="46"/>
        <v>0</v>
      </c>
      <c r="BE28" s="264">
        <f t="shared" si="46"/>
        <v>0</v>
      </c>
      <c r="BF28" s="269">
        <f t="shared" si="49"/>
        <v>0</v>
      </c>
      <c r="BG28" s="269">
        <f t="shared" si="47"/>
        <v>0</v>
      </c>
      <c r="BH28" s="269">
        <f t="shared" si="47"/>
        <v>0</v>
      </c>
      <c r="BI28" s="269">
        <f t="shared" si="47"/>
        <v>0</v>
      </c>
      <c r="BJ28" s="269">
        <f t="shared" si="47"/>
        <v>0</v>
      </c>
      <c r="BK28" s="269">
        <f t="shared" si="47"/>
        <v>0</v>
      </c>
      <c r="BL28" s="269">
        <f t="shared" si="47"/>
        <v>12</v>
      </c>
      <c r="BM28" s="269">
        <f t="shared" si="47"/>
        <v>0</v>
      </c>
      <c r="BN28" s="269">
        <f t="shared" si="47"/>
        <v>0</v>
      </c>
      <c r="BO28" s="269">
        <f t="shared" si="47"/>
        <v>0</v>
      </c>
      <c r="BP28" s="269">
        <f t="shared" si="47"/>
        <v>0</v>
      </c>
      <c r="BQ28" s="269">
        <f t="shared" si="48"/>
        <v>0</v>
      </c>
      <c r="BR28" s="269">
        <f t="shared" si="48"/>
        <v>0</v>
      </c>
      <c r="BS28" s="269">
        <f t="shared" si="48"/>
        <v>0</v>
      </c>
      <c r="BT28" s="269">
        <f t="shared" si="48"/>
        <v>0</v>
      </c>
      <c r="BU28" s="269">
        <f t="shared" si="48"/>
        <v>0</v>
      </c>
      <c r="BV28" s="269">
        <f t="shared" si="48"/>
        <v>1</v>
      </c>
      <c r="BW28" s="269">
        <f t="shared" si="48"/>
        <v>0</v>
      </c>
      <c r="BX28" s="269">
        <f t="shared" si="50"/>
        <v>0</v>
      </c>
      <c r="BY28" s="269">
        <f t="shared" si="51"/>
        <v>0</v>
      </c>
      <c r="BZ28" s="269">
        <f t="shared" si="52"/>
        <v>9</v>
      </c>
      <c r="CA28" s="270">
        <f t="shared" si="53"/>
        <v>35</v>
      </c>
      <c r="CB28" s="253"/>
      <c r="CC28" s="254"/>
      <c r="CD28" s="254"/>
    </row>
    <row r="29" spans="1:82" ht="17.25" customHeight="1">
      <c r="A29" s="29" t="s">
        <v>172</v>
      </c>
      <c r="B29" s="33">
        <v>5</v>
      </c>
      <c r="C29" s="33">
        <v>4</v>
      </c>
      <c r="D29" s="33">
        <v>1</v>
      </c>
      <c r="E29" s="33">
        <v>0</v>
      </c>
      <c r="F29" s="33">
        <v>0</v>
      </c>
      <c r="G29" s="33">
        <v>1</v>
      </c>
      <c r="H29" s="33">
        <v>0</v>
      </c>
      <c r="I29" s="33">
        <v>0</v>
      </c>
      <c r="J29" s="33">
        <v>0</v>
      </c>
      <c r="K29" s="33">
        <v>5</v>
      </c>
      <c r="L29" s="33">
        <v>6</v>
      </c>
      <c r="M29" s="33">
        <v>1</v>
      </c>
      <c r="N29" s="33">
        <v>0</v>
      </c>
      <c r="O29" s="33">
        <v>1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5</v>
      </c>
      <c r="AK29" s="33">
        <v>5</v>
      </c>
      <c r="AL29" s="17"/>
      <c r="AM29" s="233"/>
      <c r="AN29" s="234" t="s">
        <v>408</v>
      </c>
      <c r="AO29" s="235"/>
      <c r="AP29" s="264">
        <f t="shared" si="43"/>
        <v>3</v>
      </c>
      <c r="AQ29" s="264">
        <f t="shared" si="6"/>
        <v>6</v>
      </c>
      <c r="AR29" s="264">
        <f t="shared" si="44"/>
        <v>2</v>
      </c>
      <c r="AS29" s="264">
        <f t="shared" si="44"/>
        <v>4</v>
      </c>
      <c r="AT29" s="264">
        <f t="shared" si="2"/>
        <v>0</v>
      </c>
      <c r="AU29" s="264">
        <f t="shared" si="45"/>
        <v>0</v>
      </c>
      <c r="AV29" s="264">
        <f t="shared" si="45"/>
        <v>0</v>
      </c>
      <c r="AW29" s="264">
        <f t="shared" si="45"/>
        <v>0</v>
      </c>
      <c r="AX29" s="264">
        <f t="shared" si="45"/>
        <v>1</v>
      </c>
      <c r="AY29" s="264">
        <f t="shared" si="45"/>
        <v>0</v>
      </c>
      <c r="AZ29" s="264">
        <f t="shared" si="45"/>
        <v>0</v>
      </c>
      <c r="BA29" s="264">
        <f t="shared" si="45"/>
        <v>3</v>
      </c>
      <c r="BB29" s="264">
        <f t="shared" si="45"/>
        <v>15</v>
      </c>
      <c r="BC29" s="264">
        <f t="shared" si="46"/>
        <v>0</v>
      </c>
      <c r="BD29" s="264">
        <f t="shared" si="46"/>
        <v>1</v>
      </c>
      <c r="BE29" s="264">
        <f t="shared" si="46"/>
        <v>0</v>
      </c>
      <c r="BF29" s="269">
        <f t="shared" si="49"/>
        <v>0</v>
      </c>
      <c r="BG29" s="269">
        <f t="shared" si="47"/>
        <v>0</v>
      </c>
      <c r="BH29" s="269">
        <f t="shared" si="47"/>
        <v>0</v>
      </c>
      <c r="BI29" s="269">
        <f t="shared" si="47"/>
        <v>0</v>
      </c>
      <c r="BJ29" s="269">
        <f t="shared" si="47"/>
        <v>0</v>
      </c>
      <c r="BK29" s="269">
        <f t="shared" si="47"/>
        <v>0</v>
      </c>
      <c r="BL29" s="269">
        <f t="shared" si="47"/>
        <v>0</v>
      </c>
      <c r="BM29" s="269">
        <f t="shared" si="47"/>
        <v>1</v>
      </c>
      <c r="BN29" s="269">
        <f t="shared" si="47"/>
        <v>0</v>
      </c>
      <c r="BO29" s="269">
        <f t="shared" si="47"/>
        <v>1</v>
      </c>
      <c r="BP29" s="269">
        <f t="shared" si="47"/>
        <v>0</v>
      </c>
      <c r="BQ29" s="269">
        <f t="shared" si="48"/>
        <v>0</v>
      </c>
      <c r="BR29" s="269">
        <f t="shared" si="48"/>
        <v>1</v>
      </c>
      <c r="BS29" s="269">
        <f t="shared" si="48"/>
        <v>1</v>
      </c>
      <c r="BT29" s="269">
        <f t="shared" si="48"/>
        <v>0</v>
      </c>
      <c r="BU29" s="269">
        <f t="shared" si="48"/>
        <v>0</v>
      </c>
      <c r="BV29" s="269">
        <f t="shared" si="48"/>
        <v>1</v>
      </c>
      <c r="BW29" s="269">
        <f t="shared" si="48"/>
        <v>0</v>
      </c>
      <c r="BX29" s="269">
        <f t="shared" si="50"/>
        <v>0</v>
      </c>
      <c r="BY29" s="269">
        <f t="shared" si="51"/>
        <v>0</v>
      </c>
      <c r="BZ29" s="269">
        <f t="shared" si="52"/>
        <v>6</v>
      </c>
      <c r="CA29" s="270">
        <f t="shared" si="53"/>
        <v>10</v>
      </c>
      <c r="CB29" s="253"/>
      <c r="CC29" s="254"/>
      <c r="CD29" s="254"/>
    </row>
    <row r="30" spans="1:82" ht="17.25" customHeight="1">
      <c r="A30" s="227" t="s">
        <v>173</v>
      </c>
      <c r="B30" s="33">
        <v>3</v>
      </c>
      <c r="C30" s="33">
        <v>1</v>
      </c>
      <c r="D30" s="33">
        <v>3</v>
      </c>
      <c r="E30" s="33">
        <v>0</v>
      </c>
      <c r="F30" s="33">
        <v>0</v>
      </c>
      <c r="G30" s="33">
        <v>1</v>
      </c>
      <c r="H30" s="33">
        <v>0</v>
      </c>
      <c r="I30" s="33">
        <v>0</v>
      </c>
      <c r="J30" s="33">
        <v>0</v>
      </c>
      <c r="K30" s="33">
        <v>3</v>
      </c>
      <c r="L30" s="33">
        <v>3</v>
      </c>
      <c r="M30" s="33">
        <v>2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4</v>
      </c>
      <c r="AK30" s="33">
        <v>2</v>
      </c>
      <c r="AL30" s="17"/>
      <c r="AM30" s="236"/>
      <c r="AN30" s="234" t="s">
        <v>409</v>
      </c>
      <c r="AO30" s="235"/>
      <c r="AP30" s="264">
        <f t="shared" si="43"/>
        <v>4</v>
      </c>
      <c r="AQ30" s="264">
        <f t="shared" si="6"/>
        <v>4</v>
      </c>
      <c r="AR30" s="264">
        <f t="shared" si="44"/>
        <v>1</v>
      </c>
      <c r="AS30" s="264">
        <f t="shared" si="44"/>
        <v>3</v>
      </c>
      <c r="AT30" s="264">
        <f t="shared" si="2"/>
        <v>1</v>
      </c>
      <c r="AU30" s="264">
        <f t="shared" si="45"/>
        <v>1</v>
      </c>
      <c r="AV30" s="264">
        <f t="shared" si="45"/>
        <v>0</v>
      </c>
      <c r="AW30" s="264">
        <f t="shared" si="45"/>
        <v>1</v>
      </c>
      <c r="AX30" s="264">
        <f t="shared" si="45"/>
        <v>0</v>
      </c>
      <c r="AY30" s="264">
        <f t="shared" si="45"/>
        <v>0</v>
      </c>
      <c r="AZ30" s="264">
        <f t="shared" si="45"/>
        <v>0</v>
      </c>
      <c r="BA30" s="264">
        <f t="shared" si="45"/>
        <v>2</v>
      </c>
      <c r="BB30" s="264">
        <f t="shared" si="45"/>
        <v>7</v>
      </c>
      <c r="BC30" s="264">
        <f t="shared" si="46"/>
        <v>2</v>
      </c>
      <c r="BD30" s="264">
        <f t="shared" si="46"/>
        <v>0</v>
      </c>
      <c r="BE30" s="264">
        <f t="shared" si="46"/>
        <v>0</v>
      </c>
      <c r="BF30" s="269">
        <f t="shared" si="49"/>
        <v>0</v>
      </c>
      <c r="BG30" s="269">
        <f t="shared" si="47"/>
        <v>0</v>
      </c>
      <c r="BH30" s="269">
        <f t="shared" si="47"/>
        <v>0</v>
      </c>
      <c r="BI30" s="269">
        <f t="shared" si="47"/>
        <v>0</v>
      </c>
      <c r="BJ30" s="269">
        <f t="shared" si="47"/>
        <v>0</v>
      </c>
      <c r="BK30" s="269">
        <f t="shared" si="47"/>
        <v>0</v>
      </c>
      <c r="BL30" s="269">
        <f t="shared" si="47"/>
        <v>0</v>
      </c>
      <c r="BM30" s="269">
        <f t="shared" si="47"/>
        <v>2</v>
      </c>
      <c r="BN30" s="269">
        <f t="shared" si="47"/>
        <v>0</v>
      </c>
      <c r="BO30" s="269">
        <f t="shared" si="47"/>
        <v>0</v>
      </c>
      <c r="BP30" s="269">
        <f t="shared" si="47"/>
        <v>0</v>
      </c>
      <c r="BQ30" s="269">
        <f t="shared" si="48"/>
        <v>0</v>
      </c>
      <c r="BR30" s="269">
        <f t="shared" si="48"/>
        <v>0</v>
      </c>
      <c r="BS30" s="269">
        <f t="shared" si="48"/>
        <v>0</v>
      </c>
      <c r="BT30" s="269">
        <f t="shared" si="48"/>
        <v>0</v>
      </c>
      <c r="BU30" s="269">
        <f t="shared" si="48"/>
        <v>0</v>
      </c>
      <c r="BV30" s="269">
        <f t="shared" si="48"/>
        <v>0</v>
      </c>
      <c r="BW30" s="269">
        <f t="shared" si="48"/>
        <v>0</v>
      </c>
      <c r="BX30" s="269">
        <f t="shared" si="50"/>
        <v>0</v>
      </c>
      <c r="BY30" s="269">
        <f t="shared" si="51"/>
        <v>0</v>
      </c>
      <c r="BZ30" s="269">
        <f t="shared" si="52"/>
        <v>1</v>
      </c>
      <c r="CA30" s="270">
        <f t="shared" si="53"/>
        <v>0</v>
      </c>
      <c r="CB30" s="253"/>
      <c r="CC30" s="254"/>
      <c r="CD30" s="254"/>
    </row>
    <row r="31" spans="1:82" ht="21" customHeight="1">
      <c r="A31" s="29" t="s">
        <v>174</v>
      </c>
      <c r="B31" s="34">
        <v>230</v>
      </c>
      <c r="C31" s="34">
        <v>238</v>
      </c>
      <c r="D31" s="34">
        <v>98</v>
      </c>
      <c r="E31" s="34">
        <v>6</v>
      </c>
      <c r="F31" s="34">
        <v>16</v>
      </c>
      <c r="G31" s="34">
        <v>0</v>
      </c>
      <c r="H31" s="34">
        <v>28</v>
      </c>
      <c r="I31" s="34">
        <v>3</v>
      </c>
      <c r="J31" s="34">
        <v>11</v>
      </c>
      <c r="K31" s="34">
        <v>158</v>
      </c>
      <c r="L31" s="34">
        <v>522</v>
      </c>
      <c r="M31" s="34">
        <v>286</v>
      </c>
      <c r="N31" s="34">
        <v>23</v>
      </c>
      <c r="O31" s="34">
        <v>4</v>
      </c>
      <c r="P31" s="34">
        <v>2</v>
      </c>
      <c r="Q31" s="34">
        <v>0</v>
      </c>
      <c r="R31" s="34">
        <v>0</v>
      </c>
      <c r="S31" s="34">
        <v>8</v>
      </c>
      <c r="T31" s="34">
        <v>2</v>
      </c>
      <c r="U31" s="34">
        <v>2</v>
      </c>
      <c r="V31" s="34">
        <v>37</v>
      </c>
      <c r="W31" s="34">
        <v>10</v>
      </c>
      <c r="X31" s="34">
        <v>5</v>
      </c>
      <c r="Y31" s="34">
        <v>39</v>
      </c>
      <c r="Z31" s="34">
        <v>0</v>
      </c>
      <c r="AA31" s="34">
        <v>0</v>
      </c>
      <c r="AB31" s="34">
        <v>5</v>
      </c>
      <c r="AC31" s="34">
        <v>18</v>
      </c>
      <c r="AD31" s="34">
        <v>2</v>
      </c>
      <c r="AE31" s="34">
        <v>0</v>
      </c>
      <c r="AF31" s="34">
        <v>24</v>
      </c>
      <c r="AG31" s="34">
        <v>2</v>
      </c>
      <c r="AH31" s="34">
        <v>0</v>
      </c>
      <c r="AI31" s="34">
        <v>4</v>
      </c>
      <c r="AJ31" s="34">
        <v>441</v>
      </c>
      <c r="AK31" s="250">
        <v>283</v>
      </c>
      <c r="AL31" s="17"/>
      <c r="AM31" s="808" t="s">
        <v>175</v>
      </c>
      <c r="AN31" s="809"/>
      <c r="AO31" s="810"/>
      <c r="AP31" s="265">
        <f>IF(SUM(AP32:AP38)=0,0,SUM(AP32:AP38))</f>
        <v>130</v>
      </c>
      <c r="AQ31" s="265">
        <f t="shared" si="6"/>
        <v>203</v>
      </c>
      <c r="AR31" s="265">
        <f>SUM(AR32:AR38)</f>
        <v>128</v>
      </c>
      <c r="AS31" s="265">
        <f>SUM(AS32:AS38)</f>
        <v>75</v>
      </c>
      <c r="AT31" s="265">
        <f t="shared" si="2"/>
        <v>0</v>
      </c>
      <c r="AU31" s="265">
        <f aca="true" t="shared" si="54" ref="AU31:BF31">SUM(AU32:AU38)</f>
        <v>0</v>
      </c>
      <c r="AV31" s="265">
        <f t="shared" si="54"/>
        <v>0</v>
      </c>
      <c r="AW31" s="265">
        <f>SUM(AW32:AW38)</f>
        <v>2</v>
      </c>
      <c r="AX31" s="265">
        <f t="shared" si="54"/>
        <v>14</v>
      </c>
      <c r="AY31" s="265">
        <f t="shared" si="54"/>
        <v>2</v>
      </c>
      <c r="AZ31" s="265">
        <f t="shared" si="54"/>
        <v>9</v>
      </c>
      <c r="BA31" s="265">
        <f t="shared" si="54"/>
        <v>172</v>
      </c>
      <c r="BB31" s="265">
        <f t="shared" si="54"/>
        <v>294</v>
      </c>
      <c r="BC31" s="265">
        <f t="shared" si="54"/>
        <v>230</v>
      </c>
      <c r="BD31" s="265">
        <f t="shared" si="54"/>
        <v>22</v>
      </c>
      <c r="BE31" s="265">
        <f t="shared" si="54"/>
        <v>4</v>
      </c>
      <c r="BF31" s="271">
        <f t="shared" si="54"/>
        <v>0</v>
      </c>
      <c r="BG31" s="271">
        <f aca="true" t="shared" si="55" ref="BG31:CA31">SUM(BG32:BG38)</f>
        <v>0</v>
      </c>
      <c r="BH31" s="271">
        <f t="shared" si="55"/>
        <v>0</v>
      </c>
      <c r="BI31" s="271">
        <f t="shared" si="55"/>
        <v>0</v>
      </c>
      <c r="BJ31" s="271">
        <f t="shared" si="55"/>
        <v>0</v>
      </c>
      <c r="BK31" s="271">
        <f t="shared" si="55"/>
        <v>1</v>
      </c>
      <c r="BL31" s="271">
        <f t="shared" si="55"/>
        <v>26</v>
      </c>
      <c r="BM31" s="271">
        <f t="shared" si="55"/>
        <v>31</v>
      </c>
      <c r="BN31" s="271">
        <f t="shared" si="55"/>
        <v>4</v>
      </c>
      <c r="BO31" s="271">
        <f t="shared" si="55"/>
        <v>45</v>
      </c>
      <c r="BP31" s="271">
        <f t="shared" si="55"/>
        <v>0</v>
      </c>
      <c r="BQ31" s="271">
        <f t="shared" si="55"/>
        <v>0</v>
      </c>
      <c r="BR31" s="271">
        <f t="shared" si="55"/>
        <v>10</v>
      </c>
      <c r="BS31" s="271">
        <f t="shared" si="55"/>
        <v>1</v>
      </c>
      <c r="BT31" s="271">
        <f t="shared" si="55"/>
        <v>0</v>
      </c>
      <c r="BU31" s="271">
        <f t="shared" si="55"/>
        <v>0</v>
      </c>
      <c r="BV31" s="271">
        <f t="shared" si="55"/>
        <v>25</v>
      </c>
      <c r="BW31" s="271">
        <f t="shared" si="55"/>
        <v>0</v>
      </c>
      <c r="BX31" s="271">
        <f t="shared" si="55"/>
        <v>0</v>
      </c>
      <c r="BY31" s="271">
        <f t="shared" si="55"/>
        <v>8</v>
      </c>
      <c r="BZ31" s="271">
        <f t="shared" si="55"/>
        <v>322</v>
      </c>
      <c r="CA31" s="272">
        <f t="shared" si="55"/>
        <v>167</v>
      </c>
      <c r="CB31" s="253"/>
      <c r="CC31" s="254"/>
      <c r="CD31" s="254"/>
    </row>
    <row r="32" spans="1:82" ht="17.25" customHeight="1">
      <c r="A32" s="29" t="s">
        <v>176</v>
      </c>
      <c r="B32" s="228">
        <v>40</v>
      </c>
      <c r="C32" s="228">
        <v>40</v>
      </c>
      <c r="D32" s="228">
        <v>12</v>
      </c>
      <c r="E32" s="228">
        <v>1</v>
      </c>
      <c r="F32" s="228">
        <v>0</v>
      </c>
      <c r="G32" s="228">
        <v>0</v>
      </c>
      <c r="H32" s="228">
        <v>1</v>
      </c>
      <c r="I32" s="228">
        <v>3</v>
      </c>
      <c r="J32" s="228">
        <v>1</v>
      </c>
      <c r="K32" s="228">
        <v>39</v>
      </c>
      <c r="L32" s="228">
        <v>106</v>
      </c>
      <c r="M32" s="228">
        <v>55</v>
      </c>
      <c r="N32" s="228">
        <v>3</v>
      </c>
      <c r="O32" s="228">
        <v>1</v>
      </c>
      <c r="P32" s="228">
        <v>1</v>
      </c>
      <c r="Q32" s="228">
        <v>0</v>
      </c>
      <c r="R32" s="228">
        <v>0</v>
      </c>
      <c r="S32" s="228">
        <v>0</v>
      </c>
      <c r="T32" s="228">
        <v>0</v>
      </c>
      <c r="U32" s="228">
        <v>2</v>
      </c>
      <c r="V32" s="228">
        <v>10</v>
      </c>
      <c r="W32" s="228">
        <v>2</v>
      </c>
      <c r="X32" s="228">
        <v>1</v>
      </c>
      <c r="Y32" s="228">
        <v>2</v>
      </c>
      <c r="Z32" s="228">
        <v>0</v>
      </c>
      <c r="AA32" s="228">
        <v>0</v>
      </c>
      <c r="AB32" s="228">
        <v>2</v>
      </c>
      <c r="AC32" s="228">
        <v>2</v>
      </c>
      <c r="AD32" s="228">
        <v>0</v>
      </c>
      <c r="AE32" s="228">
        <v>0</v>
      </c>
      <c r="AF32" s="228">
        <v>7</v>
      </c>
      <c r="AG32" s="228">
        <v>0</v>
      </c>
      <c r="AH32" s="228">
        <v>0</v>
      </c>
      <c r="AI32" s="228">
        <v>0</v>
      </c>
      <c r="AJ32" s="228">
        <v>104</v>
      </c>
      <c r="AK32" s="228">
        <v>98</v>
      </c>
      <c r="AL32" s="17"/>
      <c r="AM32" s="233"/>
      <c r="AN32" s="234" t="s">
        <v>410</v>
      </c>
      <c r="AO32" s="235"/>
      <c r="AP32" s="264">
        <f aca="true" t="shared" si="56" ref="AP32:AP38">B24</f>
        <v>40</v>
      </c>
      <c r="AQ32" s="264">
        <f t="shared" si="6"/>
        <v>47</v>
      </c>
      <c r="AR32" s="264">
        <f aca="true" t="shared" si="57" ref="AR32:AS38">C24</f>
        <v>38</v>
      </c>
      <c r="AS32" s="264">
        <f t="shared" si="57"/>
        <v>9</v>
      </c>
      <c r="AT32" s="264">
        <f t="shared" si="2"/>
        <v>0</v>
      </c>
      <c r="AU32" s="264">
        <f aca="true" t="shared" si="58" ref="AU32:BB38">E24</f>
        <v>0</v>
      </c>
      <c r="AV32" s="264">
        <f t="shared" si="58"/>
        <v>0</v>
      </c>
      <c r="AW32" s="264">
        <f t="shared" si="58"/>
        <v>0</v>
      </c>
      <c r="AX32" s="264">
        <f t="shared" si="58"/>
        <v>2</v>
      </c>
      <c r="AY32" s="264">
        <f t="shared" si="58"/>
        <v>0</v>
      </c>
      <c r="AZ32" s="264">
        <f t="shared" si="58"/>
        <v>5</v>
      </c>
      <c r="BA32" s="264">
        <f t="shared" si="58"/>
        <v>32</v>
      </c>
      <c r="BB32" s="264">
        <f t="shared" si="58"/>
        <v>104</v>
      </c>
      <c r="BC32" s="264">
        <f aca="true" t="shared" si="59" ref="BC32:BE38">M24</f>
        <v>73</v>
      </c>
      <c r="BD32" s="264">
        <f t="shared" si="59"/>
        <v>8</v>
      </c>
      <c r="BE32" s="264">
        <f t="shared" si="59"/>
        <v>1</v>
      </c>
      <c r="BF32" s="269">
        <f>P24</f>
        <v>0</v>
      </c>
      <c r="BG32" s="269">
        <f aca="true" t="shared" si="60" ref="BG32:BP38">Q24</f>
        <v>0</v>
      </c>
      <c r="BH32" s="269">
        <f t="shared" si="60"/>
        <v>0</v>
      </c>
      <c r="BI32" s="269">
        <f t="shared" si="60"/>
        <v>0</v>
      </c>
      <c r="BJ32" s="269">
        <f t="shared" si="60"/>
        <v>0</v>
      </c>
      <c r="BK32" s="269">
        <f t="shared" si="60"/>
        <v>0</v>
      </c>
      <c r="BL32" s="269">
        <f t="shared" si="60"/>
        <v>6</v>
      </c>
      <c r="BM32" s="269">
        <f t="shared" si="60"/>
        <v>3</v>
      </c>
      <c r="BN32" s="269">
        <f t="shared" si="60"/>
        <v>0</v>
      </c>
      <c r="BO32" s="269">
        <f t="shared" si="60"/>
        <v>4</v>
      </c>
      <c r="BP32" s="269">
        <f t="shared" si="60"/>
        <v>0</v>
      </c>
      <c r="BQ32" s="269">
        <f aca="true" t="shared" si="61" ref="BQ32:BW38">AA24</f>
        <v>0</v>
      </c>
      <c r="BR32" s="269">
        <f t="shared" si="61"/>
        <v>1</v>
      </c>
      <c r="BS32" s="269">
        <f t="shared" si="61"/>
        <v>1</v>
      </c>
      <c r="BT32" s="269">
        <f t="shared" si="61"/>
        <v>0</v>
      </c>
      <c r="BU32" s="269">
        <f t="shared" si="61"/>
        <v>0</v>
      </c>
      <c r="BV32" s="269">
        <f t="shared" si="61"/>
        <v>6</v>
      </c>
      <c r="BW32" s="269">
        <f t="shared" si="61"/>
        <v>0</v>
      </c>
      <c r="BX32" s="269">
        <f>AH24</f>
        <v>0</v>
      </c>
      <c r="BY32" s="269">
        <f>AI24</f>
        <v>3</v>
      </c>
      <c r="BZ32" s="269">
        <f>AJ24</f>
        <v>87</v>
      </c>
      <c r="CA32" s="270">
        <f>AK24</f>
        <v>57</v>
      </c>
      <c r="CB32" s="253"/>
      <c r="CC32" s="254"/>
      <c r="CD32" s="254"/>
    </row>
    <row r="33" spans="1:82" ht="17.25" customHeight="1">
      <c r="A33" s="248" t="s">
        <v>189</v>
      </c>
      <c r="B33" s="262">
        <v>2</v>
      </c>
      <c r="C33" s="262">
        <v>1</v>
      </c>
      <c r="D33" s="262">
        <v>0</v>
      </c>
      <c r="E33" s="262">
        <v>0</v>
      </c>
      <c r="F33" s="262">
        <v>0</v>
      </c>
      <c r="G33" s="262">
        <v>0</v>
      </c>
      <c r="H33" s="262">
        <v>0</v>
      </c>
      <c r="I33" s="262">
        <v>0</v>
      </c>
      <c r="J33" s="262">
        <v>0</v>
      </c>
      <c r="K33" s="262">
        <v>0</v>
      </c>
      <c r="L33" s="262">
        <v>4</v>
      </c>
      <c r="M33" s="262">
        <v>0</v>
      </c>
      <c r="N33" s="262">
        <v>0</v>
      </c>
      <c r="O33" s="262">
        <v>0</v>
      </c>
      <c r="P33" s="262">
        <v>0</v>
      </c>
      <c r="Q33" s="262">
        <v>0</v>
      </c>
      <c r="R33" s="262">
        <v>0</v>
      </c>
      <c r="S33" s="262">
        <v>0</v>
      </c>
      <c r="T33" s="262">
        <v>0</v>
      </c>
      <c r="U33" s="262">
        <v>0</v>
      </c>
      <c r="V33" s="262">
        <v>0</v>
      </c>
      <c r="W33" s="262">
        <v>0</v>
      </c>
      <c r="X33" s="262">
        <v>0</v>
      </c>
      <c r="Y33" s="262">
        <v>0</v>
      </c>
      <c r="Z33" s="262">
        <v>0</v>
      </c>
      <c r="AA33" s="262">
        <v>0</v>
      </c>
      <c r="AB33" s="262">
        <v>0</v>
      </c>
      <c r="AC33" s="262">
        <v>0</v>
      </c>
      <c r="AD33" s="262">
        <v>0</v>
      </c>
      <c r="AE33" s="262">
        <v>0</v>
      </c>
      <c r="AF33" s="262">
        <v>0</v>
      </c>
      <c r="AG33" s="262">
        <v>0</v>
      </c>
      <c r="AH33" s="262">
        <v>0</v>
      </c>
      <c r="AI33" s="262">
        <v>0</v>
      </c>
      <c r="AJ33" s="262">
        <v>0</v>
      </c>
      <c r="AK33" s="262">
        <v>0</v>
      </c>
      <c r="AL33" s="17"/>
      <c r="AM33" s="233"/>
      <c r="AN33" s="234" t="s">
        <v>411</v>
      </c>
      <c r="AO33" s="235"/>
      <c r="AP33" s="264">
        <f t="shared" si="56"/>
        <v>60</v>
      </c>
      <c r="AQ33" s="264">
        <f t="shared" si="6"/>
        <v>108</v>
      </c>
      <c r="AR33" s="264">
        <f t="shared" si="57"/>
        <v>62</v>
      </c>
      <c r="AS33" s="264">
        <f t="shared" si="57"/>
        <v>46</v>
      </c>
      <c r="AT33" s="264">
        <f t="shared" si="2"/>
        <v>0</v>
      </c>
      <c r="AU33" s="264">
        <f t="shared" si="58"/>
        <v>0</v>
      </c>
      <c r="AV33" s="264">
        <f t="shared" si="58"/>
        <v>0</v>
      </c>
      <c r="AW33" s="264">
        <f t="shared" si="58"/>
        <v>0</v>
      </c>
      <c r="AX33" s="264">
        <f t="shared" si="58"/>
        <v>10</v>
      </c>
      <c r="AY33" s="264">
        <f t="shared" si="58"/>
        <v>0</v>
      </c>
      <c r="AZ33" s="264">
        <f t="shared" si="58"/>
        <v>1</v>
      </c>
      <c r="BA33" s="264">
        <f t="shared" si="58"/>
        <v>76</v>
      </c>
      <c r="BB33" s="264">
        <f t="shared" si="58"/>
        <v>124</v>
      </c>
      <c r="BC33" s="264">
        <f t="shared" si="59"/>
        <v>130</v>
      </c>
      <c r="BD33" s="264">
        <f t="shared" si="59"/>
        <v>11</v>
      </c>
      <c r="BE33" s="264">
        <f t="shared" si="59"/>
        <v>1</v>
      </c>
      <c r="BF33" s="269">
        <f aca="true" t="shared" si="62" ref="BF33:BF38">P25</f>
        <v>0</v>
      </c>
      <c r="BG33" s="269">
        <f t="shared" si="60"/>
        <v>0</v>
      </c>
      <c r="BH33" s="269">
        <f t="shared" si="60"/>
        <v>0</v>
      </c>
      <c r="BI33" s="269">
        <f t="shared" si="60"/>
        <v>0</v>
      </c>
      <c r="BJ33" s="269">
        <f t="shared" si="60"/>
        <v>0</v>
      </c>
      <c r="BK33" s="269">
        <f t="shared" si="60"/>
        <v>1</v>
      </c>
      <c r="BL33" s="269">
        <f t="shared" si="60"/>
        <v>3</v>
      </c>
      <c r="BM33" s="269">
        <f t="shared" si="60"/>
        <v>18</v>
      </c>
      <c r="BN33" s="269">
        <f t="shared" si="60"/>
        <v>2</v>
      </c>
      <c r="BO33" s="269">
        <f t="shared" si="60"/>
        <v>21</v>
      </c>
      <c r="BP33" s="269">
        <f t="shared" si="60"/>
        <v>0</v>
      </c>
      <c r="BQ33" s="269">
        <f t="shared" si="61"/>
        <v>0</v>
      </c>
      <c r="BR33" s="269">
        <f t="shared" si="61"/>
        <v>8</v>
      </c>
      <c r="BS33" s="269">
        <f t="shared" si="61"/>
        <v>0</v>
      </c>
      <c r="BT33" s="269">
        <f t="shared" si="61"/>
        <v>0</v>
      </c>
      <c r="BU33" s="269">
        <f t="shared" si="61"/>
        <v>0</v>
      </c>
      <c r="BV33" s="269">
        <f t="shared" si="61"/>
        <v>8</v>
      </c>
      <c r="BW33" s="269">
        <f t="shared" si="61"/>
        <v>0</v>
      </c>
      <c r="BX33" s="269">
        <f aca="true" t="shared" si="63" ref="BX33:BX38">AH25</f>
        <v>0</v>
      </c>
      <c r="BY33" s="269">
        <f aca="true" t="shared" si="64" ref="BY33:BY38">AI25</f>
        <v>5</v>
      </c>
      <c r="BZ33" s="269">
        <f aca="true" t="shared" si="65" ref="BZ33:BZ38">AJ25</f>
        <v>132</v>
      </c>
      <c r="CA33" s="270">
        <f aca="true" t="shared" si="66" ref="CA33:CA38">AK25</f>
        <v>72</v>
      </c>
      <c r="CB33" s="253"/>
      <c r="CC33" s="254"/>
      <c r="CD33" s="254"/>
    </row>
    <row r="34" spans="1:82" ht="17.25" customHeight="1">
      <c r="A34" s="248" t="s">
        <v>190</v>
      </c>
      <c r="B34" s="262">
        <v>2</v>
      </c>
      <c r="C34" s="262">
        <v>2</v>
      </c>
      <c r="D34" s="262">
        <v>0</v>
      </c>
      <c r="E34" s="262">
        <v>0</v>
      </c>
      <c r="F34" s="262">
        <v>0</v>
      </c>
      <c r="G34" s="262">
        <v>0</v>
      </c>
      <c r="H34" s="262">
        <v>0</v>
      </c>
      <c r="I34" s="262">
        <v>0</v>
      </c>
      <c r="J34" s="262">
        <v>0</v>
      </c>
      <c r="K34" s="262">
        <v>2</v>
      </c>
      <c r="L34" s="262">
        <v>6</v>
      </c>
      <c r="M34" s="262">
        <v>2</v>
      </c>
      <c r="N34" s="262">
        <v>0</v>
      </c>
      <c r="O34" s="262">
        <v>0</v>
      </c>
      <c r="P34" s="262">
        <v>0</v>
      </c>
      <c r="Q34" s="262">
        <v>0</v>
      </c>
      <c r="R34" s="262">
        <v>0</v>
      </c>
      <c r="S34" s="262">
        <v>0</v>
      </c>
      <c r="T34" s="262">
        <v>0</v>
      </c>
      <c r="U34" s="262">
        <v>0</v>
      </c>
      <c r="V34" s="262">
        <v>0</v>
      </c>
      <c r="W34" s="262">
        <v>0</v>
      </c>
      <c r="X34" s="262">
        <v>0</v>
      </c>
      <c r="Y34" s="262">
        <v>0</v>
      </c>
      <c r="Z34" s="262">
        <v>0</v>
      </c>
      <c r="AA34" s="262">
        <v>0</v>
      </c>
      <c r="AB34" s="262">
        <v>0</v>
      </c>
      <c r="AC34" s="262">
        <v>0</v>
      </c>
      <c r="AD34" s="262">
        <v>0</v>
      </c>
      <c r="AE34" s="262">
        <v>0</v>
      </c>
      <c r="AF34" s="262">
        <v>0</v>
      </c>
      <c r="AG34" s="262">
        <v>0</v>
      </c>
      <c r="AH34" s="262">
        <v>0</v>
      </c>
      <c r="AI34" s="262">
        <v>0</v>
      </c>
      <c r="AJ34" s="262">
        <v>2</v>
      </c>
      <c r="AK34" s="262">
        <v>1</v>
      </c>
      <c r="AL34" s="17"/>
      <c r="AM34" s="233"/>
      <c r="AN34" s="234" t="s">
        <v>412</v>
      </c>
      <c r="AO34" s="235"/>
      <c r="AP34" s="264">
        <f t="shared" si="56"/>
        <v>9</v>
      </c>
      <c r="AQ34" s="264">
        <f t="shared" si="6"/>
        <v>19</v>
      </c>
      <c r="AR34" s="264">
        <f t="shared" si="57"/>
        <v>7</v>
      </c>
      <c r="AS34" s="264">
        <f t="shared" si="57"/>
        <v>12</v>
      </c>
      <c r="AT34" s="264">
        <f t="shared" si="2"/>
        <v>0</v>
      </c>
      <c r="AU34" s="264">
        <f t="shared" si="58"/>
        <v>0</v>
      </c>
      <c r="AV34" s="264">
        <f t="shared" si="58"/>
        <v>0</v>
      </c>
      <c r="AW34" s="264">
        <f t="shared" si="58"/>
        <v>0</v>
      </c>
      <c r="AX34" s="264">
        <f t="shared" si="58"/>
        <v>2</v>
      </c>
      <c r="AY34" s="264">
        <f t="shared" si="58"/>
        <v>1</v>
      </c>
      <c r="AZ34" s="264">
        <f t="shared" si="58"/>
        <v>0</v>
      </c>
      <c r="BA34" s="264">
        <f t="shared" si="58"/>
        <v>20</v>
      </c>
      <c r="BB34" s="264">
        <f t="shared" si="58"/>
        <v>22</v>
      </c>
      <c r="BC34" s="264">
        <f t="shared" si="59"/>
        <v>11</v>
      </c>
      <c r="BD34" s="264">
        <f t="shared" si="59"/>
        <v>2</v>
      </c>
      <c r="BE34" s="264">
        <f t="shared" si="59"/>
        <v>0</v>
      </c>
      <c r="BF34" s="269">
        <f t="shared" si="62"/>
        <v>0</v>
      </c>
      <c r="BG34" s="269">
        <f t="shared" si="60"/>
        <v>0</v>
      </c>
      <c r="BH34" s="269">
        <f t="shared" si="60"/>
        <v>0</v>
      </c>
      <c r="BI34" s="269">
        <f t="shared" si="60"/>
        <v>0</v>
      </c>
      <c r="BJ34" s="269">
        <f t="shared" si="60"/>
        <v>0</v>
      </c>
      <c r="BK34" s="269">
        <f t="shared" si="60"/>
        <v>0</v>
      </c>
      <c r="BL34" s="269">
        <f t="shared" si="60"/>
        <v>16</v>
      </c>
      <c r="BM34" s="269">
        <f t="shared" si="60"/>
        <v>3</v>
      </c>
      <c r="BN34" s="269">
        <f t="shared" si="60"/>
        <v>1</v>
      </c>
      <c r="BO34" s="269">
        <f t="shared" si="60"/>
        <v>1</v>
      </c>
      <c r="BP34" s="269">
        <f t="shared" si="60"/>
        <v>0</v>
      </c>
      <c r="BQ34" s="269">
        <f t="shared" si="61"/>
        <v>0</v>
      </c>
      <c r="BR34" s="269">
        <f t="shared" si="61"/>
        <v>1</v>
      </c>
      <c r="BS34" s="269">
        <f t="shared" si="61"/>
        <v>0</v>
      </c>
      <c r="BT34" s="269">
        <f t="shared" si="61"/>
        <v>0</v>
      </c>
      <c r="BU34" s="269">
        <f t="shared" si="61"/>
        <v>0</v>
      </c>
      <c r="BV34" s="269">
        <f t="shared" si="61"/>
        <v>4</v>
      </c>
      <c r="BW34" s="269">
        <f t="shared" si="61"/>
        <v>0</v>
      </c>
      <c r="BX34" s="269">
        <f t="shared" si="63"/>
        <v>0</v>
      </c>
      <c r="BY34" s="269">
        <f t="shared" si="64"/>
        <v>0</v>
      </c>
      <c r="BZ34" s="269">
        <f t="shared" si="65"/>
        <v>26</v>
      </c>
      <c r="CA34" s="270">
        <f t="shared" si="66"/>
        <v>9</v>
      </c>
      <c r="CB34" s="253"/>
      <c r="CC34" s="254"/>
      <c r="CD34" s="254"/>
    </row>
    <row r="35" spans="1:82" ht="17.25" customHeight="1">
      <c r="A35" s="248" t="s">
        <v>191</v>
      </c>
      <c r="B35" s="262">
        <v>1</v>
      </c>
      <c r="C35" s="262">
        <v>1</v>
      </c>
      <c r="D35" s="262">
        <v>0</v>
      </c>
      <c r="E35" s="262">
        <v>0</v>
      </c>
      <c r="F35" s="262">
        <v>0</v>
      </c>
      <c r="G35" s="262">
        <v>0</v>
      </c>
      <c r="H35" s="262">
        <v>0</v>
      </c>
      <c r="I35" s="262">
        <v>0</v>
      </c>
      <c r="J35" s="262">
        <v>0</v>
      </c>
      <c r="K35" s="262">
        <v>1</v>
      </c>
      <c r="L35" s="262">
        <v>0</v>
      </c>
      <c r="M35" s="262">
        <v>0</v>
      </c>
      <c r="N35" s="262">
        <v>0</v>
      </c>
      <c r="O35" s="262">
        <v>0</v>
      </c>
      <c r="P35" s="262">
        <v>0</v>
      </c>
      <c r="Q35" s="262">
        <v>0</v>
      </c>
      <c r="R35" s="262">
        <v>0</v>
      </c>
      <c r="S35" s="262">
        <v>0</v>
      </c>
      <c r="T35" s="262">
        <v>0</v>
      </c>
      <c r="U35" s="262">
        <v>0</v>
      </c>
      <c r="V35" s="262">
        <v>0</v>
      </c>
      <c r="W35" s="262">
        <v>0</v>
      </c>
      <c r="X35" s="262">
        <v>0</v>
      </c>
      <c r="Y35" s="262">
        <v>0</v>
      </c>
      <c r="Z35" s="262">
        <v>0</v>
      </c>
      <c r="AA35" s="262">
        <v>0</v>
      </c>
      <c r="AB35" s="262">
        <v>0</v>
      </c>
      <c r="AC35" s="262">
        <v>0</v>
      </c>
      <c r="AD35" s="262">
        <v>0</v>
      </c>
      <c r="AE35" s="262">
        <v>0</v>
      </c>
      <c r="AF35" s="262">
        <v>0</v>
      </c>
      <c r="AG35" s="262">
        <v>0</v>
      </c>
      <c r="AH35" s="262">
        <v>0</v>
      </c>
      <c r="AI35" s="262">
        <v>0</v>
      </c>
      <c r="AJ35" s="262">
        <v>1</v>
      </c>
      <c r="AK35" s="262">
        <v>0</v>
      </c>
      <c r="AL35" s="17"/>
      <c r="AM35" s="233"/>
      <c r="AN35" s="234" t="s">
        <v>413</v>
      </c>
      <c r="AO35" s="235"/>
      <c r="AP35" s="264">
        <f t="shared" si="56"/>
        <v>4</v>
      </c>
      <c r="AQ35" s="264">
        <f t="shared" si="6"/>
        <v>4</v>
      </c>
      <c r="AR35" s="264">
        <f t="shared" si="57"/>
        <v>3</v>
      </c>
      <c r="AS35" s="264">
        <f t="shared" si="57"/>
        <v>1</v>
      </c>
      <c r="AT35" s="264">
        <f t="shared" si="2"/>
        <v>0</v>
      </c>
      <c r="AU35" s="264">
        <f t="shared" si="58"/>
        <v>0</v>
      </c>
      <c r="AV35" s="264">
        <f t="shared" si="58"/>
        <v>0</v>
      </c>
      <c r="AW35" s="264">
        <f t="shared" si="58"/>
        <v>0</v>
      </c>
      <c r="AX35" s="264">
        <f t="shared" si="58"/>
        <v>0</v>
      </c>
      <c r="AY35" s="264">
        <f t="shared" si="58"/>
        <v>0</v>
      </c>
      <c r="AZ35" s="264">
        <f t="shared" si="58"/>
        <v>0</v>
      </c>
      <c r="BA35" s="264">
        <f t="shared" si="58"/>
        <v>1</v>
      </c>
      <c r="BB35" s="264">
        <f t="shared" si="58"/>
        <v>4</v>
      </c>
      <c r="BC35" s="264">
        <f t="shared" si="59"/>
        <v>2</v>
      </c>
      <c r="BD35" s="264">
        <f t="shared" si="59"/>
        <v>0</v>
      </c>
      <c r="BE35" s="264">
        <f t="shared" si="59"/>
        <v>0</v>
      </c>
      <c r="BF35" s="269">
        <f t="shared" si="62"/>
        <v>0</v>
      </c>
      <c r="BG35" s="269">
        <f t="shared" si="60"/>
        <v>0</v>
      </c>
      <c r="BH35" s="269">
        <f t="shared" si="60"/>
        <v>0</v>
      </c>
      <c r="BI35" s="269">
        <f t="shared" si="60"/>
        <v>0</v>
      </c>
      <c r="BJ35" s="269">
        <f t="shared" si="60"/>
        <v>0</v>
      </c>
      <c r="BK35" s="269">
        <f t="shared" si="60"/>
        <v>0</v>
      </c>
      <c r="BL35" s="269">
        <f t="shared" si="60"/>
        <v>0</v>
      </c>
      <c r="BM35" s="269">
        <f t="shared" si="60"/>
        <v>0</v>
      </c>
      <c r="BN35" s="269">
        <f t="shared" si="60"/>
        <v>0</v>
      </c>
      <c r="BO35" s="269">
        <f t="shared" si="60"/>
        <v>0</v>
      </c>
      <c r="BP35" s="269">
        <f t="shared" si="60"/>
        <v>0</v>
      </c>
      <c r="BQ35" s="269">
        <f t="shared" si="61"/>
        <v>0</v>
      </c>
      <c r="BR35" s="269">
        <f t="shared" si="61"/>
        <v>0</v>
      </c>
      <c r="BS35" s="269">
        <f t="shared" si="61"/>
        <v>0</v>
      </c>
      <c r="BT35" s="269">
        <f t="shared" si="61"/>
        <v>0</v>
      </c>
      <c r="BU35" s="269">
        <f t="shared" si="61"/>
        <v>0</v>
      </c>
      <c r="BV35" s="269">
        <f t="shared" si="61"/>
        <v>0</v>
      </c>
      <c r="BW35" s="269">
        <f t="shared" si="61"/>
        <v>0</v>
      </c>
      <c r="BX35" s="269">
        <f t="shared" si="63"/>
        <v>0</v>
      </c>
      <c r="BY35" s="269">
        <f t="shared" si="64"/>
        <v>0</v>
      </c>
      <c r="BZ35" s="269">
        <f t="shared" si="65"/>
        <v>2</v>
      </c>
      <c r="CA35" s="270">
        <f t="shared" si="66"/>
        <v>3</v>
      </c>
      <c r="CB35" s="253"/>
      <c r="CC35" s="254"/>
      <c r="CD35" s="254"/>
    </row>
    <row r="36" spans="1:82" ht="17.25" customHeight="1">
      <c r="A36" s="248" t="s">
        <v>192</v>
      </c>
      <c r="B36" s="262">
        <v>2</v>
      </c>
      <c r="C36" s="262">
        <v>2</v>
      </c>
      <c r="D36" s="262">
        <v>0</v>
      </c>
      <c r="E36" s="262">
        <v>0</v>
      </c>
      <c r="F36" s="262">
        <v>0</v>
      </c>
      <c r="G36" s="262">
        <v>0</v>
      </c>
      <c r="H36" s="262">
        <v>0</v>
      </c>
      <c r="I36" s="262">
        <v>0</v>
      </c>
      <c r="J36" s="262">
        <v>0</v>
      </c>
      <c r="K36" s="262">
        <v>2</v>
      </c>
      <c r="L36" s="262">
        <v>0</v>
      </c>
      <c r="M36" s="262">
        <v>0</v>
      </c>
      <c r="N36" s="262">
        <v>0</v>
      </c>
      <c r="O36" s="262">
        <v>0</v>
      </c>
      <c r="P36" s="262">
        <v>0</v>
      </c>
      <c r="Q36" s="262">
        <v>0</v>
      </c>
      <c r="R36" s="262">
        <v>0</v>
      </c>
      <c r="S36" s="262">
        <v>0</v>
      </c>
      <c r="T36" s="262">
        <v>0</v>
      </c>
      <c r="U36" s="262">
        <v>0</v>
      </c>
      <c r="V36" s="262">
        <v>0</v>
      </c>
      <c r="W36" s="262">
        <v>0</v>
      </c>
      <c r="X36" s="262">
        <v>0</v>
      </c>
      <c r="Y36" s="262">
        <v>0</v>
      </c>
      <c r="Z36" s="262">
        <v>0</v>
      </c>
      <c r="AA36" s="262">
        <v>0</v>
      </c>
      <c r="AB36" s="262">
        <v>0</v>
      </c>
      <c r="AC36" s="262">
        <v>0</v>
      </c>
      <c r="AD36" s="262">
        <v>0</v>
      </c>
      <c r="AE36" s="262">
        <v>0</v>
      </c>
      <c r="AF36" s="262">
        <v>0</v>
      </c>
      <c r="AG36" s="262">
        <v>0</v>
      </c>
      <c r="AH36" s="262">
        <v>0</v>
      </c>
      <c r="AI36" s="262">
        <v>0</v>
      </c>
      <c r="AJ36" s="262">
        <v>2</v>
      </c>
      <c r="AK36" s="262">
        <v>0</v>
      </c>
      <c r="AL36" s="17"/>
      <c r="AM36" s="233"/>
      <c r="AN36" s="234" t="s">
        <v>414</v>
      </c>
      <c r="AO36" s="235"/>
      <c r="AP36" s="264">
        <f t="shared" si="56"/>
        <v>9</v>
      </c>
      <c r="AQ36" s="264">
        <f t="shared" si="6"/>
        <v>16</v>
      </c>
      <c r="AR36" s="264">
        <f t="shared" si="57"/>
        <v>13</v>
      </c>
      <c r="AS36" s="264">
        <f t="shared" si="57"/>
        <v>3</v>
      </c>
      <c r="AT36" s="264">
        <f t="shared" si="2"/>
        <v>0</v>
      </c>
      <c r="AU36" s="264">
        <f t="shared" si="58"/>
        <v>0</v>
      </c>
      <c r="AV36" s="264">
        <f t="shared" si="58"/>
        <v>0</v>
      </c>
      <c r="AW36" s="264">
        <f t="shared" si="58"/>
        <v>0</v>
      </c>
      <c r="AX36" s="264">
        <f t="shared" si="58"/>
        <v>0</v>
      </c>
      <c r="AY36" s="264">
        <f t="shared" si="58"/>
        <v>1</v>
      </c>
      <c r="AZ36" s="264">
        <f t="shared" si="58"/>
        <v>3</v>
      </c>
      <c r="BA36" s="264">
        <f t="shared" si="58"/>
        <v>35</v>
      </c>
      <c r="BB36" s="264">
        <f t="shared" si="58"/>
        <v>31</v>
      </c>
      <c r="BC36" s="264">
        <f t="shared" si="59"/>
        <v>11</v>
      </c>
      <c r="BD36" s="264">
        <f t="shared" si="59"/>
        <v>1</v>
      </c>
      <c r="BE36" s="264">
        <f t="shared" si="59"/>
        <v>1</v>
      </c>
      <c r="BF36" s="269">
        <f t="shared" si="62"/>
        <v>0</v>
      </c>
      <c r="BG36" s="269">
        <f t="shared" si="60"/>
        <v>0</v>
      </c>
      <c r="BH36" s="269">
        <f t="shared" si="60"/>
        <v>0</v>
      </c>
      <c r="BI36" s="269">
        <f t="shared" si="60"/>
        <v>0</v>
      </c>
      <c r="BJ36" s="269">
        <f t="shared" si="60"/>
        <v>0</v>
      </c>
      <c r="BK36" s="269">
        <f t="shared" si="60"/>
        <v>0</v>
      </c>
      <c r="BL36" s="269">
        <f t="shared" si="60"/>
        <v>1</v>
      </c>
      <c r="BM36" s="269">
        <f t="shared" si="60"/>
        <v>7</v>
      </c>
      <c r="BN36" s="269">
        <f t="shared" si="60"/>
        <v>1</v>
      </c>
      <c r="BO36" s="269">
        <f t="shared" si="60"/>
        <v>19</v>
      </c>
      <c r="BP36" s="269">
        <f t="shared" si="60"/>
        <v>0</v>
      </c>
      <c r="BQ36" s="269">
        <f t="shared" si="61"/>
        <v>0</v>
      </c>
      <c r="BR36" s="269">
        <f t="shared" si="61"/>
        <v>0</v>
      </c>
      <c r="BS36" s="269">
        <f t="shared" si="61"/>
        <v>0</v>
      </c>
      <c r="BT36" s="269">
        <f t="shared" si="61"/>
        <v>0</v>
      </c>
      <c r="BU36" s="269">
        <f t="shared" si="61"/>
        <v>0</v>
      </c>
      <c r="BV36" s="269">
        <f t="shared" si="61"/>
        <v>7</v>
      </c>
      <c r="BW36" s="269">
        <f t="shared" si="61"/>
        <v>0</v>
      </c>
      <c r="BX36" s="269">
        <f t="shared" si="63"/>
        <v>0</v>
      </c>
      <c r="BY36" s="269">
        <f t="shared" si="64"/>
        <v>0</v>
      </c>
      <c r="BZ36" s="269">
        <f t="shared" si="65"/>
        <v>66</v>
      </c>
      <c r="CA36" s="270">
        <f t="shared" si="66"/>
        <v>19</v>
      </c>
      <c r="CB36" s="253"/>
      <c r="CC36" s="254"/>
      <c r="CD36" s="254"/>
    </row>
    <row r="37" spans="1:82" ht="17.25" customHeight="1">
      <c r="A37" s="248" t="s">
        <v>193</v>
      </c>
      <c r="B37" s="262">
        <v>2</v>
      </c>
      <c r="C37" s="262">
        <v>1</v>
      </c>
      <c r="D37" s="262">
        <v>1</v>
      </c>
      <c r="E37" s="262">
        <v>0</v>
      </c>
      <c r="F37" s="262">
        <v>0</v>
      </c>
      <c r="G37" s="262">
        <v>0</v>
      </c>
      <c r="H37" s="262">
        <v>0</v>
      </c>
      <c r="I37" s="262">
        <v>0</v>
      </c>
      <c r="J37" s="262">
        <v>0</v>
      </c>
      <c r="K37" s="262">
        <v>1</v>
      </c>
      <c r="L37" s="262">
        <v>0</v>
      </c>
      <c r="M37" s="262">
        <v>0</v>
      </c>
      <c r="N37" s="262">
        <v>0</v>
      </c>
      <c r="O37" s="262">
        <v>0</v>
      </c>
      <c r="P37" s="262">
        <v>0</v>
      </c>
      <c r="Q37" s="262">
        <v>0</v>
      </c>
      <c r="R37" s="262">
        <v>0</v>
      </c>
      <c r="S37" s="262">
        <v>0</v>
      </c>
      <c r="T37" s="262">
        <v>0</v>
      </c>
      <c r="U37" s="262">
        <v>0</v>
      </c>
      <c r="V37" s="262">
        <v>0</v>
      </c>
      <c r="W37" s="262">
        <v>0</v>
      </c>
      <c r="X37" s="262">
        <v>0</v>
      </c>
      <c r="Y37" s="262">
        <v>0</v>
      </c>
      <c r="Z37" s="262">
        <v>0</v>
      </c>
      <c r="AA37" s="262">
        <v>0</v>
      </c>
      <c r="AB37" s="262">
        <v>0</v>
      </c>
      <c r="AC37" s="262">
        <v>0</v>
      </c>
      <c r="AD37" s="262">
        <v>0</v>
      </c>
      <c r="AE37" s="262">
        <v>0</v>
      </c>
      <c r="AF37" s="262">
        <v>0</v>
      </c>
      <c r="AG37" s="262">
        <v>0</v>
      </c>
      <c r="AH37" s="262">
        <v>0</v>
      </c>
      <c r="AI37" s="262">
        <v>0</v>
      </c>
      <c r="AJ37" s="262">
        <v>1</v>
      </c>
      <c r="AK37" s="262">
        <v>0</v>
      </c>
      <c r="AL37" s="17"/>
      <c r="AM37" s="233"/>
      <c r="AN37" s="234" t="s">
        <v>415</v>
      </c>
      <c r="AO37" s="235"/>
      <c r="AP37" s="264">
        <f t="shared" si="56"/>
        <v>5</v>
      </c>
      <c r="AQ37" s="264">
        <f t="shared" si="6"/>
        <v>5</v>
      </c>
      <c r="AR37" s="264">
        <f t="shared" si="57"/>
        <v>4</v>
      </c>
      <c r="AS37" s="264">
        <f t="shared" si="57"/>
        <v>1</v>
      </c>
      <c r="AT37" s="264">
        <f t="shared" si="2"/>
        <v>0</v>
      </c>
      <c r="AU37" s="264">
        <f t="shared" si="58"/>
        <v>0</v>
      </c>
      <c r="AV37" s="264">
        <f t="shared" si="58"/>
        <v>0</v>
      </c>
      <c r="AW37" s="264">
        <f t="shared" si="58"/>
        <v>1</v>
      </c>
      <c r="AX37" s="264">
        <f t="shared" si="58"/>
        <v>0</v>
      </c>
      <c r="AY37" s="264">
        <f t="shared" si="58"/>
        <v>0</v>
      </c>
      <c r="AZ37" s="264">
        <f t="shared" si="58"/>
        <v>0</v>
      </c>
      <c r="BA37" s="264">
        <f t="shared" si="58"/>
        <v>5</v>
      </c>
      <c r="BB37" s="264">
        <f t="shared" si="58"/>
        <v>6</v>
      </c>
      <c r="BC37" s="264">
        <f t="shared" si="59"/>
        <v>1</v>
      </c>
      <c r="BD37" s="264">
        <f t="shared" si="59"/>
        <v>0</v>
      </c>
      <c r="BE37" s="264">
        <f t="shared" si="59"/>
        <v>1</v>
      </c>
      <c r="BF37" s="269">
        <f t="shared" si="62"/>
        <v>0</v>
      </c>
      <c r="BG37" s="269">
        <f t="shared" si="60"/>
        <v>0</v>
      </c>
      <c r="BH37" s="269">
        <f t="shared" si="60"/>
        <v>0</v>
      </c>
      <c r="BI37" s="269">
        <f t="shared" si="60"/>
        <v>0</v>
      </c>
      <c r="BJ37" s="269">
        <f t="shared" si="60"/>
        <v>0</v>
      </c>
      <c r="BK37" s="269">
        <f t="shared" si="60"/>
        <v>0</v>
      </c>
      <c r="BL37" s="269">
        <f t="shared" si="60"/>
        <v>0</v>
      </c>
      <c r="BM37" s="269">
        <f t="shared" si="60"/>
        <v>0</v>
      </c>
      <c r="BN37" s="269">
        <f t="shared" si="60"/>
        <v>0</v>
      </c>
      <c r="BO37" s="269">
        <f t="shared" si="60"/>
        <v>0</v>
      </c>
      <c r="BP37" s="269">
        <f t="shared" si="60"/>
        <v>0</v>
      </c>
      <c r="BQ37" s="269">
        <f t="shared" si="61"/>
        <v>0</v>
      </c>
      <c r="BR37" s="269">
        <f t="shared" si="61"/>
        <v>0</v>
      </c>
      <c r="BS37" s="269">
        <f t="shared" si="61"/>
        <v>0</v>
      </c>
      <c r="BT37" s="269">
        <f t="shared" si="61"/>
        <v>0</v>
      </c>
      <c r="BU37" s="269">
        <f t="shared" si="61"/>
        <v>0</v>
      </c>
      <c r="BV37" s="269">
        <f t="shared" si="61"/>
        <v>0</v>
      </c>
      <c r="BW37" s="269">
        <f t="shared" si="61"/>
        <v>0</v>
      </c>
      <c r="BX37" s="269">
        <f t="shared" si="63"/>
        <v>0</v>
      </c>
      <c r="BY37" s="269">
        <f t="shared" si="64"/>
        <v>0</v>
      </c>
      <c r="BZ37" s="269">
        <f t="shared" si="65"/>
        <v>5</v>
      </c>
      <c r="CA37" s="270">
        <f t="shared" si="66"/>
        <v>5</v>
      </c>
      <c r="CB37" s="253"/>
      <c r="CC37" s="254"/>
      <c r="CD37" s="254"/>
    </row>
    <row r="38" spans="1:82" ht="17.25" customHeight="1">
      <c r="A38" s="248" t="s">
        <v>194</v>
      </c>
      <c r="B38" s="262">
        <v>1</v>
      </c>
      <c r="C38" s="262">
        <v>1</v>
      </c>
      <c r="D38" s="262">
        <v>0</v>
      </c>
      <c r="E38" s="262">
        <v>0</v>
      </c>
      <c r="F38" s="262">
        <v>0</v>
      </c>
      <c r="G38" s="262">
        <v>0</v>
      </c>
      <c r="H38" s="262">
        <v>0</v>
      </c>
      <c r="I38" s="262">
        <v>0</v>
      </c>
      <c r="J38" s="262">
        <v>0</v>
      </c>
      <c r="K38" s="262">
        <v>1</v>
      </c>
      <c r="L38" s="262">
        <v>0</v>
      </c>
      <c r="M38" s="262">
        <v>0</v>
      </c>
      <c r="N38" s="262">
        <v>0</v>
      </c>
      <c r="O38" s="262">
        <v>0</v>
      </c>
      <c r="P38" s="262">
        <v>0</v>
      </c>
      <c r="Q38" s="262">
        <v>0</v>
      </c>
      <c r="R38" s="262">
        <v>0</v>
      </c>
      <c r="S38" s="262">
        <v>0</v>
      </c>
      <c r="T38" s="262">
        <v>0</v>
      </c>
      <c r="U38" s="262">
        <v>0</v>
      </c>
      <c r="V38" s="262">
        <v>0</v>
      </c>
      <c r="W38" s="262">
        <v>0</v>
      </c>
      <c r="X38" s="262">
        <v>0</v>
      </c>
      <c r="Y38" s="262">
        <v>0</v>
      </c>
      <c r="Z38" s="262">
        <v>0</v>
      </c>
      <c r="AA38" s="262">
        <v>0</v>
      </c>
      <c r="AB38" s="262">
        <v>0</v>
      </c>
      <c r="AC38" s="262">
        <v>0</v>
      </c>
      <c r="AD38" s="262">
        <v>0</v>
      </c>
      <c r="AE38" s="262">
        <v>0</v>
      </c>
      <c r="AF38" s="262">
        <v>0</v>
      </c>
      <c r="AG38" s="262">
        <v>0</v>
      </c>
      <c r="AH38" s="262">
        <v>0</v>
      </c>
      <c r="AI38" s="262">
        <v>0</v>
      </c>
      <c r="AJ38" s="262">
        <v>1</v>
      </c>
      <c r="AK38" s="262">
        <v>0</v>
      </c>
      <c r="AL38" s="17"/>
      <c r="AM38" s="236"/>
      <c r="AN38" s="234" t="s">
        <v>416</v>
      </c>
      <c r="AO38" s="235"/>
      <c r="AP38" s="264">
        <f t="shared" si="56"/>
        <v>3</v>
      </c>
      <c r="AQ38" s="264">
        <f t="shared" si="6"/>
        <v>4</v>
      </c>
      <c r="AR38" s="264">
        <f t="shared" si="57"/>
        <v>1</v>
      </c>
      <c r="AS38" s="264">
        <f t="shared" si="57"/>
        <v>3</v>
      </c>
      <c r="AT38" s="264">
        <f t="shared" si="2"/>
        <v>0</v>
      </c>
      <c r="AU38" s="264">
        <f t="shared" si="58"/>
        <v>0</v>
      </c>
      <c r="AV38" s="264">
        <f t="shared" si="58"/>
        <v>0</v>
      </c>
      <c r="AW38" s="264">
        <f t="shared" si="58"/>
        <v>1</v>
      </c>
      <c r="AX38" s="264">
        <f t="shared" si="58"/>
        <v>0</v>
      </c>
      <c r="AY38" s="264">
        <f t="shared" si="58"/>
        <v>0</v>
      </c>
      <c r="AZ38" s="264">
        <f t="shared" si="58"/>
        <v>0</v>
      </c>
      <c r="BA38" s="264">
        <f t="shared" si="58"/>
        <v>3</v>
      </c>
      <c r="BB38" s="264">
        <f t="shared" si="58"/>
        <v>3</v>
      </c>
      <c r="BC38" s="264">
        <f t="shared" si="59"/>
        <v>2</v>
      </c>
      <c r="BD38" s="264">
        <f t="shared" si="59"/>
        <v>0</v>
      </c>
      <c r="BE38" s="264">
        <f t="shared" si="59"/>
        <v>0</v>
      </c>
      <c r="BF38" s="269">
        <f t="shared" si="62"/>
        <v>0</v>
      </c>
      <c r="BG38" s="269">
        <f t="shared" si="60"/>
        <v>0</v>
      </c>
      <c r="BH38" s="269">
        <f t="shared" si="60"/>
        <v>0</v>
      </c>
      <c r="BI38" s="269">
        <f t="shared" si="60"/>
        <v>0</v>
      </c>
      <c r="BJ38" s="269">
        <f t="shared" si="60"/>
        <v>0</v>
      </c>
      <c r="BK38" s="269">
        <f t="shared" si="60"/>
        <v>0</v>
      </c>
      <c r="BL38" s="269">
        <f t="shared" si="60"/>
        <v>0</v>
      </c>
      <c r="BM38" s="269">
        <f t="shared" si="60"/>
        <v>0</v>
      </c>
      <c r="BN38" s="269">
        <f t="shared" si="60"/>
        <v>0</v>
      </c>
      <c r="BO38" s="269">
        <f t="shared" si="60"/>
        <v>0</v>
      </c>
      <c r="BP38" s="269">
        <f t="shared" si="60"/>
        <v>0</v>
      </c>
      <c r="BQ38" s="269">
        <f t="shared" si="61"/>
        <v>0</v>
      </c>
      <c r="BR38" s="269">
        <f t="shared" si="61"/>
        <v>0</v>
      </c>
      <c r="BS38" s="269">
        <f t="shared" si="61"/>
        <v>0</v>
      </c>
      <c r="BT38" s="269">
        <f t="shared" si="61"/>
        <v>0</v>
      </c>
      <c r="BU38" s="269">
        <f t="shared" si="61"/>
        <v>0</v>
      </c>
      <c r="BV38" s="269">
        <f t="shared" si="61"/>
        <v>0</v>
      </c>
      <c r="BW38" s="269">
        <f t="shared" si="61"/>
        <v>0</v>
      </c>
      <c r="BX38" s="269">
        <f t="shared" si="63"/>
        <v>0</v>
      </c>
      <c r="BY38" s="269">
        <f t="shared" si="64"/>
        <v>0</v>
      </c>
      <c r="BZ38" s="269">
        <f t="shared" si="65"/>
        <v>4</v>
      </c>
      <c r="CA38" s="270">
        <f t="shared" si="66"/>
        <v>2</v>
      </c>
      <c r="CB38" s="253"/>
      <c r="CC38" s="254"/>
      <c r="CD38" s="254"/>
    </row>
    <row r="39" spans="1:82" ht="19.5" customHeight="1">
      <c r="A39" s="248" t="s">
        <v>195</v>
      </c>
      <c r="B39" s="262">
        <v>1</v>
      </c>
      <c r="C39" s="262">
        <v>1</v>
      </c>
      <c r="D39" s="262">
        <v>0</v>
      </c>
      <c r="E39" s="262">
        <v>0</v>
      </c>
      <c r="F39" s="262">
        <v>0</v>
      </c>
      <c r="G39" s="262">
        <v>0</v>
      </c>
      <c r="H39" s="262">
        <v>0</v>
      </c>
      <c r="I39" s="262">
        <v>0</v>
      </c>
      <c r="J39" s="262">
        <v>0</v>
      </c>
      <c r="K39" s="262">
        <v>0</v>
      </c>
      <c r="L39" s="262">
        <v>1</v>
      </c>
      <c r="M39" s="262">
        <v>0</v>
      </c>
      <c r="N39" s="262">
        <v>0</v>
      </c>
      <c r="O39" s="262">
        <v>0</v>
      </c>
      <c r="P39" s="262">
        <v>0</v>
      </c>
      <c r="Q39" s="262">
        <v>0</v>
      </c>
      <c r="R39" s="262">
        <v>0</v>
      </c>
      <c r="S39" s="262">
        <v>0</v>
      </c>
      <c r="T39" s="262">
        <v>0</v>
      </c>
      <c r="U39" s="262">
        <v>0</v>
      </c>
      <c r="V39" s="262">
        <v>0</v>
      </c>
      <c r="W39" s="262">
        <v>0</v>
      </c>
      <c r="X39" s="262">
        <v>0</v>
      </c>
      <c r="Y39" s="262">
        <v>0</v>
      </c>
      <c r="Z39" s="262">
        <v>0</v>
      </c>
      <c r="AA39" s="262">
        <v>0</v>
      </c>
      <c r="AB39" s="262">
        <v>0</v>
      </c>
      <c r="AC39" s="262">
        <v>0</v>
      </c>
      <c r="AD39" s="262">
        <v>0</v>
      </c>
      <c r="AE39" s="262">
        <v>0</v>
      </c>
      <c r="AF39" s="262">
        <v>0</v>
      </c>
      <c r="AG39" s="262">
        <v>0</v>
      </c>
      <c r="AH39" s="262">
        <v>0</v>
      </c>
      <c r="AI39" s="262">
        <v>0</v>
      </c>
      <c r="AJ39" s="262">
        <v>1</v>
      </c>
      <c r="AK39" s="262">
        <v>0</v>
      </c>
      <c r="AL39" s="17"/>
      <c r="AM39" s="808" t="s">
        <v>184</v>
      </c>
      <c r="AN39" s="809"/>
      <c r="AO39" s="810"/>
      <c r="AP39" s="265">
        <f>SUM(AP40,AP51:AP59)</f>
        <v>282</v>
      </c>
      <c r="AQ39" s="265">
        <f t="shared" si="6"/>
        <v>399</v>
      </c>
      <c r="AR39" s="265">
        <f>SUM(AR40,AR51:AR59)</f>
        <v>288</v>
      </c>
      <c r="AS39" s="265">
        <f>SUM(AS40,AS51:AS59)</f>
        <v>111</v>
      </c>
      <c r="AT39" s="265">
        <f t="shared" si="2"/>
        <v>23</v>
      </c>
      <c r="AU39" s="265">
        <f aca="true" t="shared" si="67" ref="AU39:BF39">SUM(AU40,AU51:AU59)</f>
        <v>7</v>
      </c>
      <c r="AV39" s="265">
        <f t="shared" si="67"/>
        <v>16</v>
      </c>
      <c r="AW39" s="265">
        <f>SUM(AW40,AW51:AW59)</f>
        <v>0</v>
      </c>
      <c r="AX39" s="265">
        <f t="shared" si="67"/>
        <v>29</v>
      </c>
      <c r="AY39" s="265">
        <f t="shared" si="67"/>
        <v>6</v>
      </c>
      <c r="AZ39" s="265">
        <f t="shared" si="67"/>
        <v>12</v>
      </c>
      <c r="BA39" s="265">
        <f t="shared" si="67"/>
        <v>205</v>
      </c>
      <c r="BB39" s="265">
        <f t="shared" si="67"/>
        <v>639</v>
      </c>
      <c r="BC39" s="265">
        <f t="shared" si="67"/>
        <v>343</v>
      </c>
      <c r="BD39" s="265">
        <f t="shared" si="67"/>
        <v>26</v>
      </c>
      <c r="BE39" s="265">
        <f t="shared" si="67"/>
        <v>5</v>
      </c>
      <c r="BF39" s="271">
        <f t="shared" si="67"/>
        <v>3</v>
      </c>
      <c r="BG39" s="271">
        <f aca="true" t="shared" si="68" ref="BG39:CA39">SUM(BG40,BG51:BG59)</f>
        <v>0</v>
      </c>
      <c r="BH39" s="271">
        <f t="shared" si="68"/>
        <v>0</v>
      </c>
      <c r="BI39" s="271">
        <f t="shared" si="68"/>
        <v>8</v>
      </c>
      <c r="BJ39" s="271">
        <f t="shared" si="68"/>
        <v>2</v>
      </c>
      <c r="BK39" s="271">
        <f t="shared" si="68"/>
        <v>4</v>
      </c>
      <c r="BL39" s="271">
        <f t="shared" si="68"/>
        <v>47</v>
      </c>
      <c r="BM39" s="271">
        <f t="shared" si="68"/>
        <v>12</v>
      </c>
      <c r="BN39" s="271">
        <f t="shared" si="68"/>
        <v>6</v>
      </c>
      <c r="BO39" s="271">
        <f t="shared" si="68"/>
        <v>41</v>
      </c>
      <c r="BP39" s="271">
        <f t="shared" si="68"/>
        <v>0</v>
      </c>
      <c r="BQ39" s="271">
        <f t="shared" si="68"/>
        <v>0</v>
      </c>
      <c r="BR39" s="271">
        <f t="shared" si="68"/>
        <v>7</v>
      </c>
      <c r="BS39" s="271">
        <f t="shared" si="68"/>
        <v>20</v>
      </c>
      <c r="BT39" s="271">
        <f t="shared" si="68"/>
        <v>2</v>
      </c>
      <c r="BU39" s="271">
        <f t="shared" si="68"/>
        <v>0</v>
      </c>
      <c r="BV39" s="271">
        <f t="shared" si="68"/>
        <v>31</v>
      </c>
      <c r="BW39" s="271">
        <f t="shared" si="68"/>
        <v>2</v>
      </c>
      <c r="BX39" s="271">
        <f t="shared" si="68"/>
        <v>0</v>
      </c>
      <c r="BY39" s="271">
        <f t="shared" si="68"/>
        <v>4</v>
      </c>
      <c r="BZ39" s="271">
        <f t="shared" si="68"/>
        <v>554</v>
      </c>
      <c r="CA39" s="272">
        <f t="shared" si="68"/>
        <v>382</v>
      </c>
      <c r="CB39" s="253"/>
      <c r="CC39" s="254"/>
      <c r="CD39" s="254"/>
    </row>
    <row r="40" spans="1:82" ht="17.25" customHeight="1" thickBot="1">
      <c r="A40" s="245" t="s">
        <v>196</v>
      </c>
      <c r="B40" s="244">
        <v>1</v>
      </c>
      <c r="C40" s="244">
        <v>1</v>
      </c>
      <c r="D40" s="244">
        <v>0</v>
      </c>
      <c r="E40" s="244">
        <v>0</v>
      </c>
      <c r="F40" s="244">
        <v>0</v>
      </c>
      <c r="G40" s="244">
        <v>0</v>
      </c>
      <c r="H40" s="244">
        <v>0</v>
      </c>
      <c r="I40" s="244">
        <v>0</v>
      </c>
      <c r="J40" s="244">
        <v>0</v>
      </c>
      <c r="K40" s="244">
        <v>1</v>
      </c>
      <c r="L40" s="244">
        <v>0</v>
      </c>
      <c r="M40" s="244">
        <v>0</v>
      </c>
      <c r="N40" s="244">
        <v>0</v>
      </c>
      <c r="O40" s="244">
        <v>0</v>
      </c>
      <c r="P40" s="244">
        <v>0</v>
      </c>
      <c r="Q40" s="244">
        <v>0</v>
      </c>
      <c r="R40" s="244">
        <v>0</v>
      </c>
      <c r="S40" s="244">
        <v>0</v>
      </c>
      <c r="T40" s="244">
        <v>0</v>
      </c>
      <c r="U40" s="244">
        <v>0</v>
      </c>
      <c r="V40" s="244">
        <v>0</v>
      </c>
      <c r="W40" s="244">
        <v>0</v>
      </c>
      <c r="X40" s="244">
        <v>0</v>
      </c>
      <c r="Y40" s="244">
        <v>0</v>
      </c>
      <c r="Z40" s="244">
        <v>0</v>
      </c>
      <c r="AA40" s="244">
        <v>0</v>
      </c>
      <c r="AB40" s="244">
        <v>0</v>
      </c>
      <c r="AC40" s="244">
        <v>0</v>
      </c>
      <c r="AD40" s="244">
        <v>0</v>
      </c>
      <c r="AE40" s="244">
        <v>0</v>
      </c>
      <c r="AF40" s="244">
        <v>0</v>
      </c>
      <c r="AG40" s="244">
        <v>0</v>
      </c>
      <c r="AH40" s="244">
        <v>0</v>
      </c>
      <c r="AI40" s="244">
        <v>0</v>
      </c>
      <c r="AJ40" s="244">
        <v>1</v>
      </c>
      <c r="AK40" s="229">
        <v>0</v>
      </c>
      <c r="AL40" s="17"/>
      <c r="AM40" s="239"/>
      <c r="AN40" s="240" t="s">
        <v>417</v>
      </c>
      <c r="AO40" s="259"/>
      <c r="AP40" s="266">
        <f>B31</f>
        <v>230</v>
      </c>
      <c r="AQ40" s="266">
        <f t="shared" si="6"/>
        <v>336</v>
      </c>
      <c r="AR40" s="266">
        <f>C31</f>
        <v>238</v>
      </c>
      <c r="AS40" s="266">
        <f>D31</f>
        <v>98</v>
      </c>
      <c r="AT40" s="266">
        <f t="shared" si="2"/>
        <v>22</v>
      </c>
      <c r="AU40" s="266">
        <f aca="true" t="shared" si="69" ref="AU40:BF40">E31</f>
        <v>6</v>
      </c>
      <c r="AV40" s="266">
        <f t="shared" si="69"/>
        <v>16</v>
      </c>
      <c r="AW40" s="266">
        <f t="shared" si="69"/>
        <v>0</v>
      </c>
      <c r="AX40" s="266">
        <f t="shared" si="69"/>
        <v>28</v>
      </c>
      <c r="AY40" s="266">
        <f t="shared" si="69"/>
        <v>3</v>
      </c>
      <c r="AZ40" s="266">
        <f t="shared" si="69"/>
        <v>11</v>
      </c>
      <c r="BA40" s="266">
        <f t="shared" si="69"/>
        <v>158</v>
      </c>
      <c r="BB40" s="266">
        <f t="shared" si="69"/>
        <v>522</v>
      </c>
      <c r="BC40" s="266">
        <f t="shared" si="69"/>
        <v>286</v>
      </c>
      <c r="BD40" s="266">
        <f t="shared" si="69"/>
        <v>23</v>
      </c>
      <c r="BE40" s="266">
        <f t="shared" si="69"/>
        <v>4</v>
      </c>
      <c r="BF40" s="273">
        <f t="shared" si="69"/>
        <v>2</v>
      </c>
      <c r="BG40" s="273">
        <f aca="true" t="shared" si="70" ref="BG40:BW40">Q31</f>
        <v>0</v>
      </c>
      <c r="BH40" s="273">
        <f t="shared" si="70"/>
        <v>0</v>
      </c>
      <c r="BI40" s="273">
        <f t="shared" si="70"/>
        <v>8</v>
      </c>
      <c r="BJ40" s="273">
        <f t="shared" si="70"/>
        <v>2</v>
      </c>
      <c r="BK40" s="273">
        <f t="shared" si="70"/>
        <v>2</v>
      </c>
      <c r="BL40" s="273">
        <f t="shared" si="70"/>
        <v>37</v>
      </c>
      <c r="BM40" s="273">
        <f t="shared" si="70"/>
        <v>10</v>
      </c>
      <c r="BN40" s="273">
        <f t="shared" si="70"/>
        <v>5</v>
      </c>
      <c r="BO40" s="273">
        <f t="shared" si="70"/>
        <v>39</v>
      </c>
      <c r="BP40" s="273">
        <f t="shared" si="70"/>
        <v>0</v>
      </c>
      <c r="BQ40" s="273">
        <f t="shared" si="70"/>
        <v>0</v>
      </c>
      <c r="BR40" s="273">
        <f t="shared" si="70"/>
        <v>5</v>
      </c>
      <c r="BS40" s="273">
        <f t="shared" si="70"/>
        <v>18</v>
      </c>
      <c r="BT40" s="273">
        <f t="shared" si="70"/>
        <v>2</v>
      </c>
      <c r="BU40" s="273">
        <f t="shared" si="70"/>
        <v>0</v>
      </c>
      <c r="BV40" s="273">
        <f t="shared" si="70"/>
        <v>24</v>
      </c>
      <c r="BW40" s="273">
        <f t="shared" si="70"/>
        <v>2</v>
      </c>
      <c r="BX40" s="273">
        <f>AH31</f>
        <v>0</v>
      </c>
      <c r="BY40" s="273">
        <f>AI31</f>
        <v>4</v>
      </c>
      <c r="BZ40" s="273">
        <f>AJ31</f>
        <v>441</v>
      </c>
      <c r="CA40" s="274">
        <f>AK31</f>
        <v>283</v>
      </c>
      <c r="CB40" s="253"/>
      <c r="CC40" s="254"/>
      <c r="CD40" s="254"/>
    </row>
    <row r="41" spans="1:79" ht="11.25" customHeight="1">
      <c r="A41" s="29" t="s">
        <v>177</v>
      </c>
      <c r="B41" s="228">
        <v>22</v>
      </c>
      <c r="C41" s="228">
        <v>18</v>
      </c>
      <c r="D41" s="228">
        <v>11</v>
      </c>
      <c r="E41" s="228">
        <v>0</v>
      </c>
      <c r="F41" s="228">
        <v>0</v>
      </c>
      <c r="G41" s="228">
        <v>0</v>
      </c>
      <c r="H41" s="228">
        <v>2</v>
      </c>
      <c r="I41" s="228">
        <v>0</v>
      </c>
      <c r="J41" s="228">
        <v>6</v>
      </c>
      <c r="K41" s="228">
        <v>18</v>
      </c>
      <c r="L41" s="228">
        <v>58</v>
      </c>
      <c r="M41" s="228">
        <v>29</v>
      </c>
      <c r="N41" s="228">
        <v>1</v>
      </c>
      <c r="O41" s="228">
        <v>1</v>
      </c>
      <c r="P41" s="228">
        <v>0</v>
      </c>
      <c r="Q41" s="228">
        <v>0</v>
      </c>
      <c r="R41" s="228">
        <v>0</v>
      </c>
      <c r="S41" s="228">
        <v>0</v>
      </c>
      <c r="T41" s="228">
        <v>0</v>
      </c>
      <c r="U41" s="228">
        <v>0</v>
      </c>
      <c r="V41" s="228">
        <v>2</v>
      </c>
      <c r="W41" s="228">
        <v>2</v>
      </c>
      <c r="X41" s="228">
        <v>0</v>
      </c>
      <c r="Y41" s="228">
        <v>2</v>
      </c>
      <c r="Z41" s="228">
        <v>0</v>
      </c>
      <c r="AA41" s="228">
        <v>0</v>
      </c>
      <c r="AB41" s="228">
        <v>3</v>
      </c>
      <c r="AC41" s="228">
        <v>3</v>
      </c>
      <c r="AD41" s="228">
        <v>1</v>
      </c>
      <c r="AE41" s="228">
        <v>0</v>
      </c>
      <c r="AF41" s="228">
        <v>3</v>
      </c>
      <c r="AG41" s="228">
        <v>0</v>
      </c>
      <c r="AH41" s="228">
        <v>1</v>
      </c>
      <c r="AI41" s="228">
        <v>0</v>
      </c>
      <c r="AJ41" s="228">
        <v>55</v>
      </c>
      <c r="AK41" s="228">
        <v>17</v>
      </c>
      <c r="AL41" s="17"/>
      <c r="AM41" s="212"/>
      <c r="AN41" s="218"/>
      <c r="AO41" s="212"/>
      <c r="AP41" s="213"/>
      <c r="AQ41" s="214"/>
      <c r="AR41" s="213"/>
      <c r="AS41" s="214"/>
      <c r="AT41" s="214"/>
      <c r="AU41" s="213"/>
      <c r="AV41" s="214"/>
      <c r="AW41" s="214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</row>
    <row r="42" spans="1:79" ht="19.5" customHeight="1">
      <c r="A42" s="29" t="s">
        <v>178</v>
      </c>
      <c r="B42" s="33">
        <v>13</v>
      </c>
      <c r="C42" s="33">
        <v>13</v>
      </c>
      <c r="D42" s="33">
        <v>27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12</v>
      </c>
      <c r="L42" s="33">
        <v>36</v>
      </c>
      <c r="M42" s="33">
        <v>14</v>
      </c>
      <c r="N42" s="33">
        <v>2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1</v>
      </c>
      <c r="Y42" s="33">
        <v>1</v>
      </c>
      <c r="Z42" s="33">
        <v>0</v>
      </c>
      <c r="AA42" s="33">
        <v>0</v>
      </c>
      <c r="AB42" s="33">
        <v>2</v>
      </c>
      <c r="AC42" s="33">
        <v>1</v>
      </c>
      <c r="AD42" s="33">
        <v>0</v>
      </c>
      <c r="AE42" s="33">
        <v>0</v>
      </c>
      <c r="AF42" s="33">
        <v>3</v>
      </c>
      <c r="AG42" s="33">
        <v>0</v>
      </c>
      <c r="AH42" s="33">
        <v>0</v>
      </c>
      <c r="AI42" s="33">
        <v>0</v>
      </c>
      <c r="AJ42" s="33">
        <v>24</v>
      </c>
      <c r="AK42" s="33">
        <v>16</v>
      </c>
      <c r="AL42" s="17"/>
      <c r="AM42" s="818" t="s">
        <v>476</v>
      </c>
      <c r="AN42" s="818"/>
      <c r="AO42" s="818"/>
      <c r="AP42" s="818"/>
      <c r="AQ42" s="818"/>
      <c r="AR42" s="818"/>
      <c r="AS42" s="818"/>
      <c r="AT42" s="818"/>
      <c r="AU42" s="818"/>
      <c r="AV42" s="818"/>
      <c r="AW42" s="818"/>
      <c r="AX42" s="818"/>
      <c r="AY42" s="818"/>
      <c r="AZ42" s="818"/>
      <c r="BA42" s="818"/>
      <c r="BB42" s="818"/>
      <c r="BC42" s="818"/>
      <c r="BD42" s="818"/>
      <c r="BE42" s="818"/>
      <c r="BF42" s="818"/>
      <c r="BG42" s="818"/>
      <c r="BH42" s="818"/>
      <c r="BI42" s="818"/>
      <c r="BJ42" s="818"/>
      <c r="BK42" s="818"/>
      <c r="BL42" s="818"/>
      <c r="BM42" s="818"/>
      <c r="BN42" s="818"/>
      <c r="BO42" s="818"/>
      <c r="BP42" s="818"/>
      <c r="BQ42" s="818"/>
      <c r="BR42" s="818"/>
      <c r="BS42" s="818"/>
      <c r="BT42" s="818"/>
      <c r="BU42" s="818"/>
      <c r="BV42" s="818"/>
      <c r="BW42" s="818"/>
      <c r="BX42" s="818"/>
      <c r="BY42" s="818"/>
      <c r="BZ42" s="818"/>
      <c r="CA42" s="818"/>
    </row>
    <row r="43" spans="1:79" ht="18.75" customHeight="1" thickBot="1">
      <c r="A43" s="29" t="s">
        <v>179</v>
      </c>
      <c r="B43" s="33">
        <v>11</v>
      </c>
      <c r="C43" s="33">
        <v>9</v>
      </c>
      <c r="D43" s="33">
        <v>5</v>
      </c>
      <c r="E43" s="33">
        <v>2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11</v>
      </c>
      <c r="L43" s="33">
        <v>31</v>
      </c>
      <c r="M43" s="33">
        <v>9</v>
      </c>
      <c r="N43" s="33">
        <v>2</v>
      </c>
      <c r="O43" s="33">
        <v>0</v>
      </c>
      <c r="P43" s="33">
        <v>0</v>
      </c>
      <c r="Q43" s="33">
        <v>0</v>
      </c>
      <c r="R43" s="33">
        <v>0</v>
      </c>
      <c r="S43" s="33">
        <v>2</v>
      </c>
      <c r="T43" s="33">
        <v>0</v>
      </c>
      <c r="U43" s="33">
        <v>0</v>
      </c>
      <c r="V43" s="33">
        <v>1</v>
      </c>
      <c r="W43" s="33">
        <v>1</v>
      </c>
      <c r="X43" s="33">
        <v>1</v>
      </c>
      <c r="Y43" s="33">
        <v>1</v>
      </c>
      <c r="Z43" s="33">
        <v>0</v>
      </c>
      <c r="AA43" s="33">
        <v>0</v>
      </c>
      <c r="AB43" s="33">
        <v>0</v>
      </c>
      <c r="AC43" s="33">
        <v>1</v>
      </c>
      <c r="AD43" s="33">
        <v>0</v>
      </c>
      <c r="AE43" s="33">
        <v>0</v>
      </c>
      <c r="AF43" s="33">
        <v>4</v>
      </c>
      <c r="AG43" s="33">
        <v>0</v>
      </c>
      <c r="AH43" s="33">
        <v>0</v>
      </c>
      <c r="AI43" s="33">
        <v>1</v>
      </c>
      <c r="AJ43" s="33">
        <v>22</v>
      </c>
      <c r="AK43" s="33">
        <v>19</v>
      </c>
      <c r="AL43" s="17"/>
      <c r="AM43" s="200"/>
      <c r="AN43" s="21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201"/>
      <c r="BR43" s="201"/>
      <c r="BS43" s="202"/>
      <c r="BT43" s="202"/>
      <c r="BU43" s="819">
        <v>36434</v>
      </c>
      <c r="BV43" s="819"/>
      <c r="BW43" s="819"/>
      <c r="BX43" s="820"/>
      <c r="BY43" s="820"/>
      <c r="BZ43" s="820"/>
      <c r="CA43" s="820"/>
    </row>
    <row r="44" spans="1:82" s="28" customFormat="1" ht="15.75" customHeight="1">
      <c r="A44" s="29" t="s">
        <v>180</v>
      </c>
      <c r="B44" s="33">
        <v>4</v>
      </c>
      <c r="C44" s="33">
        <v>3</v>
      </c>
      <c r="D44" s="33">
        <v>4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11</v>
      </c>
      <c r="L44" s="33">
        <v>20</v>
      </c>
      <c r="M44" s="33">
        <v>17</v>
      </c>
      <c r="N44" s="33">
        <v>3</v>
      </c>
      <c r="O44" s="33">
        <v>1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1</v>
      </c>
      <c r="X44" s="33">
        <v>0</v>
      </c>
      <c r="Y44" s="33">
        <v>1</v>
      </c>
      <c r="Z44" s="33">
        <v>0</v>
      </c>
      <c r="AA44" s="33">
        <v>0</v>
      </c>
      <c r="AB44" s="33">
        <v>0</v>
      </c>
      <c r="AC44" s="33">
        <v>1</v>
      </c>
      <c r="AD44" s="33">
        <v>0</v>
      </c>
      <c r="AE44" s="33">
        <v>0</v>
      </c>
      <c r="AF44" s="33">
        <v>2</v>
      </c>
      <c r="AG44" s="33">
        <v>0</v>
      </c>
      <c r="AH44" s="33">
        <v>0</v>
      </c>
      <c r="AI44" s="33">
        <v>1</v>
      </c>
      <c r="AJ44" s="33">
        <v>8</v>
      </c>
      <c r="AK44" s="33">
        <v>19</v>
      </c>
      <c r="AL44" s="39"/>
      <c r="AM44" s="207"/>
      <c r="AN44" s="220"/>
      <c r="AO44" s="216"/>
      <c r="AP44" s="773" t="s">
        <v>487</v>
      </c>
      <c r="AQ44" s="791" t="s">
        <v>418</v>
      </c>
      <c r="AR44" s="205"/>
      <c r="AS44" s="205"/>
      <c r="AT44" s="794" t="s">
        <v>8</v>
      </c>
      <c r="AU44" s="205"/>
      <c r="AV44" s="205"/>
      <c r="AW44" s="773" t="s">
        <v>484</v>
      </c>
      <c r="AX44" s="773" t="s">
        <v>9</v>
      </c>
      <c r="AY44" s="773" t="s">
        <v>485</v>
      </c>
      <c r="AZ44" s="773" t="s">
        <v>10</v>
      </c>
      <c r="BA44" s="773" t="s">
        <v>486</v>
      </c>
      <c r="BB44" s="773" t="s">
        <v>489</v>
      </c>
      <c r="BC44" s="204" t="s">
        <v>71</v>
      </c>
      <c r="BD44" s="773" t="s">
        <v>380</v>
      </c>
      <c r="BE44" s="773" t="s">
        <v>381</v>
      </c>
      <c r="BF44" s="773" t="s">
        <v>11</v>
      </c>
      <c r="BG44" s="773" t="s">
        <v>382</v>
      </c>
      <c r="BH44" s="773" t="s">
        <v>383</v>
      </c>
      <c r="BI44" s="773" t="s">
        <v>12</v>
      </c>
      <c r="BJ44" s="773" t="s">
        <v>13</v>
      </c>
      <c r="BK44" s="773" t="s">
        <v>463</v>
      </c>
      <c r="BL44" s="773" t="s">
        <v>464</v>
      </c>
      <c r="BM44" s="204" t="s">
        <v>72</v>
      </c>
      <c r="BN44" s="776" t="s">
        <v>384</v>
      </c>
      <c r="BO44" s="834" t="s">
        <v>385</v>
      </c>
      <c r="BP44" s="835"/>
      <c r="BQ44" s="836"/>
      <c r="BR44" s="776" t="s">
        <v>14</v>
      </c>
      <c r="BS44" s="776" t="s">
        <v>386</v>
      </c>
      <c r="BT44" s="776" t="s">
        <v>457</v>
      </c>
      <c r="BU44" s="773" t="s">
        <v>15</v>
      </c>
      <c r="BV44" s="773" t="s">
        <v>16</v>
      </c>
      <c r="BW44" s="773" t="s">
        <v>387</v>
      </c>
      <c r="BX44" s="773" t="s">
        <v>17</v>
      </c>
      <c r="BY44" s="823" t="s">
        <v>388</v>
      </c>
      <c r="BZ44" s="776" t="s">
        <v>18</v>
      </c>
      <c r="CA44" s="815" t="s">
        <v>19</v>
      </c>
      <c r="CB44" s="255"/>
      <c r="CC44" s="256"/>
      <c r="CD44" s="256"/>
    </row>
    <row r="45" spans="1:82" s="28" customFormat="1" ht="15.75" customHeight="1">
      <c r="A45" s="29" t="s">
        <v>181</v>
      </c>
      <c r="B45" s="33">
        <v>2</v>
      </c>
      <c r="C45" s="33">
        <v>1</v>
      </c>
      <c r="D45" s="33">
        <v>2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1</v>
      </c>
      <c r="L45" s="33">
        <v>6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1</v>
      </c>
      <c r="AK45" s="33">
        <v>0</v>
      </c>
      <c r="AL45" s="39"/>
      <c r="AM45" s="207"/>
      <c r="AN45" s="221"/>
      <c r="AO45" s="217"/>
      <c r="AP45" s="774"/>
      <c r="AQ45" s="792"/>
      <c r="AR45" s="206"/>
      <c r="AS45" s="206"/>
      <c r="AT45" s="795"/>
      <c r="AU45" s="209"/>
      <c r="AV45" s="206"/>
      <c r="AW45" s="774"/>
      <c r="AX45" s="774"/>
      <c r="AY45" s="774"/>
      <c r="AZ45" s="774"/>
      <c r="BA45" s="774"/>
      <c r="BB45" s="821"/>
      <c r="BC45" s="208" t="s">
        <v>80</v>
      </c>
      <c r="BD45" s="774"/>
      <c r="BE45" s="774"/>
      <c r="BF45" s="828"/>
      <c r="BG45" s="828"/>
      <c r="BH45" s="828"/>
      <c r="BI45" s="828"/>
      <c r="BJ45" s="828"/>
      <c r="BK45" s="828"/>
      <c r="BL45" s="828"/>
      <c r="BM45" s="208" t="s">
        <v>86</v>
      </c>
      <c r="BN45" s="826"/>
      <c r="BO45" s="837"/>
      <c r="BP45" s="838"/>
      <c r="BQ45" s="839"/>
      <c r="BR45" s="826"/>
      <c r="BS45" s="826"/>
      <c r="BT45" s="826"/>
      <c r="BU45" s="828"/>
      <c r="BV45" s="828"/>
      <c r="BW45" s="828"/>
      <c r="BX45" s="828"/>
      <c r="BY45" s="824"/>
      <c r="BZ45" s="826"/>
      <c r="CA45" s="830"/>
      <c r="CB45" s="257"/>
      <c r="CC45" s="258"/>
      <c r="CD45" s="258"/>
    </row>
    <row r="46" spans="1:82" s="28" customFormat="1" ht="15.75" customHeight="1">
      <c r="A46" s="29" t="s">
        <v>182</v>
      </c>
      <c r="B46" s="33">
        <v>2</v>
      </c>
      <c r="C46" s="33">
        <v>1</v>
      </c>
      <c r="D46" s="33">
        <v>1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4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  <c r="AL46" s="39"/>
      <c r="AM46" s="207"/>
      <c r="AN46" s="221"/>
      <c r="AO46" s="217"/>
      <c r="AP46" s="774"/>
      <c r="AQ46" s="792"/>
      <c r="AR46" s="210"/>
      <c r="AS46" s="210"/>
      <c r="AT46" s="795"/>
      <c r="AU46" s="208"/>
      <c r="AV46" s="210"/>
      <c r="AW46" s="774"/>
      <c r="AX46" s="774"/>
      <c r="AY46" s="774"/>
      <c r="AZ46" s="774"/>
      <c r="BA46" s="774"/>
      <c r="BB46" s="821"/>
      <c r="BC46" s="208" t="s">
        <v>95</v>
      </c>
      <c r="BD46" s="774"/>
      <c r="BE46" s="774"/>
      <c r="BF46" s="828"/>
      <c r="BG46" s="828"/>
      <c r="BH46" s="828"/>
      <c r="BI46" s="828"/>
      <c r="BJ46" s="828"/>
      <c r="BK46" s="828"/>
      <c r="BL46" s="828"/>
      <c r="BM46" s="208" t="s">
        <v>100</v>
      </c>
      <c r="BN46" s="826"/>
      <c r="BO46" s="785" t="s">
        <v>390</v>
      </c>
      <c r="BP46" s="785" t="s">
        <v>391</v>
      </c>
      <c r="BQ46" s="785" t="s">
        <v>392</v>
      </c>
      <c r="BR46" s="826"/>
      <c r="BS46" s="826"/>
      <c r="BT46" s="826"/>
      <c r="BU46" s="828"/>
      <c r="BV46" s="828"/>
      <c r="BW46" s="828"/>
      <c r="BX46" s="828"/>
      <c r="BY46" s="824"/>
      <c r="BZ46" s="826"/>
      <c r="CA46" s="830"/>
      <c r="CB46" s="257"/>
      <c r="CC46" s="258"/>
      <c r="CD46" s="258"/>
    </row>
    <row r="47" spans="1:82" s="28" customFormat="1" ht="15.75" customHeight="1">
      <c r="A47" s="29" t="s">
        <v>183</v>
      </c>
      <c r="B47" s="33">
        <v>5</v>
      </c>
      <c r="C47" s="33">
        <v>5</v>
      </c>
      <c r="D47" s="33">
        <v>6</v>
      </c>
      <c r="E47" s="33">
        <v>0</v>
      </c>
      <c r="F47" s="33">
        <v>0</v>
      </c>
      <c r="G47" s="33">
        <v>0</v>
      </c>
      <c r="H47" s="33">
        <v>2</v>
      </c>
      <c r="I47" s="33">
        <v>0</v>
      </c>
      <c r="J47" s="33">
        <v>0</v>
      </c>
      <c r="K47" s="33">
        <v>2</v>
      </c>
      <c r="L47" s="33">
        <v>7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1</v>
      </c>
      <c r="Y47" s="33">
        <v>1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1</v>
      </c>
      <c r="AG47" s="33">
        <v>0</v>
      </c>
      <c r="AH47" s="33">
        <v>0</v>
      </c>
      <c r="AI47" s="33">
        <v>0</v>
      </c>
      <c r="AJ47" s="33">
        <v>1</v>
      </c>
      <c r="AK47" s="33">
        <v>0</v>
      </c>
      <c r="AL47" s="39"/>
      <c r="AM47" s="207"/>
      <c r="AN47" s="221"/>
      <c r="AO47" s="217"/>
      <c r="AP47" s="774"/>
      <c r="AQ47" s="792"/>
      <c r="AR47" s="208" t="s">
        <v>109</v>
      </c>
      <c r="AS47" s="208" t="s">
        <v>110</v>
      </c>
      <c r="AT47" s="795"/>
      <c r="AU47" s="208" t="s">
        <v>109</v>
      </c>
      <c r="AV47" s="208" t="s">
        <v>110</v>
      </c>
      <c r="AW47" s="774"/>
      <c r="AX47" s="774"/>
      <c r="AY47" s="774"/>
      <c r="AZ47" s="774"/>
      <c r="BA47" s="774"/>
      <c r="BB47" s="821"/>
      <c r="BC47" s="208" t="s">
        <v>107</v>
      </c>
      <c r="BD47" s="774"/>
      <c r="BE47" s="774"/>
      <c r="BF47" s="828"/>
      <c r="BG47" s="828"/>
      <c r="BH47" s="828"/>
      <c r="BI47" s="828"/>
      <c r="BJ47" s="828"/>
      <c r="BK47" s="828"/>
      <c r="BL47" s="828"/>
      <c r="BM47" s="208" t="s">
        <v>118</v>
      </c>
      <c r="BN47" s="826"/>
      <c r="BO47" s="832"/>
      <c r="BP47" s="832"/>
      <c r="BQ47" s="832"/>
      <c r="BR47" s="826"/>
      <c r="BS47" s="826"/>
      <c r="BT47" s="826"/>
      <c r="BU47" s="828"/>
      <c r="BV47" s="828"/>
      <c r="BW47" s="828"/>
      <c r="BX47" s="828"/>
      <c r="BY47" s="824"/>
      <c r="BZ47" s="826"/>
      <c r="CA47" s="830"/>
      <c r="CB47" s="257"/>
      <c r="CC47" s="258"/>
      <c r="CD47" s="258"/>
    </row>
    <row r="48" spans="1:82" s="28" customFormat="1" ht="15.75" customHeight="1">
      <c r="A48" s="29" t="s">
        <v>185</v>
      </c>
      <c r="B48" s="33">
        <v>2</v>
      </c>
      <c r="C48" s="33">
        <v>1</v>
      </c>
      <c r="D48" s="33">
        <v>1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2</v>
      </c>
      <c r="L48" s="33">
        <v>2</v>
      </c>
      <c r="M48" s="33">
        <v>2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1</v>
      </c>
      <c r="AK48" s="33">
        <v>0</v>
      </c>
      <c r="AL48" s="39"/>
      <c r="AM48" s="207"/>
      <c r="AN48" s="221"/>
      <c r="AO48" s="217"/>
      <c r="AP48" s="774"/>
      <c r="AQ48" s="792"/>
      <c r="AR48" s="208"/>
      <c r="AS48" s="208" t="s">
        <v>109</v>
      </c>
      <c r="AT48" s="795"/>
      <c r="AU48" s="208"/>
      <c r="AV48" s="208" t="s">
        <v>109</v>
      </c>
      <c r="AW48" s="774"/>
      <c r="AX48" s="774"/>
      <c r="AY48" s="774"/>
      <c r="AZ48" s="774"/>
      <c r="BA48" s="774"/>
      <c r="BB48" s="821"/>
      <c r="BC48" s="208" t="s">
        <v>129</v>
      </c>
      <c r="BD48" s="774"/>
      <c r="BE48" s="774"/>
      <c r="BF48" s="828"/>
      <c r="BG48" s="828"/>
      <c r="BH48" s="828"/>
      <c r="BI48" s="828"/>
      <c r="BJ48" s="828"/>
      <c r="BK48" s="828"/>
      <c r="BL48" s="828"/>
      <c r="BM48" s="208" t="s">
        <v>134</v>
      </c>
      <c r="BN48" s="826"/>
      <c r="BO48" s="832"/>
      <c r="BP48" s="832"/>
      <c r="BQ48" s="832"/>
      <c r="BR48" s="826"/>
      <c r="BS48" s="826"/>
      <c r="BT48" s="826"/>
      <c r="BU48" s="828"/>
      <c r="BV48" s="828"/>
      <c r="BW48" s="828"/>
      <c r="BX48" s="828"/>
      <c r="BY48" s="824"/>
      <c r="BZ48" s="826"/>
      <c r="CA48" s="830"/>
      <c r="CB48" s="257"/>
      <c r="CC48" s="258"/>
      <c r="CD48" s="258"/>
    </row>
    <row r="49" spans="1:82" s="28" customFormat="1" ht="15.75" customHeight="1">
      <c r="A49" s="29" t="s">
        <v>186</v>
      </c>
      <c r="B49" s="33">
        <v>8</v>
      </c>
      <c r="C49" s="33">
        <v>8</v>
      </c>
      <c r="D49" s="33">
        <v>1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3</v>
      </c>
      <c r="L49" s="33">
        <v>10</v>
      </c>
      <c r="M49" s="33">
        <v>11</v>
      </c>
      <c r="N49" s="33">
        <v>1</v>
      </c>
      <c r="O49" s="33">
        <v>0</v>
      </c>
      <c r="P49" s="33">
        <v>1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>
        <v>19</v>
      </c>
      <c r="AK49" s="33">
        <v>7</v>
      </c>
      <c r="AL49" s="39"/>
      <c r="AM49" s="207"/>
      <c r="AN49" s="221"/>
      <c r="AO49" s="217"/>
      <c r="AP49" s="774"/>
      <c r="AQ49" s="792"/>
      <c r="AR49" s="208" t="s">
        <v>140</v>
      </c>
      <c r="AS49" s="208" t="s">
        <v>140</v>
      </c>
      <c r="AT49" s="795"/>
      <c r="AU49" s="208" t="s">
        <v>140</v>
      </c>
      <c r="AV49" s="208" t="s">
        <v>140</v>
      </c>
      <c r="AW49" s="774"/>
      <c r="AX49" s="774"/>
      <c r="AY49" s="774"/>
      <c r="AZ49" s="774"/>
      <c r="BA49" s="774"/>
      <c r="BB49" s="821"/>
      <c r="BC49" s="208" t="s">
        <v>78</v>
      </c>
      <c r="BD49" s="774"/>
      <c r="BE49" s="774"/>
      <c r="BF49" s="828"/>
      <c r="BG49" s="828"/>
      <c r="BH49" s="828"/>
      <c r="BI49" s="828"/>
      <c r="BJ49" s="828"/>
      <c r="BK49" s="828"/>
      <c r="BL49" s="828"/>
      <c r="BM49" s="208" t="s">
        <v>117</v>
      </c>
      <c r="BN49" s="826"/>
      <c r="BO49" s="832"/>
      <c r="BP49" s="832"/>
      <c r="BQ49" s="832"/>
      <c r="BR49" s="826"/>
      <c r="BS49" s="826"/>
      <c r="BT49" s="826"/>
      <c r="BU49" s="828"/>
      <c r="BV49" s="828"/>
      <c r="BW49" s="828"/>
      <c r="BX49" s="828"/>
      <c r="BY49" s="824"/>
      <c r="BZ49" s="826"/>
      <c r="CA49" s="830"/>
      <c r="CB49" s="257"/>
      <c r="CC49" s="258"/>
      <c r="CD49" s="258"/>
    </row>
    <row r="50" spans="1:82" s="28" customFormat="1" ht="15.75" customHeight="1">
      <c r="A50" s="29" t="s">
        <v>187</v>
      </c>
      <c r="B50" s="33">
        <v>4</v>
      </c>
      <c r="C50" s="33">
        <v>3</v>
      </c>
      <c r="D50" s="33">
        <v>1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1</v>
      </c>
      <c r="L50" s="33">
        <v>5</v>
      </c>
      <c r="M50" s="33">
        <v>2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6</v>
      </c>
      <c r="AK50" s="33">
        <v>0</v>
      </c>
      <c r="AL50" s="39"/>
      <c r="AM50" s="222"/>
      <c r="AN50" s="224"/>
      <c r="AO50" s="225"/>
      <c r="AP50" s="775"/>
      <c r="AQ50" s="793"/>
      <c r="AR50" s="223"/>
      <c r="AS50" s="223"/>
      <c r="AT50" s="796"/>
      <c r="AU50" s="223"/>
      <c r="AV50" s="223"/>
      <c r="AW50" s="775"/>
      <c r="AX50" s="775"/>
      <c r="AY50" s="775"/>
      <c r="AZ50" s="775"/>
      <c r="BA50" s="775"/>
      <c r="BB50" s="822"/>
      <c r="BC50" s="223" t="s">
        <v>146</v>
      </c>
      <c r="BD50" s="226" t="s">
        <v>147</v>
      </c>
      <c r="BE50" s="226" t="s">
        <v>148</v>
      </c>
      <c r="BF50" s="829"/>
      <c r="BG50" s="829"/>
      <c r="BH50" s="829"/>
      <c r="BI50" s="829"/>
      <c r="BJ50" s="829"/>
      <c r="BK50" s="829"/>
      <c r="BL50" s="829"/>
      <c r="BM50" s="260" t="s">
        <v>141</v>
      </c>
      <c r="BN50" s="827"/>
      <c r="BO50" s="833"/>
      <c r="BP50" s="833"/>
      <c r="BQ50" s="833"/>
      <c r="BR50" s="827"/>
      <c r="BS50" s="827"/>
      <c r="BT50" s="827"/>
      <c r="BU50" s="829"/>
      <c r="BV50" s="829"/>
      <c r="BW50" s="829"/>
      <c r="BX50" s="829"/>
      <c r="BY50" s="825"/>
      <c r="BZ50" s="827"/>
      <c r="CA50" s="831"/>
      <c r="CB50" s="257"/>
      <c r="CC50" s="258"/>
      <c r="CD50" s="258"/>
    </row>
    <row r="51" spans="1:82" ht="15.75" customHeight="1">
      <c r="A51" s="249" t="s">
        <v>188</v>
      </c>
      <c r="B51" s="33">
        <v>14</v>
      </c>
      <c r="C51" s="33">
        <v>20</v>
      </c>
      <c r="D51" s="33">
        <v>81</v>
      </c>
      <c r="E51" s="33">
        <v>0</v>
      </c>
      <c r="F51" s="33">
        <v>0</v>
      </c>
      <c r="G51" s="33">
        <v>0</v>
      </c>
      <c r="H51" s="33">
        <v>1</v>
      </c>
      <c r="I51" s="33">
        <v>11</v>
      </c>
      <c r="J51" s="33">
        <v>1</v>
      </c>
      <c r="K51" s="33">
        <v>32</v>
      </c>
      <c r="L51" s="33">
        <v>41</v>
      </c>
      <c r="M51" s="33">
        <v>29</v>
      </c>
      <c r="N51" s="33">
        <v>0</v>
      </c>
      <c r="O51" s="33">
        <v>1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13</v>
      </c>
      <c r="X51" s="33">
        <v>1</v>
      </c>
      <c r="Y51" s="33">
        <v>65</v>
      </c>
      <c r="Z51" s="33">
        <v>6</v>
      </c>
      <c r="AA51" s="33">
        <v>0</v>
      </c>
      <c r="AB51" s="33">
        <v>0</v>
      </c>
      <c r="AC51" s="33">
        <v>2</v>
      </c>
      <c r="AD51" s="33">
        <v>0</v>
      </c>
      <c r="AE51" s="33">
        <v>0</v>
      </c>
      <c r="AF51" s="33">
        <v>4</v>
      </c>
      <c r="AG51" s="33">
        <v>0</v>
      </c>
      <c r="AH51" s="33">
        <v>0</v>
      </c>
      <c r="AI51" s="33">
        <v>0</v>
      </c>
      <c r="AJ51" s="33">
        <v>125</v>
      </c>
      <c r="AK51" s="33">
        <v>41</v>
      </c>
      <c r="AL51" s="17"/>
      <c r="AM51" s="233"/>
      <c r="AN51" s="234" t="s">
        <v>419</v>
      </c>
      <c r="AO51" s="235"/>
      <c r="AP51" s="264">
        <f aca="true" t="shared" si="71" ref="AP51:AP59">B32</f>
        <v>40</v>
      </c>
      <c r="AQ51" s="264">
        <f aca="true" t="shared" si="72" ref="AQ51:AQ82">AR51+AS51</f>
        <v>52</v>
      </c>
      <c r="AR51" s="264">
        <f aca="true" t="shared" si="73" ref="AR51:AR59">C32</f>
        <v>40</v>
      </c>
      <c r="AS51" s="264">
        <f aca="true" t="shared" si="74" ref="AS51:AS59">D32</f>
        <v>12</v>
      </c>
      <c r="AT51" s="264">
        <f aca="true" t="shared" si="75" ref="AT51:AT82">AU51+AV51</f>
        <v>1</v>
      </c>
      <c r="AU51" s="264">
        <f aca="true" t="shared" si="76" ref="AU51:AU59">E32</f>
        <v>1</v>
      </c>
      <c r="AV51" s="264">
        <f aca="true" t="shared" si="77" ref="AV51:AV59">F32</f>
        <v>0</v>
      </c>
      <c r="AW51" s="264">
        <f aca="true" t="shared" si="78" ref="AW51:AX59">G32</f>
        <v>0</v>
      </c>
      <c r="AX51" s="264">
        <f t="shared" si="78"/>
        <v>1</v>
      </c>
      <c r="AY51" s="264">
        <f aca="true" t="shared" si="79" ref="AY51:AY59">I32</f>
        <v>3</v>
      </c>
      <c r="AZ51" s="264">
        <f aca="true" t="shared" si="80" ref="AZ51:AZ59">J32</f>
        <v>1</v>
      </c>
      <c r="BA51" s="264">
        <f aca="true" t="shared" si="81" ref="BA51:BA59">K32</f>
        <v>39</v>
      </c>
      <c r="BB51" s="264">
        <f aca="true" t="shared" si="82" ref="BB51:BB59">L32</f>
        <v>106</v>
      </c>
      <c r="BC51" s="264">
        <f aca="true" t="shared" si="83" ref="BC51:BC59">M32</f>
        <v>55</v>
      </c>
      <c r="BD51" s="264">
        <f aca="true" t="shared" si="84" ref="BD51:BD59">N32</f>
        <v>3</v>
      </c>
      <c r="BE51" s="264">
        <f aca="true" t="shared" si="85" ref="BE51:BE59">O32</f>
        <v>1</v>
      </c>
      <c r="BF51" s="269">
        <f>P32</f>
        <v>1</v>
      </c>
      <c r="BG51" s="269">
        <f aca="true" t="shared" si="86" ref="BG51:BG59">Q32</f>
        <v>0</v>
      </c>
      <c r="BH51" s="269">
        <f aca="true" t="shared" si="87" ref="BH51:BH59">R32</f>
        <v>0</v>
      </c>
      <c r="BI51" s="269">
        <f aca="true" t="shared" si="88" ref="BI51:BI59">S32</f>
        <v>0</v>
      </c>
      <c r="BJ51" s="269">
        <f aca="true" t="shared" si="89" ref="BJ51:BJ59">T32</f>
        <v>0</v>
      </c>
      <c r="BK51" s="269">
        <f aca="true" t="shared" si="90" ref="BK51:BK59">U32</f>
        <v>2</v>
      </c>
      <c r="BL51" s="269">
        <f aca="true" t="shared" si="91" ref="BL51:BL59">V32</f>
        <v>10</v>
      </c>
      <c r="BM51" s="269">
        <f aca="true" t="shared" si="92" ref="BM51:BM59">W32</f>
        <v>2</v>
      </c>
      <c r="BN51" s="269">
        <f aca="true" t="shared" si="93" ref="BN51:BN59">X32</f>
        <v>1</v>
      </c>
      <c r="BO51" s="269">
        <f aca="true" t="shared" si="94" ref="BO51:BO59">Y32</f>
        <v>2</v>
      </c>
      <c r="BP51" s="269">
        <f aca="true" t="shared" si="95" ref="BP51:BP59">Z32</f>
        <v>0</v>
      </c>
      <c r="BQ51" s="269">
        <f aca="true" t="shared" si="96" ref="BQ51:BQ59">AA32</f>
        <v>0</v>
      </c>
      <c r="BR51" s="269">
        <f aca="true" t="shared" si="97" ref="BR51:BR59">AB32</f>
        <v>2</v>
      </c>
      <c r="BS51" s="269">
        <f aca="true" t="shared" si="98" ref="BS51:BS59">AC32</f>
        <v>2</v>
      </c>
      <c r="BT51" s="269">
        <f aca="true" t="shared" si="99" ref="BT51:BT59">AD32</f>
        <v>0</v>
      </c>
      <c r="BU51" s="269">
        <f aca="true" t="shared" si="100" ref="BU51:BU59">AE32</f>
        <v>0</v>
      </c>
      <c r="BV51" s="269">
        <f aca="true" t="shared" si="101" ref="BV51:BV59">AF32</f>
        <v>7</v>
      </c>
      <c r="BW51" s="269">
        <f aca="true" t="shared" si="102" ref="BW51:BW59">AG32</f>
        <v>0</v>
      </c>
      <c r="BX51" s="269">
        <f>AH32</f>
        <v>0</v>
      </c>
      <c r="BY51" s="269">
        <f>AI32</f>
        <v>0</v>
      </c>
      <c r="BZ51" s="269">
        <f>AJ32</f>
        <v>104</v>
      </c>
      <c r="CA51" s="270">
        <f>AK32</f>
        <v>98</v>
      </c>
      <c r="CB51" s="253"/>
      <c r="CC51" s="254"/>
      <c r="CD51" s="254"/>
    </row>
    <row r="52" spans="1:82" ht="15.75" customHeight="1">
      <c r="A52" s="29" t="s">
        <v>197</v>
      </c>
      <c r="B52" s="34">
        <v>26</v>
      </c>
      <c r="C52" s="34">
        <v>24</v>
      </c>
      <c r="D52" s="34">
        <v>7</v>
      </c>
      <c r="E52" s="34">
        <v>0</v>
      </c>
      <c r="F52" s="34">
        <v>0</v>
      </c>
      <c r="G52" s="34">
        <v>0</v>
      </c>
      <c r="H52" s="34">
        <v>3</v>
      </c>
      <c r="I52" s="34">
        <v>0</v>
      </c>
      <c r="J52" s="34">
        <v>2</v>
      </c>
      <c r="K52" s="34">
        <v>12</v>
      </c>
      <c r="L52" s="34">
        <v>79</v>
      </c>
      <c r="M52" s="34">
        <v>29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1</v>
      </c>
      <c r="X52" s="34">
        <v>0</v>
      </c>
      <c r="Y52" s="34">
        <v>1</v>
      </c>
      <c r="Z52" s="34">
        <v>0</v>
      </c>
      <c r="AA52" s="34">
        <v>0</v>
      </c>
      <c r="AB52" s="34">
        <v>2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1</v>
      </c>
      <c r="AJ52" s="34">
        <v>37</v>
      </c>
      <c r="AK52" s="34">
        <v>20</v>
      </c>
      <c r="AL52" s="17"/>
      <c r="AM52" s="233"/>
      <c r="AN52" s="234" t="s">
        <v>420</v>
      </c>
      <c r="AO52" s="235"/>
      <c r="AP52" s="264">
        <f t="shared" si="71"/>
        <v>2</v>
      </c>
      <c r="AQ52" s="264">
        <f t="shared" si="72"/>
        <v>1</v>
      </c>
      <c r="AR52" s="264">
        <f t="shared" si="73"/>
        <v>1</v>
      </c>
      <c r="AS52" s="264">
        <f t="shared" si="74"/>
        <v>0</v>
      </c>
      <c r="AT52" s="264">
        <f t="shared" si="75"/>
        <v>0</v>
      </c>
      <c r="AU52" s="264">
        <f t="shared" si="76"/>
        <v>0</v>
      </c>
      <c r="AV52" s="264">
        <f t="shared" si="77"/>
        <v>0</v>
      </c>
      <c r="AW52" s="264">
        <f t="shared" si="78"/>
        <v>0</v>
      </c>
      <c r="AX52" s="264">
        <f t="shared" si="78"/>
        <v>0</v>
      </c>
      <c r="AY52" s="264">
        <f t="shared" si="79"/>
        <v>0</v>
      </c>
      <c r="AZ52" s="264">
        <f t="shared" si="80"/>
        <v>0</v>
      </c>
      <c r="BA52" s="264">
        <f t="shared" si="81"/>
        <v>0</v>
      </c>
      <c r="BB52" s="264">
        <f t="shared" si="82"/>
        <v>4</v>
      </c>
      <c r="BC52" s="264">
        <f t="shared" si="83"/>
        <v>0</v>
      </c>
      <c r="BD52" s="264">
        <f t="shared" si="84"/>
        <v>0</v>
      </c>
      <c r="BE52" s="264">
        <f t="shared" si="85"/>
        <v>0</v>
      </c>
      <c r="BF52" s="269">
        <f aca="true" t="shared" si="103" ref="BF52:BF59">P33</f>
        <v>0</v>
      </c>
      <c r="BG52" s="269">
        <f t="shared" si="86"/>
        <v>0</v>
      </c>
      <c r="BH52" s="269">
        <f t="shared" si="87"/>
        <v>0</v>
      </c>
      <c r="BI52" s="269">
        <f t="shared" si="88"/>
        <v>0</v>
      </c>
      <c r="BJ52" s="269">
        <f t="shared" si="89"/>
        <v>0</v>
      </c>
      <c r="BK52" s="269">
        <f t="shared" si="90"/>
        <v>0</v>
      </c>
      <c r="BL52" s="269">
        <f t="shared" si="91"/>
        <v>0</v>
      </c>
      <c r="BM52" s="269">
        <f t="shared" si="92"/>
        <v>0</v>
      </c>
      <c r="BN52" s="269">
        <f t="shared" si="93"/>
        <v>0</v>
      </c>
      <c r="BO52" s="269">
        <f t="shared" si="94"/>
        <v>0</v>
      </c>
      <c r="BP52" s="269">
        <f t="shared" si="95"/>
        <v>0</v>
      </c>
      <c r="BQ52" s="269">
        <f t="shared" si="96"/>
        <v>0</v>
      </c>
      <c r="BR52" s="269">
        <f t="shared" si="97"/>
        <v>0</v>
      </c>
      <c r="BS52" s="269">
        <f t="shared" si="98"/>
        <v>0</v>
      </c>
      <c r="BT52" s="269">
        <f t="shared" si="99"/>
        <v>0</v>
      </c>
      <c r="BU52" s="269">
        <f t="shared" si="100"/>
        <v>0</v>
      </c>
      <c r="BV52" s="269">
        <f t="shared" si="101"/>
        <v>0</v>
      </c>
      <c r="BW52" s="269">
        <f t="shared" si="102"/>
        <v>0</v>
      </c>
      <c r="BX52" s="269">
        <f aca="true" t="shared" si="104" ref="BX52:BX59">AH33</f>
        <v>0</v>
      </c>
      <c r="BY52" s="269">
        <f aca="true" t="shared" si="105" ref="BY52:BY59">AI33</f>
        <v>0</v>
      </c>
      <c r="BZ52" s="269">
        <f aca="true" t="shared" si="106" ref="BZ52:BZ59">AJ33</f>
        <v>0</v>
      </c>
      <c r="CA52" s="270">
        <f aca="true" t="shared" si="107" ref="CA52:CA59">AK33</f>
        <v>0</v>
      </c>
      <c r="CB52" s="253"/>
      <c r="CC52" s="254"/>
      <c r="CD52" s="254"/>
    </row>
    <row r="53" spans="1:82" ht="15.75" customHeight="1">
      <c r="A53" s="29" t="s">
        <v>198</v>
      </c>
      <c r="B53" s="33">
        <v>1</v>
      </c>
      <c r="C53" s="33">
        <v>1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1</v>
      </c>
      <c r="L53" s="33">
        <v>6</v>
      </c>
      <c r="M53" s="33">
        <v>13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  <c r="AI53" s="33">
        <v>0</v>
      </c>
      <c r="AJ53" s="33">
        <v>4</v>
      </c>
      <c r="AK53" s="33">
        <v>5</v>
      </c>
      <c r="AL53" s="17"/>
      <c r="AM53" s="233"/>
      <c r="AN53" s="234" t="s">
        <v>421</v>
      </c>
      <c r="AO53" s="235"/>
      <c r="AP53" s="264">
        <f t="shared" si="71"/>
        <v>2</v>
      </c>
      <c r="AQ53" s="264">
        <f t="shared" si="72"/>
        <v>2</v>
      </c>
      <c r="AR53" s="264">
        <f t="shared" si="73"/>
        <v>2</v>
      </c>
      <c r="AS53" s="264">
        <f t="shared" si="74"/>
        <v>0</v>
      </c>
      <c r="AT53" s="264">
        <f t="shared" si="75"/>
        <v>0</v>
      </c>
      <c r="AU53" s="264">
        <f t="shared" si="76"/>
        <v>0</v>
      </c>
      <c r="AV53" s="264">
        <f t="shared" si="77"/>
        <v>0</v>
      </c>
      <c r="AW53" s="264">
        <f t="shared" si="78"/>
        <v>0</v>
      </c>
      <c r="AX53" s="264">
        <f t="shared" si="78"/>
        <v>0</v>
      </c>
      <c r="AY53" s="264">
        <f t="shared" si="79"/>
        <v>0</v>
      </c>
      <c r="AZ53" s="264">
        <f t="shared" si="80"/>
        <v>0</v>
      </c>
      <c r="BA53" s="264">
        <f t="shared" si="81"/>
        <v>2</v>
      </c>
      <c r="BB53" s="264">
        <f t="shared" si="82"/>
        <v>6</v>
      </c>
      <c r="BC53" s="264">
        <f t="shared" si="83"/>
        <v>2</v>
      </c>
      <c r="BD53" s="264">
        <f t="shared" si="84"/>
        <v>0</v>
      </c>
      <c r="BE53" s="264">
        <f t="shared" si="85"/>
        <v>0</v>
      </c>
      <c r="BF53" s="269">
        <f t="shared" si="103"/>
        <v>0</v>
      </c>
      <c r="BG53" s="269">
        <f t="shared" si="86"/>
        <v>0</v>
      </c>
      <c r="BH53" s="269">
        <f t="shared" si="87"/>
        <v>0</v>
      </c>
      <c r="BI53" s="269">
        <f t="shared" si="88"/>
        <v>0</v>
      </c>
      <c r="BJ53" s="269">
        <f t="shared" si="89"/>
        <v>0</v>
      </c>
      <c r="BK53" s="269">
        <f t="shared" si="90"/>
        <v>0</v>
      </c>
      <c r="BL53" s="269">
        <f t="shared" si="91"/>
        <v>0</v>
      </c>
      <c r="BM53" s="269">
        <f t="shared" si="92"/>
        <v>0</v>
      </c>
      <c r="BN53" s="269">
        <f t="shared" si="93"/>
        <v>0</v>
      </c>
      <c r="BO53" s="269">
        <f t="shared" si="94"/>
        <v>0</v>
      </c>
      <c r="BP53" s="269">
        <f t="shared" si="95"/>
        <v>0</v>
      </c>
      <c r="BQ53" s="269">
        <f t="shared" si="96"/>
        <v>0</v>
      </c>
      <c r="BR53" s="269">
        <f t="shared" si="97"/>
        <v>0</v>
      </c>
      <c r="BS53" s="269">
        <f t="shared" si="98"/>
        <v>0</v>
      </c>
      <c r="BT53" s="269">
        <f t="shared" si="99"/>
        <v>0</v>
      </c>
      <c r="BU53" s="269">
        <f t="shared" si="100"/>
        <v>0</v>
      </c>
      <c r="BV53" s="269">
        <f t="shared" si="101"/>
        <v>0</v>
      </c>
      <c r="BW53" s="269">
        <f t="shared" si="102"/>
        <v>0</v>
      </c>
      <c r="BX53" s="269">
        <f t="shared" si="104"/>
        <v>0</v>
      </c>
      <c r="BY53" s="269">
        <f t="shared" si="105"/>
        <v>0</v>
      </c>
      <c r="BZ53" s="269">
        <f t="shared" si="106"/>
        <v>2</v>
      </c>
      <c r="CA53" s="270">
        <f t="shared" si="107"/>
        <v>1</v>
      </c>
      <c r="CB53" s="253"/>
      <c r="CC53" s="254"/>
      <c r="CD53" s="254"/>
    </row>
    <row r="54" spans="1:82" ht="15.75" customHeight="1">
      <c r="A54" s="29" t="s">
        <v>199</v>
      </c>
      <c r="B54" s="33">
        <v>1</v>
      </c>
      <c r="C54" s="33">
        <v>0</v>
      </c>
      <c r="D54" s="33">
        <v>1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1</v>
      </c>
      <c r="K54" s="33">
        <v>1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  <c r="AL54" s="17"/>
      <c r="AM54" s="233"/>
      <c r="AN54" s="234" t="s">
        <v>422</v>
      </c>
      <c r="AO54" s="235"/>
      <c r="AP54" s="264">
        <f t="shared" si="71"/>
        <v>1</v>
      </c>
      <c r="AQ54" s="264">
        <f t="shared" si="72"/>
        <v>1</v>
      </c>
      <c r="AR54" s="264">
        <f t="shared" si="73"/>
        <v>1</v>
      </c>
      <c r="AS54" s="264">
        <f t="shared" si="74"/>
        <v>0</v>
      </c>
      <c r="AT54" s="264">
        <f t="shared" si="75"/>
        <v>0</v>
      </c>
      <c r="AU54" s="264">
        <f t="shared" si="76"/>
        <v>0</v>
      </c>
      <c r="AV54" s="264">
        <f t="shared" si="77"/>
        <v>0</v>
      </c>
      <c r="AW54" s="264">
        <f t="shared" si="78"/>
        <v>0</v>
      </c>
      <c r="AX54" s="264">
        <f t="shared" si="78"/>
        <v>0</v>
      </c>
      <c r="AY54" s="264">
        <f t="shared" si="79"/>
        <v>0</v>
      </c>
      <c r="AZ54" s="264">
        <f t="shared" si="80"/>
        <v>0</v>
      </c>
      <c r="BA54" s="264">
        <f t="shared" si="81"/>
        <v>1</v>
      </c>
      <c r="BB54" s="264">
        <f t="shared" si="82"/>
        <v>0</v>
      </c>
      <c r="BC54" s="264">
        <f t="shared" si="83"/>
        <v>0</v>
      </c>
      <c r="BD54" s="264">
        <f t="shared" si="84"/>
        <v>0</v>
      </c>
      <c r="BE54" s="264">
        <f t="shared" si="85"/>
        <v>0</v>
      </c>
      <c r="BF54" s="269">
        <f t="shared" si="103"/>
        <v>0</v>
      </c>
      <c r="BG54" s="269">
        <f t="shared" si="86"/>
        <v>0</v>
      </c>
      <c r="BH54" s="269">
        <f t="shared" si="87"/>
        <v>0</v>
      </c>
      <c r="BI54" s="269">
        <f t="shared" si="88"/>
        <v>0</v>
      </c>
      <c r="BJ54" s="269">
        <f t="shared" si="89"/>
        <v>0</v>
      </c>
      <c r="BK54" s="269">
        <f t="shared" si="90"/>
        <v>0</v>
      </c>
      <c r="BL54" s="269">
        <f t="shared" si="91"/>
        <v>0</v>
      </c>
      <c r="BM54" s="269">
        <f t="shared" si="92"/>
        <v>0</v>
      </c>
      <c r="BN54" s="269">
        <f t="shared" si="93"/>
        <v>0</v>
      </c>
      <c r="BO54" s="269">
        <f t="shared" si="94"/>
        <v>0</v>
      </c>
      <c r="BP54" s="269">
        <f t="shared" si="95"/>
        <v>0</v>
      </c>
      <c r="BQ54" s="269">
        <f t="shared" si="96"/>
        <v>0</v>
      </c>
      <c r="BR54" s="269">
        <f t="shared" si="97"/>
        <v>0</v>
      </c>
      <c r="BS54" s="269">
        <f t="shared" si="98"/>
        <v>0</v>
      </c>
      <c r="BT54" s="269">
        <f t="shared" si="99"/>
        <v>0</v>
      </c>
      <c r="BU54" s="269">
        <f t="shared" si="100"/>
        <v>0</v>
      </c>
      <c r="BV54" s="269">
        <f t="shared" si="101"/>
        <v>0</v>
      </c>
      <c r="BW54" s="269">
        <f t="shared" si="102"/>
        <v>0</v>
      </c>
      <c r="BX54" s="269">
        <f t="shared" si="104"/>
        <v>0</v>
      </c>
      <c r="BY54" s="269">
        <f t="shared" si="105"/>
        <v>0</v>
      </c>
      <c r="BZ54" s="269">
        <f t="shared" si="106"/>
        <v>1</v>
      </c>
      <c r="CA54" s="270">
        <f t="shared" si="107"/>
        <v>0</v>
      </c>
      <c r="CB54" s="253"/>
      <c r="CC54" s="254"/>
      <c r="CD54" s="254"/>
    </row>
    <row r="55" spans="1:82" ht="15.75" customHeight="1">
      <c r="A55" s="29" t="s">
        <v>200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17"/>
      <c r="AM55" s="233"/>
      <c r="AN55" s="234" t="s">
        <v>423</v>
      </c>
      <c r="AO55" s="235"/>
      <c r="AP55" s="264">
        <f t="shared" si="71"/>
        <v>2</v>
      </c>
      <c r="AQ55" s="264">
        <f t="shared" si="72"/>
        <v>2</v>
      </c>
      <c r="AR55" s="264">
        <f t="shared" si="73"/>
        <v>2</v>
      </c>
      <c r="AS55" s="264">
        <f t="shared" si="74"/>
        <v>0</v>
      </c>
      <c r="AT55" s="264">
        <f t="shared" si="75"/>
        <v>0</v>
      </c>
      <c r="AU55" s="264">
        <f t="shared" si="76"/>
        <v>0</v>
      </c>
      <c r="AV55" s="264">
        <f t="shared" si="77"/>
        <v>0</v>
      </c>
      <c r="AW55" s="264">
        <f t="shared" si="78"/>
        <v>0</v>
      </c>
      <c r="AX55" s="264">
        <f t="shared" si="78"/>
        <v>0</v>
      </c>
      <c r="AY55" s="264">
        <f t="shared" si="79"/>
        <v>0</v>
      </c>
      <c r="AZ55" s="264">
        <f t="shared" si="80"/>
        <v>0</v>
      </c>
      <c r="BA55" s="264">
        <f t="shared" si="81"/>
        <v>2</v>
      </c>
      <c r="BB55" s="264">
        <f t="shared" si="82"/>
        <v>0</v>
      </c>
      <c r="BC55" s="264">
        <f t="shared" si="83"/>
        <v>0</v>
      </c>
      <c r="BD55" s="264">
        <f t="shared" si="84"/>
        <v>0</v>
      </c>
      <c r="BE55" s="264">
        <f t="shared" si="85"/>
        <v>0</v>
      </c>
      <c r="BF55" s="269">
        <f t="shared" si="103"/>
        <v>0</v>
      </c>
      <c r="BG55" s="269">
        <f t="shared" si="86"/>
        <v>0</v>
      </c>
      <c r="BH55" s="269">
        <f t="shared" si="87"/>
        <v>0</v>
      </c>
      <c r="BI55" s="269">
        <f t="shared" si="88"/>
        <v>0</v>
      </c>
      <c r="BJ55" s="269">
        <f t="shared" si="89"/>
        <v>0</v>
      </c>
      <c r="BK55" s="269">
        <f t="shared" si="90"/>
        <v>0</v>
      </c>
      <c r="BL55" s="269">
        <f t="shared" si="91"/>
        <v>0</v>
      </c>
      <c r="BM55" s="269">
        <f t="shared" si="92"/>
        <v>0</v>
      </c>
      <c r="BN55" s="269">
        <f t="shared" si="93"/>
        <v>0</v>
      </c>
      <c r="BO55" s="269">
        <f t="shared" si="94"/>
        <v>0</v>
      </c>
      <c r="BP55" s="269">
        <f t="shared" si="95"/>
        <v>0</v>
      </c>
      <c r="BQ55" s="269">
        <f t="shared" si="96"/>
        <v>0</v>
      </c>
      <c r="BR55" s="269">
        <f t="shared" si="97"/>
        <v>0</v>
      </c>
      <c r="BS55" s="269">
        <f t="shared" si="98"/>
        <v>0</v>
      </c>
      <c r="BT55" s="269">
        <f t="shared" si="99"/>
        <v>0</v>
      </c>
      <c r="BU55" s="269">
        <f t="shared" si="100"/>
        <v>0</v>
      </c>
      <c r="BV55" s="269">
        <f t="shared" si="101"/>
        <v>0</v>
      </c>
      <c r="BW55" s="269">
        <f t="shared" si="102"/>
        <v>0</v>
      </c>
      <c r="BX55" s="269">
        <f t="shared" si="104"/>
        <v>0</v>
      </c>
      <c r="BY55" s="269">
        <f t="shared" si="105"/>
        <v>0</v>
      </c>
      <c r="BZ55" s="269">
        <f t="shared" si="106"/>
        <v>2</v>
      </c>
      <c r="CA55" s="270">
        <f t="shared" si="107"/>
        <v>0</v>
      </c>
      <c r="CB55" s="253"/>
      <c r="CC55" s="254"/>
      <c r="CD55" s="254"/>
    </row>
    <row r="56" spans="1:82" ht="15.75" customHeight="1">
      <c r="A56" s="29" t="s">
        <v>201</v>
      </c>
      <c r="B56" s="33">
        <v>4</v>
      </c>
      <c r="C56" s="33">
        <v>2</v>
      </c>
      <c r="D56" s="33">
        <v>4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2</v>
      </c>
      <c r="L56" s="33">
        <v>13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7</v>
      </c>
      <c r="AK56" s="33">
        <v>4</v>
      </c>
      <c r="AL56" s="17"/>
      <c r="AM56" s="233"/>
      <c r="AN56" s="234" t="s">
        <v>424</v>
      </c>
      <c r="AO56" s="235"/>
      <c r="AP56" s="264">
        <f t="shared" si="71"/>
        <v>2</v>
      </c>
      <c r="AQ56" s="264">
        <f t="shared" si="72"/>
        <v>2</v>
      </c>
      <c r="AR56" s="264">
        <f t="shared" si="73"/>
        <v>1</v>
      </c>
      <c r="AS56" s="264">
        <f t="shared" si="74"/>
        <v>1</v>
      </c>
      <c r="AT56" s="264">
        <f t="shared" si="75"/>
        <v>0</v>
      </c>
      <c r="AU56" s="264">
        <f t="shared" si="76"/>
        <v>0</v>
      </c>
      <c r="AV56" s="264">
        <f t="shared" si="77"/>
        <v>0</v>
      </c>
      <c r="AW56" s="264">
        <f t="shared" si="78"/>
        <v>0</v>
      </c>
      <c r="AX56" s="264">
        <f t="shared" si="78"/>
        <v>0</v>
      </c>
      <c r="AY56" s="264">
        <f t="shared" si="79"/>
        <v>0</v>
      </c>
      <c r="AZ56" s="264">
        <f t="shared" si="80"/>
        <v>0</v>
      </c>
      <c r="BA56" s="264">
        <f t="shared" si="81"/>
        <v>1</v>
      </c>
      <c r="BB56" s="264">
        <f t="shared" si="82"/>
        <v>0</v>
      </c>
      <c r="BC56" s="264">
        <f t="shared" si="83"/>
        <v>0</v>
      </c>
      <c r="BD56" s="264">
        <f t="shared" si="84"/>
        <v>0</v>
      </c>
      <c r="BE56" s="264">
        <f t="shared" si="85"/>
        <v>0</v>
      </c>
      <c r="BF56" s="269">
        <f t="shared" si="103"/>
        <v>0</v>
      </c>
      <c r="BG56" s="269">
        <f t="shared" si="86"/>
        <v>0</v>
      </c>
      <c r="BH56" s="269">
        <f t="shared" si="87"/>
        <v>0</v>
      </c>
      <c r="BI56" s="269">
        <f t="shared" si="88"/>
        <v>0</v>
      </c>
      <c r="BJ56" s="269">
        <f t="shared" si="89"/>
        <v>0</v>
      </c>
      <c r="BK56" s="269">
        <f t="shared" si="90"/>
        <v>0</v>
      </c>
      <c r="BL56" s="269">
        <f t="shared" si="91"/>
        <v>0</v>
      </c>
      <c r="BM56" s="269">
        <f t="shared" si="92"/>
        <v>0</v>
      </c>
      <c r="BN56" s="269">
        <f t="shared" si="93"/>
        <v>0</v>
      </c>
      <c r="BO56" s="269">
        <f t="shared" si="94"/>
        <v>0</v>
      </c>
      <c r="BP56" s="269">
        <f t="shared" si="95"/>
        <v>0</v>
      </c>
      <c r="BQ56" s="269">
        <f t="shared" si="96"/>
        <v>0</v>
      </c>
      <c r="BR56" s="269">
        <f t="shared" si="97"/>
        <v>0</v>
      </c>
      <c r="BS56" s="269">
        <f t="shared" si="98"/>
        <v>0</v>
      </c>
      <c r="BT56" s="269">
        <f t="shared" si="99"/>
        <v>0</v>
      </c>
      <c r="BU56" s="269">
        <f t="shared" si="100"/>
        <v>0</v>
      </c>
      <c r="BV56" s="269">
        <f t="shared" si="101"/>
        <v>0</v>
      </c>
      <c r="BW56" s="269">
        <f t="shared" si="102"/>
        <v>0</v>
      </c>
      <c r="BX56" s="269">
        <f t="shared" si="104"/>
        <v>0</v>
      </c>
      <c r="BY56" s="269">
        <f t="shared" si="105"/>
        <v>0</v>
      </c>
      <c r="BZ56" s="269">
        <f t="shared" si="106"/>
        <v>1</v>
      </c>
      <c r="CA56" s="270">
        <f t="shared" si="107"/>
        <v>0</v>
      </c>
      <c r="CB56" s="253"/>
      <c r="CC56" s="254"/>
      <c r="CD56" s="254"/>
    </row>
    <row r="57" spans="1:82" ht="15.75" customHeight="1">
      <c r="A57" s="29" t="s">
        <v>203</v>
      </c>
      <c r="B57" s="33">
        <v>1</v>
      </c>
      <c r="C57" s="33">
        <v>1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1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0</v>
      </c>
      <c r="AJ57" s="33">
        <v>1</v>
      </c>
      <c r="AK57" s="33">
        <v>0</v>
      </c>
      <c r="AL57" s="17"/>
      <c r="AM57" s="233"/>
      <c r="AN57" s="234" t="s">
        <v>425</v>
      </c>
      <c r="AO57" s="235"/>
      <c r="AP57" s="264">
        <f t="shared" si="71"/>
        <v>1</v>
      </c>
      <c r="AQ57" s="264">
        <f t="shared" si="72"/>
        <v>1</v>
      </c>
      <c r="AR57" s="264">
        <f t="shared" si="73"/>
        <v>1</v>
      </c>
      <c r="AS57" s="264">
        <f t="shared" si="74"/>
        <v>0</v>
      </c>
      <c r="AT57" s="264">
        <f t="shared" si="75"/>
        <v>0</v>
      </c>
      <c r="AU57" s="264">
        <f t="shared" si="76"/>
        <v>0</v>
      </c>
      <c r="AV57" s="264">
        <f t="shared" si="77"/>
        <v>0</v>
      </c>
      <c r="AW57" s="264">
        <f t="shared" si="78"/>
        <v>0</v>
      </c>
      <c r="AX57" s="264">
        <f t="shared" si="78"/>
        <v>0</v>
      </c>
      <c r="AY57" s="264">
        <f t="shared" si="79"/>
        <v>0</v>
      </c>
      <c r="AZ57" s="264">
        <f t="shared" si="80"/>
        <v>0</v>
      </c>
      <c r="BA57" s="264">
        <f t="shared" si="81"/>
        <v>1</v>
      </c>
      <c r="BB57" s="264">
        <f t="shared" si="82"/>
        <v>0</v>
      </c>
      <c r="BC57" s="264">
        <f t="shared" si="83"/>
        <v>0</v>
      </c>
      <c r="BD57" s="264">
        <f t="shared" si="84"/>
        <v>0</v>
      </c>
      <c r="BE57" s="264">
        <f t="shared" si="85"/>
        <v>0</v>
      </c>
      <c r="BF57" s="269">
        <f t="shared" si="103"/>
        <v>0</v>
      </c>
      <c r="BG57" s="269">
        <f t="shared" si="86"/>
        <v>0</v>
      </c>
      <c r="BH57" s="269">
        <f t="shared" si="87"/>
        <v>0</v>
      </c>
      <c r="BI57" s="269">
        <f t="shared" si="88"/>
        <v>0</v>
      </c>
      <c r="BJ57" s="269">
        <f t="shared" si="89"/>
        <v>0</v>
      </c>
      <c r="BK57" s="269">
        <f t="shared" si="90"/>
        <v>0</v>
      </c>
      <c r="BL57" s="269">
        <f t="shared" si="91"/>
        <v>0</v>
      </c>
      <c r="BM57" s="269">
        <f t="shared" si="92"/>
        <v>0</v>
      </c>
      <c r="BN57" s="269">
        <f t="shared" si="93"/>
        <v>0</v>
      </c>
      <c r="BO57" s="269">
        <f t="shared" si="94"/>
        <v>0</v>
      </c>
      <c r="BP57" s="269">
        <f t="shared" si="95"/>
        <v>0</v>
      </c>
      <c r="BQ57" s="269">
        <f t="shared" si="96"/>
        <v>0</v>
      </c>
      <c r="BR57" s="269">
        <f t="shared" si="97"/>
        <v>0</v>
      </c>
      <c r="BS57" s="269">
        <f t="shared" si="98"/>
        <v>0</v>
      </c>
      <c r="BT57" s="269">
        <f t="shared" si="99"/>
        <v>0</v>
      </c>
      <c r="BU57" s="269">
        <f t="shared" si="100"/>
        <v>0</v>
      </c>
      <c r="BV57" s="269">
        <f t="shared" si="101"/>
        <v>0</v>
      </c>
      <c r="BW57" s="269">
        <f t="shared" si="102"/>
        <v>0</v>
      </c>
      <c r="BX57" s="269">
        <f t="shared" si="104"/>
        <v>0</v>
      </c>
      <c r="BY57" s="269">
        <f t="shared" si="105"/>
        <v>0</v>
      </c>
      <c r="BZ57" s="269">
        <f t="shared" si="106"/>
        <v>1</v>
      </c>
      <c r="CA57" s="270">
        <f t="shared" si="107"/>
        <v>0</v>
      </c>
      <c r="CB57" s="253"/>
      <c r="CC57" s="254"/>
      <c r="CD57" s="254"/>
    </row>
    <row r="58" spans="1:82" ht="15.75" customHeight="1">
      <c r="A58" s="29" t="s">
        <v>204</v>
      </c>
      <c r="B58" s="34">
        <v>15</v>
      </c>
      <c r="C58" s="34">
        <v>13</v>
      </c>
      <c r="D58" s="34">
        <v>3</v>
      </c>
      <c r="E58" s="34">
        <v>0</v>
      </c>
      <c r="F58" s="34">
        <v>0</v>
      </c>
      <c r="G58" s="34">
        <v>0</v>
      </c>
      <c r="H58" s="34">
        <v>1</v>
      </c>
      <c r="I58" s="34">
        <v>0</v>
      </c>
      <c r="J58" s="34">
        <v>1</v>
      </c>
      <c r="K58" s="34">
        <v>15</v>
      </c>
      <c r="L58" s="34">
        <v>35</v>
      </c>
      <c r="M58" s="34">
        <v>6</v>
      </c>
      <c r="N58" s="34">
        <v>1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2</v>
      </c>
      <c r="X58" s="34">
        <v>0</v>
      </c>
      <c r="Y58" s="34">
        <v>1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1</v>
      </c>
      <c r="AG58" s="34">
        <v>0</v>
      </c>
      <c r="AH58" s="34">
        <v>0</v>
      </c>
      <c r="AI58" s="34">
        <v>3</v>
      </c>
      <c r="AJ58" s="34">
        <v>25</v>
      </c>
      <c r="AK58" s="34">
        <v>26</v>
      </c>
      <c r="AL58" s="17"/>
      <c r="AM58" s="233"/>
      <c r="AN58" s="234" t="s">
        <v>426</v>
      </c>
      <c r="AO58" s="235"/>
      <c r="AP58" s="264">
        <f t="shared" si="71"/>
        <v>1</v>
      </c>
      <c r="AQ58" s="264">
        <f t="shared" si="72"/>
        <v>1</v>
      </c>
      <c r="AR58" s="264">
        <f t="shared" si="73"/>
        <v>1</v>
      </c>
      <c r="AS58" s="264">
        <f t="shared" si="74"/>
        <v>0</v>
      </c>
      <c r="AT58" s="264">
        <f t="shared" si="75"/>
        <v>0</v>
      </c>
      <c r="AU58" s="264">
        <f t="shared" si="76"/>
        <v>0</v>
      </c>
      <c r="AV58" s="264">
        <f t="shared" si="77"/>
        <v>0</v>
      </c>
      <c r="AW58" s="264">
        <f t="shared" si="78"/>
        <v>0</v>
      </c>
      <c r="AX58" s="264">
        <f t="shared" si="78"/>
        <v>0</v>
      </c>
      <c r="AY58" s="264">
        <f t="shared" si="79"/>
        <v>0</v>
      </c>
      <c r="AZ58" s="264">
        <f t="shared" si="80"/>
        <v>0</v>
      </c>
      <c r="BA58" s="264">
        <f t="shared" si="81"/>
        <v>0</v>
      </c>
      <c r="BB58" s="264">
        <f t="shared" si="82"/>
        <v>1</v>
      </c>
      <c r="BC58" s="264">
        <f t="shared" si="83"/>
        <v>0</v>
      </c>
      <c r="BD58" s="264">
        <f t="shared" si="84"/>
        <v>0</v>
      </c>
      <c r="BE58" s="264">
        <f t="shared" si="85"/>
        <v>0</v>
      </c>
      <c r="BF58" s="269">
        <f t="shared" si="103"/>
        <v>0</v>
      </c>
      <c r="BG58" s="269">
        <f t="shared" si="86"/>
        <v>0</v>
      </c>
      <c r="BH58" s="269">
        <f t="shared" si="87"/>
        <v>0</v>
      </c>
      <c r="BI58" s="269">
        <f t="shared" si="88"/>
        <v>0</v>
      </c>
      <c r="BJ58" s="269">
        <f t="shared" si="89"/>
        <v>0</v>
      </c>
      <c r="BK58" s="269">
        <f t="shared" si="90"/>
        <v>0</v>
      </c>
      <c r="BL58" s="269">
        <f t="shared" si="91"/>
        <v>0</v>
      </c>
      <c r="BM58" s="269">
        <f t="shared" si="92"/>
        <v>0</v>
      </c>
      <c r="BN58" s="269">
        <f t="shared" si="93"/>
        <v>0</v>
      </c>
      <c r="BO58" s="269">
        <f t="shared" si="94"/>
        <v>0</v>
      </c>
      <c r="BP58" s="269">
        <f t="shared" si="95"/>
        <v>0</v>
      </c>
      <c r="BQ58" s="269">
        <f t="shared" si="96"/>
        <v>0</v>
      </c>
      <c r="BR58" s="269">
        <f t="shared" si="97"/>
        <v>0</v>
      </c>
      <c r="BS58" s="269">
        <f t="shared" si="98"/>
        <v>0</v>
      </c>
      <c r="BT58" s="269">
        <f t="shared" si="99"/>
        <v>0</v>
      </c>
      <c r="BU58" s="269">
        <f t="shared" si="100"/>
        <v>0</v>
      </c>
      <c r="BV58" s="269">
        <f t="shared" si="101"/>
        <v>0</v>
      </c>
      <c r="BW58" s="269">
        <f t="shared" si="102"/>
        <v>0</v>
      </c>
      <c r="BX58" s="269">
        <f t="shared" si="104"/>
        <v>0</v>
      </c>
      <c r="BY58" s="269">
        <f t="shared" si="105"/>
        <v>0</v>
      </c>
      <c r="BZ58" s="269">
        <f t="shared" si="106"/>
        <v>1</v>
      </c>
      <c r="CA58" s="270">
        <f t="shared" si="107"/>
        <v>0</v>
      </c>
      <c r="CB58" s="253"/>
      <c r="CC58" s="254"/>
      <c r="CD58" s="254"/>
    </row>
    <row r="59" spans="1:82" ht="15.75" customHeight="1">
      <c r="A59" s="29" t="s">
        <v>205</v>
      </c>
      <c r="B59" s="33">
        <v>7</v>
      </c>
      <c r="C59" s="33">
        <v>4</v>
      </c>
      <c r="D59" s="33">
        <v>1</v>
      </c>
      <c r="E59" s="33">
        <v>0</v>
      </c>
      <c r="F59" s="33">
        <v>0</v>
      </c>
      <c r="G59" s="33">
        <v>2</v>
      </c>
      <c r="H59" s="33">
        <v>0</v>
      </c>
      <c r="I59" s="33">
        <v>0</v>
      </c>
      <c r="J59" s="33">
        <v>0</v>
      </c>
      <c r="K59" s="33">
        <v>3</v>
      </c>
      <c r="L59" s="33">
        <v>2</v>
      </c>
      <c r="M59" s="33">
        <v>0</v>
      </c>
      <c r="N59" s="33">
        <v>0</v>
      </c>
      <c r="O59" s="33">
        <v>0</v>
      </c>
      <c r="P59" s="33">
        <v>0</v>
      </c>
      <c r="Q59" s="33"/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228">
        <v>0</v>
      </c>
      <c r="AH59" s="33">
        <v>0</v>
      </c>
      <c r="AI59" s="33">
        <v>0</v>
      </c>
      <c r="AJ59" s="33">
        <v>3</v>
      </c>
      <c r="AK59" s="33">
        <v>0</v>
      </c>
      <c r="AL59" s="17"/>
      <c r="AM59" s="236"/>
      <c r="AN59" s="237" t="s">
        <v>427</v>
      </c>
      <c r="AO59" s="235"/>
      <c r="AP59" s="264">
        <f t="shared" si="71"/>
        <v>1</v>
      </c>
      <c r="AQ59" s="264">
        <f t="shared" si="72"/>
        <v>1</v>
      </c>
      <c r="AR59" s="264">
        <f t="shared" si="73"/>
        <v>1</v>
      </c>
      <c r="AS59" s="264">
        <f t="shared" si="74"/>
        <v>0</v>
      </c>
      <c r="AT59" s="264">
        <f t="shared" si="75"/>
        <v>0</v>
      </c>
      <c r="AU59" s="264">
        <f t="shared" si="76"/>
        <v>0</v>
      </c>
      <c r="AV59" s="264">
        <f t="shared" si="77"/>
        <v>0</v>
      </c>
      <c r="AW59" s="264">
        <f t="shared" si="78"/>
        <v>0</v>
      </c>
      <c r="AX59" s="264">
        <f t="shared" si="78"/>
        <v>0</v>
      </c>
      <c r="AY59" s="264">
        <f t="shared" si="79"/>
        <v>0</v>
      </c>
      <c r="AZ59" s="264">
        <f t="shared" si="80"/>
        <v>0</v>
      </c>
      <c r="BA59" s="264">
        <f t="shared" si="81"/>
        <v>1</v>
      </c>
      <c r="BB59" s="264">
        <f t="shared" si="82"/>
        <v>0</v>
      </c>
      <c r="BC59" s="264">
        <f t="shared" si="83"/>
        <v>0</v>
      </c>
      <c r="BD59" s="264">
        <f t="shared" si="84"/>
        <v>0</v>
      </c>
      <c r="BE59" s="264">
        <f t="shared" si="85"/>
        <v>0</v>
      </c>
      <c r="BF59" s="269">
        <f t="shared" si="103"/>
        <v>0</v>
      </c>
      <c r="BG59" s="269">
        <f t="shared" si="86"/>
        <v>0</v>
      </c>
      <c r="BH59" s="269">
        <f t="shared" si="87"/>
        <v>0</v>
      </c>
      <c r="BI59" s="269">
        <f t="shared" si="88"/>
        <v>0</v>
      </c>
      <c r="BJ59" s="269">
        <f t="shared" si="89"/>
        <v>0</v>
      </c>
      <c r="BK59" s="269">
        <f t="shared" si="90"/>
        <v>0</v>
      </c>
      <c r="BL59" s="269">
        <f t="shared" si="91"/>
        <v>0</v>
      </c>
      <c r="BM59" s="269">
        <f t="shared" si="92"/>
        <v>0</v>
      </c>
      <c r="BN59" s="269">
        <f t="shared" si="93"/>
        <v>0</v>
      </c>
      <c r="BO59" s="269">
        <f t="shared" si="94"/>
        <v>0</v>
      </c>
      <c r="BP59" s="269">
        <f t="shared" si="95"/>
        <v>0</v>
      </c>
      <c r="BQ59" s="269">
        <f t="shared" si="96"/>
        <v>0</v>
      </c>
      <c r="BR59" s="269">
        <f t="shared" si="97"/>
        <v>0</v>
      </c>
      <c r="BS59" s="269">
        <f t="shared" si="98"/>
        <v>0</v>
      </c>
      <c r="BT59" s="269">
        <f t="shared" si="99"/>
        <v>0</v>
      </c>
      <c r="BU59" s="269">
        <f t="shared" si="100"/>
        <v>0</v>
      </c>
      <c r="BV59" s="269">
        <f t="shared" si="101"/>
        <v>0</v>
      </c>
      <c r="BW59" s="269">
        <f t="shared" si="102"/>
        <v>0</v>
      </c>
      <c r="BX59" s="269">
        <f t="shared" si="104"/>
        <v>0</v>
      </c>
      <c r="BY59" s="269">
        <f t="shared" si="105"/>
        <v>0</v>
      </c>
      <c r="BZ59" s="269">
        <f t="shared" si="106"/>
        <v>1</v>
      </c>
      <c r="CA59" s="270">
        <f t="shared" si="107"/>
        <v>0</v>
      </c>
      <c r="CB59" s="253"/>
      <c r="CC59" s="254"/>
      <c r="CD59" s="254"/>
    </row>
    <row r="60" spans="1:82" ht="19.5" customHeight="1">
      <c r="A60" s="29" t="s">
        <v>206</v>
      </c>
      <c r="B60" s="33">
        <v>1</v>
      </c>
      <c r="C60" s="33">
        <v>2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2</v>
      </c>
      <c r="M60" s="33">
        <v>0</v>
      </c>
      <c r="N60" s="33">
        <v>0</v>
      </c>
      <c r="O60" s="33">
        <v>0</v>
      </c>
      <c r="P60" s="33">
        <v>0</v>
      </c>
      <c r="Q60" s="33"/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1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246">
        <v>0</v>
      </c>
      <c r="AH60" s="33">
        <v>0</v>
      </c>
      <c r="AI60" s="33">
        <v>0</v>
      </c>
      <c r="AJ60" s="33">
        <v>1</v>
      </c>
      <c r="AK60" s="33">
        <v>1</v>
      </c>
      <c r="AL60" s="17"/>
      <c r="AM60" s="808" t="s">
        <v>202</v>
      </c>
      <c r="AN60" s="809"/>
      <c r="AO60" s="810"/>
      <c r="AP60" s="265">
        <f>SUM(AP61:AP71)</f>
        <v>87</v>
      </c>
      <c r="AQ60" s="265">
        <f t="shared" si="72"/>
        <v>222</v>
      </c>
      <c r="AR60" s="265">
        <f>SUM(AR61:AR71)</f>
        <v>82</v>
      </c>
      <c r="AS60" s="265">
        <f>SUM(AS61:AS71)</f>
        <v>140</v>
      </c>
      <c r="AT60" s="265">
        <f t="shared" si="75"/>
        <v>2</v>
      </c>
      <c r="AU60" s="265">
        <f aca="true" t="shared" si="108" ref="AU60:BF60">SUM(AU61:AU71)</f>
        <v>2</v>
      </c>
      <c r="AV60" s="265">
        <f t="shared" si="108"/>
        <v>0</v>
      </c>
      <c r="AW60" s="265">
        <f>SUM(AW61:AW71)</f>
        <v>0</v>
      </c>
      <c r="AX60" s="265">
        <f t="shared" si="108"/>
        <v>5</v>
      </c>
      <c r="AY60" s="265">
        <f t="shared" si="108"/>
        <v>11</v>
      </c>
      <c r="AZ60" s="265">
        <f t="shared" si="108"/>
        <v>7</v>
      </c>
      <c r="BA60" s="265">
        <f t="shared" si="108"/>
        <v>93</v>
      </c>
      <c r="BB60" s="265">
        <f t="shared" si="108"/>
        <v>220</v>
      </c>
      <c r="BC60" s="265">
        <f t="shared" si="108"/>
        <v>113</v>
      </c>
      <c r="BD60" s="265">
        <f t="shared" si="108"/>
        <v>9</v>
      </c>
      <c r="BE60" s="265">
        <f t="shared" si="108"/>
        <v>3</v>
      </c>
      <c r="BF60" s="271">
        <f t="shared" si="108"/>
        <v>1</v>
      </c>
      <c r="BG60" s="271">
        <f aca="true" t="shared" si="109" ref="BG60:CA60">SUM(BG61:BG71)</f>
        <v>0</v>
      </c>
      <c r="BH60" s="271">
        <f t="shared" si="109"/>
        <v>0</v>
      </c>
      <c r="BI60" s="271">
        <f t="shared" si="109"/>
        <v>2</v>
      </c>
      <c r="BJ60" s="271">
        <f t="shared" si="109"/>
        <v>0</v>
      </c>
      <c r="BK60" s="271">
        <f t="shared" si="109"/>
        <v>0</v>
      </c>
      <c r="BL60" s="271">
        <f t="shared" si="109"/>
        <v>3</v>
      </c>
      <c r="BM60" s="271">
        <f t="shared" si="109"/>
        <v>17</v>
      </c>
      <c r="BN60" s="271">
        <f t="shared" si="109"/>
        <v>4</v>
      </c>
      <c r="BO60" s="271">
        <f t="shared" si="109"/>
        <v>71</v>
      </c>
      <c r="BP60" s="271">
        <f t="shared" si="109"/>
        <v>6</v>
      </c>
      <c r="BQ60" s="271">
        <f t="shared" si="109"/>
        <v>0</v>
      </c>
      <c r="BR60" s="271">
        <f t="shared" si="109"/>
        <v>5</v>
      </c>
      <c r="BS60" s="271">
        <f t="shared" si="109"/>
        <v>8</v>
      </c>
      <c r="BT60" s="271">
        <f t="shared" si="109"/>
        <v>1</v>
      </c>
      <c r="BU60" s="271">
        <f t="shared" si="109"/>
        <v>0</v>
      </c>
      <c r="BV60" s="271">
        <f t="shared" si="109"/>
        <v>17</v>
      </c>
      <c r="BW60" s="271">
        <f t="shared" si="109"/>
        <v>0</v>
      </c>
      <c r="BX60" s="271">
        <f t="shared" si="109"/>
        <v>1</v>
      </c>
      <c r="BY60" s="271">
        <f t="shared" si="109"/>
        <v>2</v>
      </c>
      <c r="BZ60" s="271">
        <f t="shared" si="109"/>
        <v>262</v>
      </c>
      <c r="CA60" s="272">
        <f t="shared" si="109"/>
        <v>119</v>
      </c>
      <c r="CB60" s="253"/>
      <c r="CC60" s="254"/>
      <c r="CD60" s="254"/>
    </row>
    <row r="61" spans="2:82" ht="15.75" customHeight="1">
      <c r="B61" s="32">
        <f aca="true" t="shared" si="110" ref="B61:Q61">SUM(B8:B60)</f>
        <v>650</v>
      </c>
      <c r="C61" s="32">
        <f t="shared" si="110"/>
        <v>620</v>
      </c>
      <c r="D61" s="32">
        <f>SUM(D8:D60)</f>
        <v>417</v>
      </c>
      <c r="E61" s="32">
        <f t="shared" si="110"/>
        <v>10</v>
      </c>
      <c r="F61" s="32">
        <f t="shared" si="110"/>
        <v>26</v>
      </c>
      <c r="G61" s="32">
        <f t="shared" si="110"/>
        <v>7</v>
      </c>
      <c r="H61" s="32">
        <f t="shared" si="110"/>
        <v>66</v>
      </c>
      <c r="I61" s="32">
        <f t="shared" si="110"/>
        <v>19</v>
      </c>
      <c r="J61" s="32">
        <f t="shared" si="110"/>
        <v>33</v>
      </c>
      <c r="K61" s="32">
        <f t="shared" si="110"/>
        <v>610</v>
      </c>
      <c r="L61" s="32">
        <f t="shared" si="110"/>
        <v>1481</v>
      </c>
      <c r="M61" s="32">
        <f t="shared" si="110"/>
        <v>836</v>
      </c>
      <c r="N61" s="32">
        <f t="shared" si="110"/>
        <v>65</v>
      </c>
      <c r="O61" s="32">
        <f t="shared" si="110"/>
        <v>15</v>
      </c>
      <c r="P61" s="32">
        <f t="shared" si="110"/>
        <v>4</v>
      </c>
      <c r="Q61" s="32">
        <f t="shared" si="110"/>
        <v>1</v>
      </c>
      <c r="R61" s="32">
        <f aca="true" t="shared" si="111" ref="R61:Z61">SUM(R8:R60)</f>
        <v>0</v>
      </c>
      <c r="S61" s="32">
        <f t="shared" si="111"/>
        <v>10</v>
      </c>
      <c r="T61" s="32">
        <f t="shared" si="111"/>
        <v>2</v>
      </c>
      <c r="U61" s="32">
        <f>SUM(U8:U60)</f>
        <v>7</v>
      </c>
      <c r="V61" s="32">
        <f>SUM(V8:V60)</f>
        <v>108</v>
      </c>
      <c r="W61" s="32">
        <f t="shared" si="111"/>
        <v>86</v>
      </c>
      <c r="X61" s="32">
        <f t="shared" si="111"/>
        <v>15</v>
      </c>
      <c r="Y61" s="32">
        <f t="shared" si="111"/>
        <v>179</v>
      </c>
      <c r="Z61" s="32">
        <f t="shared" si="111"/>
        <v>6</v>
      </c>
      <c r="AA61" s="32">
        <f aca="true" t="shared" si="112" ref="AA61:AK61">SUM(AA8:AA60)</f>
        <v>0</v>
      </c>
      <c r="AB61" s="32">
        <f t="shared" si="112"/>
        <v>31</v>
      </c>
      <c r="AC61" s="32">
        <f t="shared" si="112"/>
        <v>33</v>
      </c>
      <c r="AD61" s="32">
        <f t="shared" si="112"/>
        <v>3</v>
      </c>
      <c r="AE61" s="32">
        <f t="shared" si="112"/>
        <v>0</v>
      </c>
      <c r="AF61" s="32">
        <f t="shared" si="112"/>
        <v>85</v>
      </c>
      <c r="AG61" s="32">
        <f t="shared" si="112"/>
        <v>3</v>
      </c>
      <c r="AH61" s="32">
        <f t="shared" si="112"/>
        <v>1</v>
      </c>
      <c r="AI61" s="32">
        <f t="shared" si="112"/>
        <v>23</v>
      </c>
      <c r="AJ61" s="32">
        <f t="shared" si="112"/>
        <v>1398</v>
      </c>
      <c r="AK61" s="32">
        <f t="shared" si="112"/>
        <v>1012</v>
      </c>
      <c r="AL61" s="16"/>
      <c r="AM61" s="233"/>
      <c r="AN61" s="234" t="s">
        <v>428</v>
      </c>
      <c r="AO61" s="235"/>
      <c r="AP61" s="264">
        <f aca="true" t="shared" si="113" ref="AP61:AP71">B41</f>
        <v>22</v>
      </c>
      <c r="AQ61" s="264">
        <f t="shared" si="72"/>
        <v>29</v>
      </c>
      <c r="AR61" s="264">
        <f aca="true" t="shared" si="114" ref="AR61:AR71">C41</f>
        <v>18</v>
      </c>
      <c r="AS61" s="264">
        <f aca="true" t="shared" si="115" ref="AS61:AS71">D41</f>
        <v>11</v>
      </c>
      <c r="AT61" s="264">
        <f t="shared" si="75"/>
        <v>0</v>
      </c>
      <c r="AU61" s="264">
        <f aca="true" t="shared" si="116" ref="AU61:AU71">E41</f>
        <v>0</v>
      </c>
      <c r="AV61" s="264">
        <f aca="true" t="shared" si="117" ref="AV61:AV71">F41</f>
        <v>0</v>
      </c>
      <c r="AW61" s="264">
        <f aca="true" t="shared" si="118" ref="AW61:AX71">G41</f>
        <v>0</v>
      </c>
      <c r="AX61" s="264">
        <f t="shared" si="118"/>
        <v>2</v>
      </c>
      <c r="AY61" s="264">
        <f aca="true" t="shared" si="119" ref="AY61:AY71">I41</f>
        <v>0</v>
      </c>
      <c r="AZ61" s="264">
        <f aca="true" t="shared" si="120" ref="AZ61:AZ71">J41</f>
        <v>6</v>
      </c>
      <c r="BA61" s="264">
        <f aca="true" t="shared" si="121" ref="BA61:BA71">K41</f>
        <v>18</v>
      </c>
      <c r="BB61" s="264">
        <f aca="true" t="shared" si="122" ref="BB61:BB71">L41</f>
        <v>58</v>
      </c>
      <c r="BC61" s="264">
        <f aca="true" t="shared" si="123" ref="BC61:BC71">M41</f>
        <v>29</v>
      </c>
      <c r="BD61" s="264">
        <f aca="true" t="shared" si="124" ref="BD61:BD71">N41</f>
        <v>1</v>
      </c>
      <c r="BE61" s="264">
        <f aca="true" t="shared" si="125" ref="BE61:BE71">O41</f>
        <v>1</v>
      </c>
      <c r="BF61" s="269">
        <f>P41</f>
        <v>0</v>
      </c>
      <c r="BG61" s="269">
        <f aca="true" t="shared" si="126" ref="BG61:BG71">Q41</f>
        <v>0</v>
      </c>
      <c r="BH61" s="269">
        <f aca="true" t="shared" si="127" ref="BH61:BH71">R41</f>
        <v>0</v>
      </c>
      <c r="BI61" s="269">
        <f aca="true" t="shared" si="128" ref="BI61:BI71">S41</f>
        <v>0</v>
      </c>
      <c r="BJ61" s="269">
        <f aca="true" t="shared" si="129" ref="BJ61:BJ71">T41</f>
        <v>0</v>
      </c>
      <c r="BK61" s="269">
        <f aca="true" t="shared" si="130" ref="BK61:BK71">U41</f>
        <v>0</v>
      </c>
      <c r="BL61" s="269">
        <f aca="true" t="shared" si="131" ref="BL61:BL71">V41</f>
        <v>2</v>
      </c>
      <c r="BM61" s="269">
        <f aca="true" t="shared" si="132" ref="BM61:BM71">W41</f>
        <v>2</v>
      </c>
      <c r="BN61" s="269">
        <f aca="true" t="shared" si="133" ref="BN61:BN71">X41</f>
        <v>0</v>
      </c>
      <c r="BO61" s="269">
        <f aca="true" t="shared" si="134" ref="BO61:BO71">Y41</f>
        <v>2</v>
      </c>
      <c r="BP61" s="269">
        <f aca="true" t="shared" si="135" ref="BP61:BP71">Z41</f>
        <v>0</v>
      </c>
      <c r="BQ61" s="269">
        <f aca="true" t="shared" si="136" ref="BQ61:BQ71">AA41</f>
        <v>0</v>
      </c>
      <c r="BR61" s="269">
        <f aca="true" t="shared" si="137" ref="BR61:BR71">AB41</f>
        <v>3</v>
      </c>
      <c r="BS61" s="269">
        <f aca="true" t="shared" si="138" ref="BS61:BS71">AC41</f>
        <v>3</v>
      </c>
      <c r="BT61" s="269">
        <f aca="true" t="shared" si="139" ref="BT61:BT71">AD41</f>
        <v>1</v>
      </c>
      <c r="BU61" s="269">
        <f aca="true" t="shared" si="140" ref="BU61:BU71">AE41</f>
        <v>0</v>
      </c>
      <c r="BV61" s="269">
        <f aca="true" t="shared" si="141" ref="BV61:BV71">AF41</f>
        <v>3</v>
      </c>
      <c r="BW61" s="269">
        <f aca="true" t="shared" si="142" ref="BW61:BW71">AG41</f>
        <v>0</v>
      </c>
      <c r="BX61" s="269">
        <f>AH41</f>
        <v>1</v>
      </c>
      <c r="BY61" s="269">
        <f>AI41</f>
        <v>0</v>
      </c>
      <c r="BZ61" s="269">
        <f>AJ41</f>
        <v>55</v>
      </c>
      <c r="CA61" s="270">
        <f>AK41</f>
        <v>17</v>
      </c>
      <c r="CB61" s="253"/>
      <c r="CC61" s="254"/>
      <c r="CD61" s="254"/>
    </row>
    <row r="62" spans="38:82" ht="15.75" customHeight="1">
      <c r="AL62" s="16"/>
      <c r="AM62" s="233"/>
      <c r="AN62" s="234" t="s">
        <v>429</v>
      </c>
      <c r="AO62" s="235"/>
      <c r="AP62" s="264">
        <f t="shared" si="113"/>
        <v>13</v>
      </c>
      <c r="AQ62" s="264">
        <f t="shared" si="72"/>
        <v>40</v>
      </c>
      <c r="AR62" s="264">
        <f t="shared" si="114"/>
        <v>13</v>
      </c>
      <c r="AS62" s="264">
        <f t="shared" si="115"/>
        <v>27</v>
      </c>
      <c r="AT62" s="264">
        <f t="shared" si="75"/>
        <v>0</v>
      </c>
      <c r="AU62" s="264">
        <f t="shared" si="116"/>
        <v>0</v>
      </c>
      <c r="AV62" s="264">
        <f t="shared" si="117"/>
        <v>0</v>
      </c>
      <c r="AW62" s="264">
        <f t="shared" si="118"/>
        <v>0</v>
      </c>
      <c r="AX62" s="264">
        <f t="shared" si="118"/>
        <v>0</v>
      </c>
      <c r="AY62" s="264">
        <f t="shared" si="119"/>
        <v>0</v>
      </c>
      <c r="AZ62" s="264">
        <f t="shared" si="120"/>
        <v>0</v>
      </c>
      <c r="BA62" s="264">
        <f t="shared" si="121"/>
        <v>12</v>
      </c>
      <c r="BB62" s="264">
        <f t="shared" si="122"/>
        <v>36</v>
      </c>
      <c r="BC62" s="264">
        <f t="shared" si="123"/>
        <v>14</v>
      </c>
      <c r="BD62" s="264">
        <f t="shared" si="124"/>
        <v>2</v>
      </c>
      <c r="BE62" s="264">
        <f t="shared" si="125"/>
        <v>0</v>
      </c>
      <c r="BF62" s="269">
        <f aca="true" t="shared" si="143" ref="BF62:BF71">P42</f>
        <v>0</v>
      </c>
      <c r="BG62" s="269">
        <f t="shared" si="126"/>
        <v>0</v>
      </c>
      <c r="BH62" s="269">
        <f t="shared" si="127"/>
        <v>0</v>
      </c>
      <c r="BI62" s="269">
        <f t="shared" si="128"/>
        <v>0</v>
      </c>
      <c r="BJ62" s="269">
        <f t="shared" si="129"/>
        <v>0</v>
      </c>
      <c r="BK62" s="269">
        <f t="shared" si="130"/>
        <v>0</v>
      </c>
      <c r="BL62" s="269">
        <f t="shared" si="131"/>
        <v>0</v>
      </c>
      <c r="BM62" s="269">
        <f t="shared" si="132"/>
        <v>0</v>
      </c>
      <c r="BN62" s="269">
        <f t="shared" si="133"/>
        <v>1</v>
      </c>
      <c r="BO62" s="269">
        <f t="shared" si="134"/>
        <v>1</v>
      </c>
      <c r="BP62" s="269">
        <f t="shared" si="135"/>
        <v>0</v>
      </c>
      <c r="BQ62" s="269">
        <f t="shared" si="136"/>
        <v>0</v>
      </c>
      <c r="BR62" s="269">
        <f t="shared" si="137"/>
        <v>2</v>
      </c>
      <c r="BS62" s="269">
        <f t="shared" si="138"/>
        <v>1</v>
      </c>
      <c r="BT62" s="269">
        <f t="shared" si="139"/>
        <v>0</v>
      </c>
      <c r="BU62" s="269">
        <f t="shared" si="140"/>
        <v>0</v>
      </c>
      <c r="BV62" s="269">
        <f t="shared" si="141"/>
        <v>3</v>
      </c>
      <c r="BW62" s="269">
        <f t="shared" si="142"/>
        <v>0</v>
      </c>
      <c r="BX62" s="269">
        <f aca="true" t="shared" si="144" ref="BX62:BX71">AH42</f>
        <v>0</v>
      </c>
      <c r="BY62" s="269">
        <f aca="true" t="shared" si="145" ref="BY62:BY71">AI42</f>
        <v>0</v>
      </c>
      <c r="BZ62" s="269">
        <f aca="true" t="shared" si="146" ref="BZ62:BZ71">AJ42</f>
        <v>24</v>
      </c>
      <c r="CA62" s="270">
        <f aca="true" t="shared" si="147" ref="CA62:CA71">AK42</f>
        <v>16</v>
      </c>
      <c r="CB62" s="253"/>
      <c r="CC62" s="254"/>
      <c r="CD62" s="254"/>
    </row>
    <row r="63" spans="1:82" ht="15.75" customHeight="1">
      <c r="A63" s="15" t="s">
        <v>207</v>
      </c>
      <c r="AL63" s="16"/>
      <c r="AM63" s="233"/>
      <c r="AN63" s="234" t="s">
        <v>430</v>
      </c>
      <c r="AO63" s="235"/>
      <c r="AP63" s="264">
        <f t="shared" si="113"/>
        <v>11</v>
      </c>
      <c r="AQ63" s="264">
        <f t="shared" si="72"/>
        <v>14</v>
      </c>
      <c r="AR63" s="264">
        <f t="shared" si="114"/>
        <v>9</v>
      </c>
      <c r="AS63" s="264">
        <f t="shared" si="115"/>
        <v>5</v>
      </c>
      <c r="AT63" s="264">
        <f t="shared" si="75"/>
        <v>2</v>
      </c>
      <c r="AU63" s="264">
        <f t="shared" si="116"/>
        <v>2</v>
      </c>
      <c r="AV63" s="264">
        <f t="shared" si="117"/>
        <v>0</v>
      </c>
      <c r="AW63" s="264">
        <f t="shared" si="118"/>
        <v>0</v>
      </c>
      <c r="AX63" s="264">
        <f t="shared" si="118"/>
        <v>0</v>
      </c>
      <c r="AY63" s="264">
        <f t="shared" si="119"/>
        <v>0</v>
      </c>
      <c r="AZ63" s="264">
        <f t="shared" si="120"/>
        <v>0</v>
      </c>
      <c r="BA63" s="264">
        <f t="shared" si="121"/>
        <v>11</v>
      </c>
      <c r="BB63" s="264">
        <f t="shared" si="122"/>
        <v>31</v>
      </c>
      <c r="BC63" s="264">
        <f t="shared" si="123"/>
        <v>9</v>
      </c>
      <c r="BD63" s="264">
        <f t="shared" si="124"/>
        <v>2</v>
      </c>
      <c r="BE63" s="264">
        <f t="shared" si="125"/>
        <v>0</v>
      </c>
      <c r="BF63" s="269">
        <f t="shared" si="143"/>
        <v>0</v>
      </c>
      <c r="BG63" s="269">
        <f t="shared" si="126"/>
        <v>0</v>
      </c>
      <c r="BH63" s="269">
        <f t="shared" si="127"/>
        <v>0</v>
      </c>
      <c r="BI63" s="269">
        <f t="shared" si="128"/>
        <v>2</v>
      </c>
      <c r="BJ63" s="269">
        <f t="shared" si="129"/>
        <v>0</v>
      </c>
      <c r="BK63" s="269">
        <f t="shared" si="130"/>
        <v>0</v>
      </c>
      <c r="BL63" s="269">
        <f t="shared" si="131"/>
        <v>1</v>
      </c>
      <c r="BM63" s="269">
        <f t="shared" si="132"/>
        <v>1</v>
      </c>
      <c r="BN63" s="269">
        <f t="shared" si="133"/>
        <v>1</v>
      </c>
      <c r="BO63" s="269">
        <f t="shared" si="134"/>
        <v>1</v>
      </c>
      <c r="BP63" s="269">
        <f t="shared" si="135"/>
        <v>0</v>
      </c>
      <c r="BQ63" s="269">
        <f t="shared" si="136"/>
        <v>0</v>
      </c>
      <c r="BR63" s="269">
        <f t="shared" si="137"/>
        <v>0</v>
      </c>
      <c r="BS63" s="269">
        <f t="shared" si="138"/>
        <v>1</v>
      </c>
      <c r="BT63" s="269">
        <f t="shared" si="139"/>
        <v>0</v>
      </c>
      <c r="BU63" s="269">
        <f t="shared" si="140"/>
        <v>0</v>
      </c>
      <c r="BV63" s="269">
        <f t="shared" si="141"/>
        <v>4</v>
      </c>
      <c r="BW63" s="269">
        <f t="shared" si="142"/>
        <v>0</v>
      </c>
      <c r="BX63" s="269">
        <f t="shared" si="144"/>
        <v>0</v>
      </c>
      <c r="BY63" s="269">
        <f t="shared" si="145"/>
        <v>1</v>
      </c>
      <c r="BZ63" s="269">
        <f t="shared" si="146"/>
        <v>22</v>
      </c>
      <c r="CA63" s="270">
        <f t="shared" si="147"/>
        <v>19</v>
      </c>
      <c r="CB63" s="253"/>
      <c r="CC63" s="254"/>
      <c r="CD63" s="254"/>
    </row>
    <row r="64" spans="1:82" ht="15.75" customHeight="1">
      <c r="A64" s="15" t="s">
        <v>208</v>
      </c>
      <c r="AL64" s="16"/>
      <c r="AM64" s="233"/>
      <c r="AN64" s="234" t="s">
        <v>431</v>
      </c>
      <c r="AO64" s="235"/>
      <c r="AP64" s="264">
        <f t="shared" si="113"/>
        <v>4</v>
      </c>
      <c r="AQ64" s="264">
        <f t="shared" si="72"/>
        <v>7</v>
      </c>
      <c r="AR64" s="264">
        <f t="shared" si="114"/>
        <v>3</v>
      </c>
      <c r="AS64" s="264">
        <f t="shared" si="115"/>
        <v>4</v>
      </c>
      <c r="AT64" s="264">
        <f t="shared" si="75"/>
        <v>0</v>
      </c>
      <c r="AU64" s="264">
        <f t="shared" si="116"/>
        <v>0</v>
      </c>
      <c r="AV64" s="264">
        <f t="shared" si="117"/>
        <v>0</v>
      </c>
      <c r="AW64" s="264">
        <f t="shared" si="118"/>
        <v>0</v>
      </c>
      <c r="AX64" s="264">
        <f t="shared" si="118"/>
        <v>0</v>
      </c>
      <c r="AY64" s="264">
        <f t="shared" si="119"/>
        <v>0</v>
      </c>
      <c r="AZ64" s="264">
        <f t="shared" si="120"/>
        <v>0</v>
      </c>
      <c r="BA64" s="264">
        <f t="shared" si="121"/>
        <v>11</v>
      </c>
      <c r="BB64" s="264">
        <f t="shared" si="122"/>
        <v>20</v>
      </c>
      <c r="BC64" s="264">
        <f t="shared" si="123"/>
        <v>17</v>
      </c>
      <c r="BD64" s="264">
        <f t="shared" si="124"/>
        <v>3</v>
      </c>
      <c r="BE64" s="264">
        <f t="shared" si="125"/>
        <v>1</v>
      </c>
      <c r="BF64" s="269">
        <f t="shared" si="143"/>
        <v>0</v>
      </c>
      <c r="BG64" s="269">
        <f t="shared" si="126"/>
        <v>0</v>
      </c>
      <c r="BH64" s="269">
        <f t="shared" si="127"/>
        <v>0</v>
      </c>
      <c r="BI64" s="269">
        <f t="shared" si="128"/>
        <v>0</v>
      </c>
      <c r="BJ64" s="269">
        <f t="shared" si="129"/>
        <v>0</v>
      </c>
      <c r="BK64" s="269">
        <f t="shared" si="130"/>
        <v>0</v>
      </c>
      <c r="BL64" s="269">
        <f t="shared" si="131"/>
        <v>0</v>
      </c>
      <c r="BM64" s="269">
        <f t="shared" si="132"/>
        <v>1</v>
      </c>
      <c r="BN64" s="269">
        <f t="shared" si="133"/>
        <v>0</v>
      </c>
      <c r="BO64" s="269">
        <f t="shared" si="134"/>
        <v>1</v>
      </c>
      <c r="BP64" s="269">
        <f t="shared" si="135"/>
        <v>0</v>
      </c>
      <c r="BQ64" s="269">
        <f t="shared" si="136"/>
        <v>0</v>
      </c>
      <c r="BR64" s="269">
        <f t="shared" si="137"/>
        <v>0</v>
      </c>
      <c r="BS64" s="269">
        <f t="shared" si="138"/>
        <v>1</v>
      </c>
      <c r="BT64" s="269">
        <f t="shared" si="139"/>
        <v>0</v>
      </c>
      <c r="BU64" s="269">
        <f t="shared" si="140"/>
        <v>0</v>
      </c>
      <c r="BV64" s="269">
        <f t="shared" si="141"/>
        <v>2</v>
      </c>
      <c r="BW64" s="269">
        <f t="shared" si="142"/>
        <v>0</v>
      </c>
      <c r="BX64" s="269">
        <f t="shared" si="144"/>
        <v>0</v>
      </c>
      <c r="BY64" s="269">
        <f t="shared" si="145"/>
        <v>1</v>
      </c>
      <c r="BZ64" s="269">
        <f t="shared" si="146"/>
        <v>8</v>
      </c>
      <c r="CA64" s="270">
        <f t="shared" si="147"/>
        <v>19</v>
      </c>
      <c r="CB64" s="253"/>
      <c r="CC64" s="254"/>
      <c r="CD64" s="254"/>
    </row>
    <row r="65" spans="1:82" ht="15.75" customHeight="1">
      <c r="A65" s="15" t="s">
        <v>209</v>
      </c>
      <c r="AL65" s="16"/>
      <c r="AM65" s="233"/>
      <c r="AN65" s="234" t="s">
        <v>432</v>
      </c>
      <c r="AO65" s="235"/>
      <c r="AP65" s="264">
        <f t="shared" si="113"/>
        <v>2</v>
      </c>
      <c r="AQ65" s="264">
        <f t="shared" si="72"/>
        <v>3</v>
      </c>
      <c r="AR65" s="264">
        <f t="shared" si="114"/>
        <v>1</v>
      </c>
      <c r="AS65" s="264">
        <f t="shared" si="115"/>
        <v>2</v>
      </c>
      <c r="AT65" s="264">
        <f t="shared" si="75"/>
        <v>0</v>
      </c>
      <c r="AU65" s="264">
        <f t="shared" si="116"/>
        <v>0</v>
      </c>
      <c r="AV65" s="264">
        <f t="shared" si="117"/>
        <v>0</v>
      </c>
      <c r="AW65" s="264">
        <f t="shared" si="118"/>
        <v>0</v>
      </c>
      <c r="AX65" s="264">
        <f t="shared" si="118"/>
        <v>0</v>
      </c>
      <c r="AY65" s="264">
        <f t="shared" si="119"/>
        <v>0</v>
      </c>
      <c r="AZ65" s="264">
        <f t="shared" si="120"/>
        <v>0</v>
      </c>
      <c r="BA65" s="264">
        <f t="shared" si="121"/>
        <v>1</v>
      </c>
      <c r="BB65" s="264">
        <f t="shared" si="122"/>
        <v>6</v>
      </c>
      <c r="BC65" s="264">
        <f t="shared" si="123"/>
        <v>0</v>
      </c>
      <c r="BD65" s="264">
        <f t="shared" si="124"/>
        <v>0</v>
      </c>
      <c r="BE65" s="264">
        <f t="shared" si="125"/>
        <v>0</v>
      </c>
      <c r="BF65" s="269">
        <f t="shared" si="143"/>
        <v>0</v>
      </c>
      <c r="BG65" s="269">
        <f t="shared" si="126"/>
        <v>0</v>
      </c>
      <c r="BH65" s="269">
        <f t="shared" si="127"/>
        <v>0</v>
      </c>
      <c r="BI65" s="269">
        <f t="shared" si="128"/>
        <v>0</v>
      </c>
      <c r="BJ65" s="269">
        <f t="shared" si="129"/>
        <v>0</v>
      </c>
      <c r="BK65" s="269">
        <f t="shared" si="130"/>
        <v>0</v>
      </c>
      <c r="BL65" s="269">
        <f t="shared" si="131"/>
        <v>0</v>
      </c>
      <c r="BM65" s="269">
        <f t="shared" si="132"/>
        <v>0</v>
      </c>
      <c r="BN65" s="269">
        <f t="shared" si="133"/>
        <v>0</v>
      </c>
      <c r="BO65" s="269">
        <f t="shared" si="134"/>
        <v>0</v>
      </c>
      <c r="BP65" s="269">
        <f t="shared" si="135"/>
        <v>0</v>
      </c>
      <c r="BQ65" s="269">
        <f t="shared" si="136"/>
        <v>0</v>
      </c>
      <c r="BR65" s="269">
        <f t="shared" si="137"/>
        <v>0</v>
      </c>
      <c r="BS65" s="269">
        <f t="shared" si="138"/>
        <v>0</v>
      </c>
      <c r="BT65" s="269">
        <f t="shared" si="139"/>
        <v>0</v>
      </c>
      <c r="BU65" s="269">
        <f t="shared" si="140"/>
        <v>0</v>
      </c>
      <c r="BV65" s="269">
        <f t="shared" si="141"/>
        <v>0</v>
      </c>
      <c r="BW65" s="269">
        <f t="shared" si="142"/>
        <v>0</v>
      </c>
      <c r="BX65" s="269">
        <f t="shared" si="144"/>
        <v>0</v>
      </c>
      <c r="BY65" s="269">
        <f t="shared" si="145"/>
        <v>0</v>
      </c>
      <c r="BZ65" s="269">
        <f t="shared" si="146"/>
        <v>1</v>
      </c>
      <c r="CA65" s="270">
        <f t="shared" si="147"/>
        <v>0</v>
      </c>
      <c r="CB65" s="253"/>
      <c r="CC65" s="254"/>
      <c r="CD65" s="254"/>
    </row>
    <row r="66" spans="1:82" ht="15.75" customHeight="1">
      <c r="A66" s="15" t="s">
        <v>210</v>
      </c>
      <c r="B66" s="16"/>
      <c r="AL66" s="16"/>
      <c r="AM66" s="233"/>
      <c r="AN66" s="234" t="s">
        <v>433</v>
      </c>
      <c r="AO66" s="235"/>
      <c r="AP66" s="264">
        <f t="shared" si="113"/>
        <v>2</v>
      </c>
      <c r="AQ66" s="264">
        <f t="shared" si="72"/>
        <v>2</v>
      </c>
      <c r="AR66" s="264">
        <f t="shared" si="114"/>
        <v>1</v>
      </c>
      <c r="AS66" s="264">
        <f t="shared" si="115"/>
        <v>1</v>
      </c>
      <c r="AT66" s="264">
        <f t="shared" si="75"/>
        <v>0</v>
      </c>
      <c r="AU66" s="264">
        <f t="shared" si="116"/>
        <v>0</v>
      </c>
      <c r="AV66" s="264">
        <f t="shared" si="117"/>
        <v>0</v>
      </c>
      <c r="AW66" s="264">
        <f t="shared" si="118"/>
        <v>0</v>
      </c>
      <c r="AX66" s="264">
        <f t="shared" si="118"/>
        <v>0</v>
      </c>
      <c r="AY66" s="264">
        <f t="shared" si="119"/>
        <v>0</v>
      </c>
      <c r="AZ66" s="264">
        <f t="shared" si="120"/>
        <v>0</v>
      </c>
      <c r="BA66" s="264">
        <f t="shared" si="121"/>
        <v>0</v>
      </c>
      <c r="BB66" s="264">
        <f t="shared" si="122"/>
        <v>4</v>
      </c>
      <c r="BC66" s="264">
        <f t="shared" si="123"/>
        <v>0</v>
      </c>
      <c r="BD66" s="264">
        <f t="shared" si="124"/>
        <v>0</v>
      </c>
      <c r="BE66" s="264">
        <f t="shared" si="125"/>
        <v>0</v>
      </c>
      <c r="BF66" s="269">
        <f t="shared" si="143"/>
        <v>0</v>
      </c>
      <c r="BG66" s="269">
        <f t="shared" si="126"/>
        <v>0</v>
      </c>
      <c r="BH66" s="269">
        <f t="shared" si="127"/>
        <v>0</v>
      </c>
      <c r="BI66" s="269">
        <f t="shared" si="128"/>
        <v>0</v>
      </c>
      <c r="BJ66" s="269">
        <f t="shared" si="129"/>
        <v>0</v>
      </c>
      <c r="BK66" s="269">
        <f t="shared" si="130"/>
        <v>0</v>
      </c>
      <c r="BL66" s="269">
        <f t="shared" si="131"/>
        <v>0</v>
      </c>
      <c r="BM66" s="269">
        <f t="shared" si="132"/>
        <v>0</v>
      </c>
      <c r="BN66" s="269">
        <f t="shared" si="133"/>
        <v>0</v>
      </c>
      <c r="BO66" s="269">
        <f t="shared" si="134"/>
        <v>0</v>
      </c>
      <c r="BP66" s="269">
        <f t="shared" si="135"/>
        <v>0</v>
      </c>
      <c r="BQ66" s="269">
        <f t="shared" si="136"/>
        <v>0</v>
      </c>
      <c r="BR66" s="269">
        <f t="shared" si="137"/>
        <v>0</v>
      </c>
      <c r="BS66" s="269">
        <f t="shared" si="138"/>
        <v>0</v>
      </c>
      <c r="BT66" s="269">
        <f t="shared" si="139"/>
        <v>0</v>
      </c>
      <c r="BU66" s="269">
        <f t="shared" si="140"/>
        <v>0</v>
      </c>
      <c r="BV66" s="269">
        <f t="shared" si="141"/>
        <v>0</v>
      </c>
      <c r="BW66" s="269">
        <f t="shared" si="142"/>
        <v>0</v>
      </c>
      <c r="BX66" s="269">
        <f t="shared" si="144"/>
        <v>0</v>
      </c>
      <c r="BY66" s="269">
        <f t="shared" si="145"/>
        <v>0</v>
      </c>
      <c r="BZ66" s="269">
        <f t="shared" si="146"/>
        <v>0</v>
      </c>
      <c r="CA66" s="270">
        <f t="shared" si="147"/>
        <v>0</v>
      </c>
      <c r="CB66" s="253"/>
      <c r="CC66" s="254"/>
      <c r="CD66" s="254"/>
    </row>
    <row r="67" spans="1:82" ht="15.75" customHeight="1">
      <c r="A67" s="15" t="s">
        <v>211</v>
      </c>
      <c r="B67" s="16"/>
      <c r="C67" s="16"/>
      <c r="D67" s="16"/>
      <c r="AL67" s="16"/>
      <c r="AM67" s="233"/>
      <c r="AN67" s="234" t="s">
        <v>434</v>
      </c>
      <c r="AO67" s="235"/>
      <c r="AP67" s="264">
        <f t="shared" si="113"/>
        <v>5</v>
      </c>
      <c r="AQ67" s="264">
        <f t="shared" si="72"/>
        <v>11</v>
      </c>
      <c r="AR67" s="264">
        <f t="shared" si="114"/>
        <v>5</v>
      </c>
      <c r="AS67" s="264">
        <f t="shared" si="115"/>
        <v>6</v>
      </c>
      <c r="AT67" s="264">
        <f t="shared" si="75"/>
        <v>0</v>
      </c>
      <c r="AU67" s="264">
        <f t="shared" si="116"/>
        <v>0</v>
      </c>
      <c r="AV67" s="264">
        <f t="shared" si="117"/>
        <v>0</v>
      </c>
      <c r="AW67" s="264">
        <f t="shared" si="118"/>
        <v>0</v>
      </c>
      <c r="AX67" s="264">
        <f t="shared" si="118"/>
        <v>2</v>
      </c>
      <c r="AY67" s="264">
        <f t="shared" si="119"/>
        <v>0</v>
      </c>
      <c r="AZ67" s="264">
        <f t="shared" si="120"/>
        <v>0</v>
      </c>
      <c r="BA67" s="264">
        <f t="shared" si="121"/>
        <v>2</v>
      </c>
      <c r="BB67" s="264">
        <f t="shared" si="122"/>
        <v>7</v>
      </c>
      <c r="BC67" s="264">
        <f t="shared" si="123"/>
        <v>0</v>
      </c>
      <c r="BD67" s="264">
        <f t="shared" si="124"/>
        <v>0</v>
      </c>
      <c r="BE67" s="264">
        <f t="shared" si="125"/>
        <v>0</v>
      </c>
      <c r="BF67" s="269">
        <f t="shared" si="143"/>
        <v>0</v>
      </c>
      <c r="BG67" s="269">
        <f t="shared" si="126"/>
        <v>0</v>
      </c>
      <c r="BH67" s="269">
        <f t="shared" si="127"/>
        <v>0</v>
      </c>
      <c r="BI67" s="269">
        <f t="shared" si="128"/>
        <v>0</v>
      </c>
      <c r="BJ67" s="269">
        <f t="shared" si="129"/>
        <v>0</v>
      </c>
      <c r="BK67" s="269">
        <f t="shared" si="130"/>
        <v>0</v>
      </c>
      <c r="BL67" s="269">
        <f t="shared" si="131"/>
        <v>0</v>
      </c>
      <c r="BM67" s="269">
        <f t="shared" si="132"/>
        <v>0</v>
      </c>
      <c r="BN67" s="269">
        <f t="shared" si="133"/>
        <v>1</v>
      </c>
      <c r="BO67" s="269">
        <f t="shared" si="134"/>
        <v>1</v>
      </c>
      <c r="BP67" s="269">
        <f t="shared" si="135"/>
        <v>0</v>
      </c>
      <c r="BQ67" s="269">
        <f t="shared" si="136"/>
        <v>0</v>
      </c>
      <c r="BR67" s="269">
        <f t="shared" si="137"/>
        <v>0</v>
      </c>
      <c r="BS67" s="269">
        <f t="shared" si="138"/>
        <v>0</v>
      </c>
      <c r="BT67" s="269">
        <f t="shared" si="139"/>
        <v>0</v>
      </c>
      <c r="BU67" s="269">
        <f t="shared" si="140"/>
        <v>0</v>
      </c>
      <c r="BV67" s="269">
        <f t="shared" si="141"/>
        <v>1</v>
      </c>
      <c r="BW67" s="269">
        <f t="shared" si="142"/>
        <v>0</v>
      </c>
      <c r="BX67" s="269">
        <f t="shared" si="144"/>
        <v>0</v>
      </c>
      <c r="BY67" s="269">
        <f t="shared" si="145"/>
        <v>0</v>
      </c>
      <c r="BZ67" s="269">
        <f t="shared" si="146"/>
        <v>1</v>
      </c>
      <c r="CA67" s="270">
        <f t="shared" si="147"/>
        <v>0</v>
      </c>
      <c r="CB67" s="253"/>
      <c r="CC67" s="254"/>
      <c r="CD67" s="254"/>
    </row>
    <row r="68" spans="1:82" ht="15.75" customHeight="1">
      <c r="A68" s="15" t="s">
        <v>212</v>
      </c>
      <c r="B68" s="16"/>
      <c r="AL68" s="16"/>
      <c r="AM68" s="233"/>
      <c r="AN68" s="234" t="s">
        <v>435</v>
      </c>
      <c r="AO68" s="235"/>
      <c r="AP68" s="264">
        <f t="shared" si="113"/>
        <v>2</v>
      </c>
      <c r="AQ68" s="264">
        <f t="shared" si="72"/>
        <v>2</v>
      </c>
      <c r="AR68" s="264">
        <f t="shared" si="114"/>
        <v>1</v>
      </c>
      <c r="AS68" s="264">
        <f t="shared" si="115"/>
        <v>1</v>
      </c>
      <c r="AT68" s="264">
        <f t="shared" si="75"/>
        <v>0</v>
      </c>
      <c r="AU68" s="264">
        <f t="shared" si="116"/>
        <v>0</v>
      </c>
      <c r="AV68" s="264">
        <f t="shared" si="117"/>
        <v>0</v>
      </c>
      <c r="AW68" s="264">
        <f t="shared" si="118"/>
        <v>0</v>
      </c>
      <c r="AX68" s="264">
        <f t="shared" si="118"/>
        <v>0</v>
      </c>
      <c r="AY68" s="264">
        <f t="shared" si="119"/>
        <v>0</v>
      </c>
      <c r="AZ68" s="264">
        <f t="shared" si="120"/>
        <v>0</v>
      </c>
      <c r="BA68" s="264">
        <f t="shared" si="121"/>
        <v>2</v>
      </c>
      <c r="BB68" s="264">
        <f t="shared" si="122"/>
        <v>2</v>
      </c>
      <c r="BC68" s="264">
        <f t="shared" si="123"/>
        <v>2</v>
      </c>
      <c r="BD68" s="264">
        <f t="shared" si="124"/>
        <v>0</v>
      </c>
      <c r="BE68" s="264">
        <f t="shared" si="125"/>
        <v>0</v>
      </c>
      <c r="BF68" s="269">
        <f t="shared" si="143"/>
        <v>0</v>
      </c>
      <c r="BG68" s="269">
        <f t="shared" si="126"/>
        <v>0</v>
      </c>
      <c r="BH68" s="269">
        <f t="shared" si="127"/>
        <v>0</v>
      </c>
      <c r="BI68" s="269">
        <f t="shared" si="128"/>
        <v>0</v>
      </c>
      <c r="BJ68" s="269">
        <f t="shared" si="129"/>
        <v>0</v>
      </c>
      <c r="BK68" s="269">
        <f t="shared" si="130"/>
        <v>0</v>
      </c>
      <c r="BL68" s="269">
        <f t="shared" si="131"/>
        <v>0</v>
      </c>
      <c r="BM68" s="269">
        <f t="shared" si="132"/>
        <v>0</v>
      </c>
      <c r="BN68" s="269">
        <f t="shared" si="133"/>
        <v>0</v>
      </c>
      <c r="BO68" s="269">
        <f t="shared" si="134"/>
        <v>0</v>
      </c>
      <c r="BP68" s="269">
        <f t="shared" si="135"/>
        <v>0</v>
      </c>
      <c r="BQ68" s="269">
        <f t="shared" si="136"/>
        <v>0</v>
      </c>
      <c r="BR68" s="269">
        <f t="shared" si="137"/>
        <v>0</v>
      </c>
      <c r="BS68" s="269">
        <f t="shared" si="138"/>
        <v>0</v>
      </c>
      <c r="BT68" s="269">
        <f t="shared" si="139"/>
        <v>0</v>
      </c>
      <c r="BU68" s="269">
        <f t="shared" si="140"/>
        <v>0</v>
      </c>
      <c r="BV68" s="269">
        <f t="shared" si="141"/>
        <v>0</v>
      </c>
      <c r="BW68" s="269">
        <f t="shared" si="142"/>
        <v>0</v>
      </c>
      <c r="BX68" s="269">
        <f t="shared" si="144"/>
        <v>0</v>
      </c>
      <c r="BY68" s="269">
        <f t="shared" si="145"/>
        <v>0</v>
      </c>
      <c r="BZ68" s="269">
        <f t="shared" si="146"/>
        <v>1</v>
      </c>
      <c r="CA68" s="270">
        <f t="shared" si="147"/>
        <v>0</v>
      </c>
      <c r="CB68" s="253"/>
      <c r="CC68" s="254"/>
      <c r="CD68" s="254"/>
    </row>
    <row r="69" spans="1:82" ht="15.75" customHeight="1">
      <c r="A69" s="15" t="s">
        <v>213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AL69" s="16"/>
      <c r="AM69" s="233"/>
      <c r="AN69" s="234" t="s">
        <v>436</v>
      </c>
      <c r="AO69" s="235"/>
      <c r="AP69" s="264">
        <f t="shared" si="113"/>
        <v>8</v>
      </c>
      <c r="AQ69" s="264">
        <f t="shared" si="72"/>
        <v>9</v>
      </c>
      <c r="AR69" s="264">
        <f t="shared" si="114"/>
        <v>8</v>
      </c>
      <c r="AS69" s="264">
        <f t="shared" si="115"/>
        <v>1</v>
      </c>
      <c r="AT69" s="264">
        <f t="shared" si="75"/>
        <v>0</v>
      </c>
      <c r="AU69" s="264">
        <f t="shared" si="116"/>
        <v>0</v>
      </c>
      <c r="AV69" s="264">
        <f t="shared" si="117"/>
        <v>0</v>
      </c>
      <c r="AW69" s="264">
        <f t="shared" si="118"/>
        <v>0</v>
      </c>
      <c r="AX69" s="264">
        <f t="shared" si="118"/>
        <v>0</v>
      </c>
      <c r="AY69" s="264">
        <f t="shared" si="119"/>
        <v>0</v>
      </c>
      <c r="AZ69" s="264">
        <f t="shared" si="120"/>
        <v>0</v>
      </c>
      <c r="BA69" s="264">
        <f t="shared" si="121"/>
        <v>3</v>
      </c>
      <c r="BB69" s="264">
        <f t="shared" si="122"/>
        <v>10</v>
      </c>
      <c r="BC69" s="264">
        <f t="shared" si="123"/>
        <v>11</v>
      </c>
      <c r="BD69" s="264">
        <f t="shared" si="124"/>
        <v>1</v>
      </c>
      <c r="BE69" s="264">
        <f t="shared" si="125"/>
        <v>0</v>
      </c>
      <c r="BF69" s="269">
        <f t="shared" si="143"/>
        <v>1</v>
      </c>
      <c r="BG69" s="269">
        <f t="shared" si="126"/>
        <v>0</v>
      </c>
      <c r="BH69" s="269">
        <f t="shared" si="127"/>
        <v>0</v>
      </c>
      <c r="BI69" s="269">
        <f t="shared" si="128"/>
        <v>0</v>
      </c>
      <c r="BJ69" s="269">
        <f t="shared" si="129"/>
        <v>0</v>
      </c>
      <c r="BK69" s="269">
        <f t="shared" si="130"/>
        <v>0</v>
      </c>
      <c r="BL69" s="269">
        <f t="shared" si="131"/>
        <v>0</v>
      </c>
      <c r="BM69" s="269">
        <f t="shared" si="132"/>
        <v>0</v>
      </c>
      <c r="BN69" s="269">
        <f t="shared" si="133"/>
        <v>0</v>
      </c>
      <c r="BO69" s="269">
        <f t="shared" si="134"/>
        <v>0</v>
      </c>
      <c r="BP69" s="269">
        <f t="shared" si="135"/>
        <v>0</v>
      </c>
      <c r="BQ69" s="269">
        <f t="shared" si="136"/>
        <v>0</v>
      </c>
      <c r="BR69" s="269">
        <f t="shared" si="137"/>
        <v>0</v>
      </c>
      <c r="BS69" s="269">
        <f t="shared" si="138"/>
        <v>0</v>
      </c>
      <c r="BT69" s="269">
        <f t="shared" si="139"/>
        <v>0</v>
      </c>
      <c r="BU69" s="269">
        <f t="shared" si="140"/>
        <v>0</v>
      </c>
      <c r="BV69" s="269">
        <f t="shared" si="141"/>
        <v>0</v>
      </c>
      <c r="BW69" s="269">
        <f t="shared" si="142"/>
        <v>0</v>
      </c>
      <c r="BX69" s="269">
        <f t="shared" si="144"/>
        <v>0</v>
      </c>
      <c r="BY69" s="269">
        <f t="shared" si="145"/>
        <v>0</v>
      </c>
      <c r="BZ69" s="269">
        <f t="shared" si="146"/>
        <v>19</v>
      </c>
      <c r="CA69" s="270">
        <f t="shared" si="147"/>
        <v>7</v>
      </c>
      <c r="CB69" s="253"/>
      <c r="CC69" s="254"/>
      <c r="CD69" s="254"/>
    </row>
    <row r="70" spans="1:82" ht="15.75" customHeight="1">
      <c r="A70" s="15" t="s">
        <v>214</v>
      </c>
      <c r="B70" s="16"/>
      <c r="AL70" s="16"/>
      <c r="AM70" s="233"/>
      <c r="AN70" s="234" t="s">
        <v>437</v>
      </c>
      <c r="AO70" s="235"/>
      <c r="AP70" s="264">
        <f t="shared" si="113"/>
        <v>4</v>
      </c>
      <c r="AQ70" s="264">
        <f t="shared" si="72"/>
        <v>4</v>
      </c>
      <c r="AR70" s="264">
        <f t="shared" si="114"/>
        <v>3</v>
      </c>
      <c r="AS70" s="264">
        <f t="shared" si="115"/>
        <v>1</v>
      </c>
      <c r="AT70" s="264">
        <f t="shared" si="75"/>
        <v>0</v>
      </c>
      <c r="AU70" s="264">
        <f t="shared" si="116"/>
        <v>0</v>
      </c>
      <c r="AV70" s="264">
        <f t="shared" si="117"/>
        <v>0</v>
      </c>
      <c r="AW70" s="264">
        <f t="shared" si="118"/>
        <v>0</v>
      </c>
      <c r="AX70" s="264">
        <f t="shared" si="118"/>
        <v>0</v>
      </c>
      <c r="AY70" s="264">
        <f t="shared" si="119"/>
        <v>0</v>
      </c>
      <c r="AZ70" s="264">
        <f t="shared" si="120"/>
        <v>0</v>
      </c>
      <c r="BA70" s="264">
        <f t="shared" si="121"/>
        <v>1</v>
      </c>
      <c r="BB70" s="264">
        <f t="shared" si="122"/>
        <v>5</v>
      </c>
      <c r="BC70" s="264">
        <f t="shared" si="123"/>
        <v>2</v>
      </c>
      <c r="BD70" s="264">
        <f t="shared" si="124"/>
        <v>0</v>
      </c>
      <c r="BE70" s="264">
        <f t="shared" si="125"/>
        <v>0</v>
      </c>
      <c r="BF70" s="269">
        <f t="shared" si="143"/>
        <v>0</v>
      </c>
      <c r="BG70" s="269">
        <f t="shared" si="126"/>
        <v>0</v>
      </c>
      <c r="BH70" s="269">
        <f t="shared" si="127"/>
        <v>0</v>
      </c>
      <c r="BI70" s="269">
        <f t="shared" si="128"/>
        <v>0</v>
      </c>
      <c r="BJ70" s="269">
        <f t="shared" si="129"/>
        <v>0</v>
      </c>
      <c r="BK70" s="269">
        <f t="shared" si="130"/>
        <v>0</v>
      </c>
      <c r="BL70" s="269">
        <f t="shared" si="131"/>
        <v>0</v>
      </c>
      <c r="BM70" s="269">
        <f t="shared" si="132"/>
        <v>0</v>
      </c>
      <c r="BN70" s="269">
        <f t="shared" si="133"/>
        <v>0</v>
      </c>
      <c r="BO70" s="269">
        <f t="shared" si="134"/>
        <v>0</v>
      </c>
      <c r="BP70" s="269">
        <f t="shared" si="135"/>
        <v>0</v>
      </c>
      <c r="BQ70" s="269">
        <f t="shared" si="136"/>
        <v>0</v>
      </c>
      <c r="BR70" s="269">
        <f t="shared" si="137"/>
        <v>0</v>
      </c>
      <c r="BS70" s="269">
        <f t="shared" si="138"/>
        <v>0</v>
      </c>
      <c r="BT70" s="269">
        <f t="shared" si="139"/>
        <v>0</v>
      </c>
      <c r="BU70" s="269">
        <f t="shared" si="140"/>
        <v>0</v>
      </c>
      <c r="BV70" s="269">
        <f t="shared" si="141"/>
        <v>0</v>
      </c>
      <c r="BW70" s="269">
        <f t="shared" si="142"/>
        <v>0</v>
      </c>
      <c r="BX70" s="269">
        <f t="shared" si="144"/>
        <v>0</v>
      </c>
      <c r="BY70" s="269">
        <f t="shared" si="145"/>
        <v>0</v>
      </c>
      <c r="BZ70" s="269">
        <f t="shared" si="146"/>
        <v>6</v>
      </c>
      <c r="CA70" s="270">
        <f t="shared" si="147"/>
        <v>0</v>
      </c>
      <c r="CB70" s="253"/>
      <c r="CC70" s="254"/>
      <c r="CD70" s="254"/>
    </row>
    <row r="71" spans="1:82" ht="15.75" customHeight="1">
      <c r="A71" s="15" t="s">
        <v>215</v>
      </c>
      <c r="B71" s="16"/>
      <c r="AL71" s="16"/>
      <c r="AM71" s="233"/>
      <c r="AN71" s="234" t="s">
        <v>438</v>
      </c>
      <c r="AO71" s="235"/>
      <c r="AP71" s="264">
        <f t="shared" si="113"/>
        <v>14</v>
      </c>
      <c r="AQ71" s="264">
        <f t="shared" si="72"/>
        <v>101</v>
      </c>
      <c r="AR71" s="264">
        <f t="shared" si="114"/>
        <v>20</v>
      </c>
      <c r="AS71" s="264">
        <f t="shared" si="115"/>
        <v>81</v>
      </c>
      <c r="AT71" s="264">
        <f t="shared" si="75"/>
        <v>0</v>
      </c>
      <c r="AU71" s="264">
        <f t="shared" si="116"/>
        <v>0</v>
      </c>
      <c r="AV71" s="264">
        <f t="shared" si="117"/>
        <v>0</v>
      </c>
      <c r="AW71" s="264">
        <f t="shared" si="118"/>
        <v>0</v>
      </c>
      <c r="AX71" s="264">
        <f t="shared" si="118"/>
        <v>1</v>
      </c>
      <c r="AY71" s="264">
        <f t="shared" si="119"/>
        <v>11</v>
      </c>
      <c r="AZ71" s="264">
        <f t="shared" si="120"/>
        <v>1</v>
      </c>
      <c r="BA71" s="264">
        <f t="shared" si="121"/>
        <v>32</v>
      </c>
      <c r="BB71" s="264">
        <f t="shared" si="122"/>
        <v>41</v>
      </c>
      <c r="BC71" s="264">
        <f t="shared" si="123"/>
        <v>29</v>
      </c>
      <c r="BD71" s="264">
        <f t="shared" si="124"/>
        <v>0</v>
      </c>
      <c r="BE71" s="264">
        <f t="shared" si="125"/>
        <v>1</v>
      </c>
      <c r="BF71" s="269">
        <f t="shared" si="143"/>
        <v>0</v>
      </c>
      <c r="BG71" s="269">
        <f t="shared" si="126"/>
        <v>0</v>
      </c>
      <c r="BH71" s="269">
        <f t="shared" si="127"/>
        <v>0</v>
      </c>
      <c r="BI71" s="269">
        <f t="shared" si="128"/>
        <v>0</v>
      </c>
      <c r="BJ71" s="269">
        <f t="shared" si="129"/>
        <v>0</v>
      </c>
      <c r="BK71" s="269">
        <f t="shared" si="130"/>
        <v>0</v>
      </c>
      <c r="BL71" s="269">
        <f t="shared" si="131"/>
        <v>0</v>
      </c>
      <c r="BM71" s="269">
        <f t="shared" si="132"/>
        <v>13</v>
      </c>
      <c r="BN71" s="269">
        <f t="shared" si="133"/>
        <v>1</v>
      </c>
      <c r="BO71" s="269">
        <f t="shared" si="134"/>
        <v>65</v>
      </c>
      <c r="BP71" s="269">
        <f t="shared" si="135"/>
        <v>6</v>
      </c>
      <c r="BQ71" s="269">
        <f t="shared" si="136"/>
        <v>0</v>
      </c>
      <c r="BR71" s="269">
        <f t="shared" si="137"/>
        <v>0</v>
      </c>
      <c r="BS71" s="269">
        <f t="shared" si="138"/>
        <v>2</v>
      </c>
      <c r="BT71" s="269">
        <f t="shared" si="139"/>
        <v>0</v>
      </c>
      <c r="BU71" s="269">
        <f t="shared" si="140"/>
        <v>0</v>
      </c>
      <c r="BV71" s="269">
        <f t="shared" si="141"/>
        <v>4</v>
      </c>
      <c r="BW71" s="269">
        <f t="shared" si="142"/>
        <v>0</v>
      </c>
      <c r="BX71" s="269">
        <f t="shared" si="144"/>
        <v>0</v>
      </c>
      <c r="BY71" s="269">
        <f t="shared" si="145"/>
        <v>0</v>
      </c>
      <c r="BZ71" s="269">
        <f t="shared" si="146"/>
        <v>125</v>
      </c>
      <c r="CA71" s="270">
        <f t="shared" si="147"/>
        <v>41</v>
      </c>
      <c r="CB71" s="253"/>
      <c r="CC71" s="254"/>
      <c r="CD71" s="254"/>
    </row>
    <row r="72" spans="1:82" ht="19.5" customHeight="1">
      <c r="A72" s="15" t="s">
        <v>216</v>
      </c>
      <c r="AL72" s="16"/>
      <c r="AM72" s="808" t="s">
        <v>218</v>
      </c>
      <c r="AN72" s="809"/>
      <c r="AO72" s="810"/>
      <c r="AP72" s="265">
        <f>IF(SUM(AP73:AP78)=0,0,SUM(AP73:AP78))</f>
        <v>33</v>
      </c>
      <c r="AQ72" s="265">
        <f t="shared" si="72"/>
        <v>40</v>
      </c>
      <c r="AR72" s="265">
        <f>SUM(AR73:AR78)</f>
        <v>28</v>
      </c>
      <c r="AS72" s="265">
        <f>SUM(AS73:AS78)</f>
        <v>12</v>
      </c>
      <c r="AT72" s="265">
        <f t="shared" si="75"/>
        <v>0</v>
      </c>
      <c r="AU72" s="265">
        <f aca="true" t="shared" si="148" ref="AU72:BF72">SUM(AU73:AU78)</f>
        <v>0</v>
      </c>
      <c r="AV72" s="265">
        <f t="shared" si="148"/>
        <v>0</v>
      </c>
      <c r="AW72" s="265">
        <f>SUM(AW73:AW78)</f>
        <v>0</v>
      </c>
      <c r="AX72" s="265">
        <f t="shared" si="148"/>
        <v>3</v>
      </c>
      <c r="AY72" s="265">
        <f t="shared" si="148"/>
        <v>0</v>
      </c>
      <c r="AZ72" s="265">
        <f t="shared" si="148"/>
        <v>3</v>
      </c>
      <c r="BA72" s="265">
        <f t="shared" si="148"/>
        <v>17</v>
      </c>
      <c r="BB72" s="265">
        <f t="shared" si="148"/>
        <v>98</v>
      </c>
      <c r="BC72" s="265">
        <f t="shared" si="148"/>
        <v>42</v>
      </c>
      <c r="BD72" s="265">
        <f t="shared" si="148"/>
        <v>0</v>
      </c>
      <c r="BE72" s="265">
        <f t="shared" si="148"/>
        <v>0</v>
      </c>
      <c r="BF72" s="271">
        <f t="shared" si="148"/>
        <v>0</v>
      </c>
      <c r="BG72" s="271">
        <f aca="true" t="shared" si="149" ref="BG72:CA72">SUM(BG73:BG78)</f>
        <v>0</v>
      </c>
      <c r="BH72" s="271">
        <f t="shared" si="149"/>
        <v>0</v>
      </c>
      <c r="BI72" s="271">
        <f t="shared" si="149"/>
        <v>0</v>
      </c>
      <c r="BJ72" s="271">
        <f t="shared" si="149"/>
        <v>0</v>
      </c>
      <c r="BK72" s="271">
        <f t="shared" si="149"/>
        <v>0</v>
      </c>
      <c r="BL72" s="271">
        <f t="shared" si="149"/>
        <v>0</v>
      </c>
      <c r="BM72" s="271">
        <f t="shared" si="149"/>
        <v>1</v>
      </c>
      <c r="BN72" s="271">
        <f t="shared" si="149"/>
        <v>0</v>
      </c>
      <c r="BO72" s="271">
        <f t="shared" si="149"/>
        <v>1</v>
      </c>
      <c r="BP72" s="271">
        <f t="shared" si="149"/>
        <v>0</v>
      </c>
      <c r="BQ72" s="271">
        <f t="shared" si="149"/>
        <v>0</v>
      </c>
      <c r="BR72" s="271">
        <f t="shared" si="149"/>
        <v>2</v>
      </c>
      <c r="BS72" s="271">
        <f t="shared" si="149"/>
        <v>0</v>
      </c>
      <c r="BT72" s="271">
        <f t="shared" si="149"/>
        <v>0</v>
      </c>
      <c r="BU72" s="271">
        <f t="shared" si="149"/>
        <v>0</v>
      </c>
      <c r="BV72" s="271">
        <f t="shared" si="149"/>
        <v>0</v>
      </c>
      <c r="BW72" s="271">
        <f t="shared" si="149"/>
        <v>0</v>
      </c>
      <c r="BX72" s="271">
        <f t="shared" si="149"/>
        <v>0</v>
      </c>
      <c r="BY72" s="271">
        <f t="shared" si="149"/>
        <v>1</v>
      </c>
      <c r="BZ72" s="271">
        <f t="shared" si="149"/>
        <v>49</v>
      </c>
      <c r="CA72" s="272">
        <f t="shared" si="149"/>
        <v>29</v>
      </c>
      <c r="CB72" s="253"/>
      <c r="CC72" s="254"/>
      <c r="CD72" s="254"/>
    </row>
    <row r="73" spans="1:82" ht="15.75" customHeight="1">
      <c r="A73" s="15" t="s">
        <v>217</v>
      </c>
      <c r="AL73" s="16"/>
      <c r="AM73" s="233"/>
      <c r="AN73" s="234" t="s">
        <v>439</v>
      </c>
      <c r="AO73" s="235"/>
      <c r="AP73" s="264">
        <f aca="true" t="shared" si="150" ref="AP73:AP78">B52</f>
        <v>26</v>
      </c>
      <c r="AQ73" s="264">
        <f t="shared" si="72"/>
        <v>31</v>
      </c>
      <c r="AR73" s="264">
        <f aca="true" t="shared" si="151" ref="AR73:AS78">C52</f>
        <v>24</v>
      </c>
      <c r="AS73" s="264">
        <f t="shared" si="151"/>
        <v>7</v>
      </c>
      <c r="AT73" s="264">
        <f t="shared" si="75"/>
        <v>0</v>
      </c>
      <c r="AU73" s="264">
        <f aca="true" t="shared" si="152" ref="AU73:BB78">E52</f>
        <v>0</v>
      </c>
      <c r="AV73" s="264">
        <f t="shared" si="152"/>
        <v>0</v>
      </c>
      <c r="AW73" s="264">
        <f t="shared" si="152"/>
        <v>0</v>
      </c>
      <c r="AX73" s="264">
        <f t="shared" si="152"/>
        <v>3</v>
      </c>
      <c r="AY73" s="264">
        <f t="shared" si="152"/>
        <v>0</v>
      </c>
      <c r="AZ73" s="264">
        <f t="shared" si="152"/>
        <v>2</v>
      </c>
      <c r="BA73" s="264">
        <f t="shared" si="152"/>
        <v>12</v>
      </c>
      <c r="BB73" s="264">
        <f t="shared" si="152"/>
        <v>79</v>
      </c>
      <c r="BC73" s="264">
        <f aca="true" t="shared" si="153" ref="BC73:BE78">M52</f>
        <v>29</v>
      </c>
      <c r="BD73" s="264">
        <f t="shared" si="153"/>
        <v>0</v>
      </c>
      <c r="BE73" s="264">
        <f t="shared" si="153"/>
        <v>0</v>
      </c>
      <c r="BF73" s="269">
        <f aca="true" t="shared" si="154" ref="BF73:BF78">P52</f>
        <v>0</v>
      </c>
      <c r="BG73" s="269">
        <f aca="true" t="shared" si="155" ref="BG73:BP78">Q52</f>
        <v>0</v>
      </c>
      <c r="BH73" s="269">
        <f t="shared" si="155"/>
        <v>0</v>
      </c>
      <c r="BI73" s="269">
        <f t="shared" si="155"/>
        <v>0</v>
      </c>
      <c r="BJ73" s="269">
        <f t="shared" si="155"/>
        <v>0</v>
      </c>
      <c r="BK73" s="269">
        <f t="shared" si="155"/>
        <v>0</v>
      </c>
      <c r="BL73" s="269">
        <f t="shared" si="155"/>
        <v>0</v>
      </c>
      <c r="BM73" s="269">
        <f t="shared" si="155"/>
        <v>1</v>
      </c>
      <c r="BN73" s="269">
        <f t="shared" si="155"/>
        <v>0</v>
      </c>
      <c r="BO73" s="269">
        <f t="shared" si="155"/>
        <v>1</v>
      </c>
      <c r="BP73" s="269">
        <f t="shared" si="155"/>
        <v>0</v>
      </c>
      <c r="BQ73" s="269">
        <f aca="true" t="shared" si="156" ref="BQ73:BW78">AA52</f>
        <v>0</v>
      </c>
      <c r="BR73" s="269">
        <f t="shared" si="156"/>
        <v>2</v>
      </c>
      <c r="BS73" s="269">
        <f t="shared" si="156"/>
        <v>0</v>
      </c>
      <c r="BT73" s="269">
        <f t="shared" si="156"/>
        <v>0</v>
      </c>
      <c r="BU73" s="269">
        <f t="shared" si="156"/>
        <v>0</v>
      </c>
      <c r="BV73" s="269">
        <f t="shared" si="156"/>
        <v>0</v>
      </c>
      <c r="BW73" s="269">
        <f t="shared" si="156"/>
        <v>0</v>
      </c>
      <c r="BX73" s="269">
        <f aca="true" t="shared" si="157" ref="BX73:CA78">AH52</f>
        <v>0</v>
      </c>
      <c r="BY73" s="269">
        <f t="shared" si="157"/>
        <v>1</v>
      </c>
      <c r="BZ73" s="269">
        <f t="shared" si="157"/>
        <v>37</v>
      </c>
      <c r="CA73" s="270">
        <f t="shared" si="157"/>
        <v>20</v>
      </c>
      <c r="CB73" s="253"/>
      <c r="CC73" s="254"/>
      <c r="CD73" s="254"/>
    </row>
    <row r="74" spans="1:82" ht="15.75" customHeight="1">
      <c r="A74" s="15"/>
      <c r="AL74" s="16"/>
      <c r="AM74" s="233"/>
      <c r="AN74" s="234" t="s">
        <v>440</v>
      </c>
      <c r="AO74" s="235"/>
      <c r="AP74" s="264">
        <f t="shared" si="150"/>
        <v>1</v>
      </c>
      <c r="AQ74" s="264">
        <f t="shared" si="72"/>
        <v>1</v>
      </c>
      <c r="AR74" s="264">
        <f t="shared" si="151"/>
        <v>1</v>
      </c>
      <c r="AS74" s="264">
        <f t="shared" si="151"/>
        <v>0</v>
      </c>
      <c r="AT74" s="264">
        <f t="shared" si="75"/>
        <v>0</v>
      </c>
      <c r="AU74" s="264">
        <f t="shared" si="152"/>
        <v>0</v>
      </c>
      <c r="AV74" s="264">
        <f t="shared" si="152"/>
        <v>0</v>
      </c>
      <c r="AW74" s="264">
        <f t="shared" si="152"/>
        <v>0</v>
      </c>
      <c r="AX74" s="264">
        <f t="shared" si="152"/>
        <v>0</v>
      </c>
      <c r="AY74" s="264">
        <f t="shared" si="152"/>
        <v>0</v>
      </c>
      <c r="AZ74" s="264">
        <f t="shared" si="152"/>
        <v>0</v>
      </c>
      <c r="BA74" s="264">
        <f t="shared" si="152"/>
        <v>1</v>
      </c>
      <c r="BB74" s="264">
        <f t="shared" si="152"/>
        <v>6</v>
      </c>
      <c r="BC74" s="264">
        <f t="shared" si="153"/>
        <v>13</v>
      </c>
      <c r="BD74" s="264">
        <f t="shared" si="153"/>
        <v>0</v>
      </c>
      <c r="BE74" s="264">
        <f t="shared" si="153"/>
        <v>0</v>
      </c>
      <c r="BF74" s="269">
        <f t="shared" si="154"/>
        <v>0</v>
      </c>
      <c r="BG74" s="269">
        <f t="shared" si="155"/>
        <v>0</v>
      </c>
      <c r="BH74" s="269">
        <f t="shared" si="155"/>
        <v>0</v>
      </c>
      <c r="BI74" s="269">
        <f t="shared" si="155"/>
        <v>0</v>
      </c>
      <c r="BJ74" s="269">
        <f t="shared" si="155"/>
        <v>0</v>
      </c>
      <c r="BK74" s="269">
        <f t="shared" si="155"/>
        <v>0</v>
      </c>
      <c r="BL74" s="269">
        <f t="shared" si="155"/>
        <v>0</v>
      </c>
      <c r="BM74" s="269">
        <f t="shared" si="155"/>
        <v>0</v>
      </c>
      <c r="BN74" s="269">
        <f t="shared" si="155"/>
        <v>0</v>
      </c>
      <c r="BO74" s="269">
        <f t="shared" si="155"/>
        <v>0</v>
      </c>
      <c r="BP74" s="269">
        <f t="shared" si="155"/>
        <v>0</v>
      </c>
      <c r="BQ74" s="269">
        <f t="shared" si="156"/>
        <v>0</v>
      </c>
      <c r="BR74" s="269">
        <f t="shared" si="156"/>
        <v>0</v>
      </c>
      <c r="BS74" s="269">
        <f t="shared" si="156"/>
        <v>0</v>
      </c>
      <c r="BT74" s="269">
        <f t="shared" si="156"/>
        <v>0</v>
      </c>
      <c r="BU74" s="269">
        <f t="shared" si="156"/>
        <v>0</v>
      </c>
      <c r="BV74" s="269">
        <f t="shared" si="156"/>
        <v>0</v>
      </c>
      <c r="BW74" s="269">
        <f t="shared" si="156"/>
        <v>0</v>
      </c>
      <c r="BX74" s="269">
        <f t="shared" si="157"/>
        <v>0</v>
      </c>
      <c r="BY74" s="269">
        <f t="shared" si="157"/>
        <v>0</v>
      </c>
      <c r="BZ74" s="269">
        <f t="shared" si="157"/>
        <v>4</v>
      </c>
      <c r="CA74" s="270">
        <f t="shared" si="157"/>
        <v>5</v>
      </c>
      <c r="CB74" s="253"/>
      <c r="CC74" s="254"/>
      <c r="CD74" s="254"/>
    </row>
    <row r="75" spans="38:82" ht="15.75" customHeight="1">
      <c r="AL75" s="16"/>
      <c r="AM75" s="233"/>
      <c r="AN75" s="234" t="s">
        <v>441</v>
      </c>
      <c r="AO75" s="235"/>
      <c r="AP75" s="264">
        <f t="shared" si="150"/>
        <v>1</v>
      </c>
      <c r="AQ75" s="264">
        <f t="shared" si="72"/>
        <v>1</v>
      </c>
      <c r="AR75" s="264">
        <f t="shared" si="151"/>
        <v>0</v>
      </c>
      <c r="AS75" s="264">
        <f t="shared" si="151"/>
        <v>1</v>
      </c>
      <c r="AT75" s="264">
        <f t="shared" si="75"/>
        <v>0</v>
      </c>
      <c r="AU75" s="264">
        <f t="shared" si="152"/>
        <v>0</v>
      </c>
      <c r="AV75" s="264">
        <f t="shared" si="152"/>
        <v>0</v>
      </c>
      <c r="AW75" s="264">
        <f t="shared" si="152"/>
        <v>0</v>
      </c>
      <c r="AX75" s="264">
        <f t="shared" si="152"/>
        <v>0</v>
      </c>
      <c r="AY75" s="264">
        <f t="shared" si="152"/>
        <v>0</v>
      </c>
      <c r="AZ75" s="264">
        <f t="shared" si="152"/>
        <v>1</v>
      </c>
      <c r="BA75" s="264">
        <f t="shared" si="152"/>
        <v>1</v>
      </c>
      <c r="BB75" s="264">
        <f t="shared" si="152"/>
        <v>0</v>
      </c>
      <c r="BC75" s="264">
        <f t="shared" si="153"/>
        <v>0</v>
      </c>
      <c r="BD75" s="264">
        <f t="shared" si="153"/>
        <v>0</v>
      </c>
      <c r="BE75" s="264">
        <f t="shared" si="153"/>
        <v>0</v>
      </c>
      <c r="BF75" s="269">
        <f t="shared" si="154"/>
        <v>0</v>
      </c>
      <c r="BG75" s="269">
        <f t="shared" si="155"/>
        <v>0</v>
      </c>
      <c r="BH75" s="269">
        <f t="shared" si="155"/>
        <v>0</v>
      </c>
      <c r="BI75" s="269">
        <f t="shared" si="155"/>
        <v>0</v>
      </c>
      <c r="BJ75" s="269">
        <f t="shared" si="155"/>
        <v>0</v>
      </c>
      <c r="BK75" s="269">
        <f t="shared" si="155"/>
        <v>0</v>
      </c>
      <c r="BL75" s="269">
        <f t="shared" si="155"/>
        <v>0</v>
      </c>
      <c r="BM75" s="269">
        <f t="shared" si="155"/>
        <v>0</v>
      </c>
      <c r="BN75" s="269">
        <f t="shared" si="155"/>
        <v>0</v>
      </c>
      <c r="BO75" s="269">
        <f t="shared" si="155"/>
        <v>0</v>
      </c>
      <c r="BP75" s="269">
        <f t="shared" si="155"/>
        <v>0</v>
      </c>
      <c r="BQ75" s="269">
        <f t="shared" si="156"/>
        <v>0</v>
      </c>
      <c r="BR75" s="269">
        <f t="shared" si="156"/>
        <v>0</v>
      </c>
      <c r="BS75" s="269">
        <f t="shared" si="156"/>
        <v>0</v>
      </c>
      <c r="BT75" s="269">
        <f t="shared" si="156"/>
        <v>0</v>
      </c>
      <c r="BU75" s="269">
        <f t="shared" si="156"/>
        <v>0</v>
      </c>
      <c r="BV75" s="269">
        <f t="shared" si="156"/>
        <v>0</v>
      </c>
      <c r="BW75" s="269">
        <f t="shared" si="156"/>
        <v>0</v>
      </c>
      <c r="BX75" s="269">
        <f t="shared" si="157"/>
        <v>0</v>
      </c>
      <c r="BY75" s="269">
        <f t="shared" si="157"/>
        <v>0</v>
      </c>
      <c r="BZ75" s="269">
        <f t="shared" si="157"/>
        <v>0</v>
      </c>
      <c r="CA75" s="270">
        <f t="shared" si="157"/>
        <v>0</v>
      </c>
      <c r="CB75" s="253"/>
      <c r="CC75" s="254"/>
      <c r="CD75" s="254"/>
    </row>
    <row r="76" spans="38:82" ht="15.75" customHeight="1">
      <c r="AL76" s="16"/>
      <c r="AM76" s="233"/>
      <c r="AN76" s="234" t="s">
        <v>442</v>
      </c>
      <c r="AO76" s="235"/>
      <c r="AP76" s="264">
        <f t="shared" si="150"/>
        <v>0</v>
      </c>
      <c r="AQ76" s="264">
        <f t="shared" si="72"/>
        <v>0</v>
      </c>
      <c r="AR76" s="264">
        <f t="shared" si="151"/>
        <v>0</v>
      </c>
      <c r="AS76" s="264">
        <f t="shared" si="151"/>
        <v>0</v>
      </c>
      <c r="AT76" s="264">
        <f t="shared" si="75"/>
        <v>0</v>
      </c>
      <c r="AU76" s="264">
        <f t="shared" si="152"/>
        <v>0</v>
      </c>
      <c r="AV76" s="264">
        <f t="shared" si="152"/>
        <v>0</v>
      </c>
      <c r="AW76" s="264">
        <f t="shared" si="152"/>
        <v>0</v>
      </c>
      <c r="AX76" s="264">
        <f t="shared" si="152"/>
        <v>0</v>
      </c>
      <c r="AY76" s="264">
        <f t="shared" si="152"/>
        <v>0</v>
      </c>
      <c r="AZ76" s="264">
        <f t="shared" si="152"/>
        <v>0</v>
      </c>
      <c r="BA76" s="264">
        <f t="shared" si="152"/>
        <v>0</v>
      </c>
      <c r="BB76" s="264">
        <f t="shared" si="152"/>
        <v>0</v>
      </c>
      <c r="BC76" s="264">
        <f t="shared" si="153"/>
        <v>0</v>
      </c>
      <c r="BD76" s="264">
        <f t="shared" si="153"/>
        <v>0</v>
      </c>
      <c r="BE76" s="264">
        <f t="shared" si="153"/>
        <v>0</v>
      </c>
      <c r="BF76" s="269">
        <f t="shared" si="154"/>
        <v>0</v>
      </c>
      <c r="BG76" s="269">
        <f t="shared" si="155"/>
        <v>0</v>
      </c>
      <c r="BH76" s="269">
        <f t="shared" si="155"/>
        <v>0</v>
      </c>
      <c r="BI76" s="269">
        <f t="shared" si="155"/>
        <v>0</v>
      </c>
      <c r="BJ76" s="269">
        <f t="shared" si="155"/>
        <v>0</v>
      </c>
      <c r="BK76" s="269">
        <f t="shared" si="155"/>
        <v>0</v>
      </c>
      <c r="BL76" s="269">
        <f t="shared" si="155"/>
        <v>0</v>
      </c>
      <c r="BM76" s="269">
        <f t="shared" si="155"/>
        <v>0</v>
      </c>
      <c r="BN76" s="269">
        <f t="shared" si="155"/>
        <v>0</v>
      </c>
      <c r="BO76" s="269">
        <f t="shared" si="155"/>
        <v>0</v>
      </c>
      <c r="BP76" s="269">
        <f t="shared" si="155"/>
        <v>0</v>
      </c>
      <c r="BQ76" s="269">
        <f t="shared" si="156"/>
        <v>0</v>
      </c>
      <c r="BR76" s="269">
        <f t="shared" si="156"/>
        <v>0</v>
      </c>
      <c r="BS76" s="269">
        <f t="shared" si="156"/>
        <v>0</v>
      </c>
      <c r="BT76" s="269">
        <f t="shared" si="156"/>
        <v>0</v>
      </c>
      <c r="BU76" s="269">
        <f t="shared" si="156"/>
        <v>0</v>
      </c>
      <c r="BV76" s="269">
        <f t="shared" si="156"/>
        <v>0</v>
      </c>
      <c r="BW76" s="269">
        <f t="shared" si="156"/>
        <v>0</v>
      </c>
      <c r="BX76" s="269">
        <f t="shared" si="157"/>
        <v>0</v>
      </c>
      <c r="BY76" s="269">
        <f t="shared" si="157"/>
        <v>0</v>
      </c>
      <c r="BZ76" s="269">
        <f t="shared" si="157"/>
        <v>0</v>
      </c>
      <c r="CA76" s="270">
        <f t="shared" si="157"/>
        <v>0</v>
      </c>
      <c r="CB76" s="253"/>
      <c r="CC76" s="254"/>
      <c r="CD76" s="254"/>
    </row>
    <row r="77" spans="38:82" ht="15.75" customHeight="1">
      <c r="AL77" s="16"/>
      <c r="AM77" s="233"/>
      <c r="AN77" s="234" t="s">
        <v>443</v>
      </c>
      <c r="AO77" s="235"/>
      <c r="AP77" s="264">
        <f t="shared" si="150"/>
        <v>4</v>
      </c>
      <c r="AQ77" s="264">
        <f t="shared" si="72"/>
        <v>6</v>
      </c>
      <c r="AR77" s="264">
        <f t="shared" si="151"/>
        <v>2</v>
      </c>
      <c r="AS77" s="264">
        <f t="shared" si="151"/>
        <v>4</v>
      </c>
      <c r="AT77" s="264">
        <f t="shared" si="75"/>
        <v>0</v>
      </c>
      <c r="AU77" s="264">
        <f t="shared" si="152"/>
        <v>0</v>
      </c>
      <c r="AV77" s="264">
        <f t="shared" si="152"/>
        <v>0</v>
      </c>
      <c r="AW77" s="264">
        <f t="shared" si="152"/>
        <v>0</v>
      </c>
      <c r="AX77" s="264">
        <f t="shared" si="152"/>
        <v>0</v>
      </c>
      <c r="AY77" s="264">
        <f t="shared" si="152"/>
        <v>0</v>
      </c>
      <c r="AZ77" s="264">
        <f t="shared" si="152"/>
        <v>0</v>
      </c>
      <c r="BA77" s="264">
        <f t="shared" si="152"/>
        <v>2</v>
      </c>
      <c r="BB77" s="264">
        <f t="shared" si="152"/>
        <v>13</v>
      </c>
      <c r="BC77" s="264">
        <f t="shared" si="153"/>
        <v>0</v>
      </c>
      <c r="BD77" s="264">
        <f t="shared" si="153"/>
        <v>0</v>
      </c>
      <c r="BE77" s="264">
        <f t="shared" si="153"/>
        <v>0</v>
      </c>
      <c r="BF77" s="269">
        <f t="shared" si="154"/>
        <v>0</v>
      </c>
      <c r="BG77" s="269">
        <f t="shared" si="155"/>
        <v>0</v>
      </c>
      <c r="BH77" s="269">
        <f t="shared" si="155"/>
        <v>0</v>
      </c>
      <c r="BI77" s="269">
        <f t="shared" si="155"/>
        <v>0</v>
      </c>
      <c r="BJ77" s="269">
        <f t="shared" si="155"/>
        <v>0</v>
      </c>
      <c r="BK77" s="269">
        <f t="shared" si="155"/>
        <v>0</v>
      </c>
      <c r="BL77" s="269">
        <f t="shared" si="155"/>
        <v>0</v>
      </c>
      <c r="BM77" s="269">
        <f t="shared" si="155"/>
        <v>0</v>
      </c>
      <c r="BN77" s="269">
        <f t="shared" si="155"/>
        <v>0</v>
      </c>
      <c r="BO77" s="269">
        <f t="shared" si="155"/>
        <v>0</v>
      </c>
      <c r="BP77" s="269">
        <f t="shared" si="155"/>
        <v>0</v>
      </c>
      <c r="BQ77" s="269">
        <f t="shared" si="156"/>
        <v>0</v>
      </c>
      <c r="BR77" s="269">
        <f t="shared" si="156"/>
        <v>0</v>
      </c>
      <c r="BS77" s="269">
        <f t="shared" si="156"/>
        <v>0</v>
      </c>
      <c r="BT77" s="269">
        <f t="shared" si="156"/>
        <v>0</v>
      </c>
      <c r="BU77" s="269">
        <f t="shared" si="156"/>
        <v>0</v>
      </c>
      <c r="BV77" s="269">
        <f t="shared" si="156"/>
        <v>0</v>
      </c>
      <c r="BW77" s="269">
        <f t="shared" si="156"/>
        <v>0</v>
      </c>
      <c r="BX77" s="269">
        <f t="shared" si="157"/>
        <v>0</v>
      </c>
      <c r="BY77" s="269">
        <f t="shared" si="157"/>
        <v>0</v>
      </c>
      <c r="BZ77" s="269">
        <f t="shared" si="157"/>
        <v>7</v>
      </c>
      <c r="CA77" s="270">
        <f t="shared" si="157"/>
        <v>4</v>
      </c>
      <c r="CB77" s="253"/>
      <c r="CC77" s="254"/>
      <c r="CD77" s="254"/>
    </row>
    <row r="78" spans="38:82" ht="15.75" customHeight="1">
      <c r="AL78" s="16"/>
      <c r="AM78" s="236"/>
      <c r="AN78" s="234" t="s">
        <v>444</v>
      </c>
      <c r="AO78" s="235"/>
      <c r="AP78" s="264">
        <f t="shared" si="150"/>
        <v>1</v>
      </c>
      <c r="AQ78" s="264">
        <f t="shared" si="72"/>
        <v>1</v>
      </c>
      <c r="AR78" s="264">
        <f t="shared" si="151"/>
        <v>1</v>
      </c>
      <c r="AS78" s="264">
        <f t="shared" si="151"/>
        <v>0</v>
      </c>
      <c r="AT78" s="264">
        <f t="shared" si="75"/>
        <v>0</v>
      </c>
      <c r="AU78" s="264">
        <f t="shared" si="152"/>
        <v>0</v>
      </c>
      <c r="AV78" s="264">
        <f t="shared" si="152"/>
        <v>0</v>
      </c>
      <c r="AW78" s="264">
        <f t="shared" si="152"/>
        <v>0</v>
      </c>
      <c r="AX78" s="264">
        <f t="shared" si="152"/>
        <v>0</v>
      </c>
      <c r="AY78" s="264">
        <f t="shared" si="152"/>
        <v>0</v>
      </c>
      <c r="AZ78" s="264">
        <f t="shared" si="152"/>
        <v>0</v>
      </c>
      <c r="BA78" s="264">
        <f t="shared" si="152"/>
        <v>1</v>
      </c>
      <c r="BB78" s="264">
        <f t="shared" si="152"/>
        <v>0</v>
      </c>
      <c r="BC78" s="264">
        <f t="shared" si="153"/>
        <v>0</v>
      </c>
      <c r="BD78" s="264">
        <f t="shared" si="153"/>
        <v>0</v>
      </c>
      <c r="BE78" s="264">
        <f t="shared" si="153"/>
        <v>0</v>
      </c>
      <c r="BF78" s="269">
        <f t="shared" si="154"/>
        <v>0</v>
      </c>
      <c r="BG78" s="269">
        <f t="shared" si="155"/>
        <v>0</v>
      </c>
      <c r="BH78" s="269">
        <f t="shared" si="155"/>
        <v>0</v>
      </c>
      <c r="BI78" s="269">
        <f t="shared" si="155"/>
        <v>0</v>
      </c>
      <c r="BJ78" s="269">
        <f t="shared" si="155"/>
        <v>0</v>
      </c>
      <c r="BK78" s="269">
        <f t="shared" si="155"/>
        <v>0</v>
      </c>
      <c r="BL78" s="269">
        <f t="shared" si="155"/>
        <v>0</v>
      </c>
      <c r="BM78" s="269">
        <f t="shared" si="155"/>
        <v>0</v>
      </c>
      <c r="BN78" s="269">
        <f t="shared" si="155"/>
        <v>0</v>
      </c>
      <c r="BO78" s="269">
        <f t="shared" si="155"/>
        <v>0</v>
      </c>
      <c r="BP78" s="269">
        <f t="shared" si="155"/>
        <v>0</v>
      </c>
      <c r="BQ78" s="269">
        <f t="shared" si="156"/>
        <v>0</v>
      </c>
      <c r="BR78" s="269">
        <f t="shared" si="156"/>
        <v>0</v>
      </c>
      <c r="BS78" s="269">
        <f t="shared" si="156"/>
        <v>0</v>
      </c>
      <c r="BT78" s="269">
        <f t="shared" si="156"/>
        <v>0</v>
      </c>
      <c r="BU78" s="269">
        <f t="shared" si="156"/>
        <v>0</v>
      </c>
      <c r="BV78" s="269">
        <f t="shared" si="156"/>
        <v>0</v>
      </c>
      <c r="BW78" s="269">
        <f t="shared" si="156"/>
        <v>0</v>
      </c>
      <c r="BX78" s="269">
        <f t="shared" si="157"/>
        <v>0</v>
      </c>
      <c r="BY78" s="269">
        <f t="shared" si="157"/>
        <v>0</v>
      </c>
      <c r="BZ78" s="269">
        <f t="shared" si="157"/>
        <v>1</v>
      </c>
      <c r="CA78" s="270">
        <f t="shared" si="157"/>
        <v>0</v>
      </c>
      <c r="CB78" s="253"/>
      <c r="CC78" s="254"/>
      <c r="CD78" s="254"/>
    </row>
    <row r="79" spans="38:82" ht="18.75" customHeight="1">
      <c r="AL79" s="16"/>
      <c r="AM79" s="808" t="s">
        <v>219</v>
      </c>
      <c r="AN79" s="811"/>
      <c r="AO79" s="812"/>
      <c r="AP79" s="265">
        <f>IF(SUM(AP80:AP82)=0,0,SUM(AP80:AP82))</f>
        <v>23</v>
      </c>
      <c r="AQ79" s="265">
        <f t="shared" si="72"/>
        <v>23</v>
      </c>
      <c r="AR79" s="265">
        <f>SUM(AR80:AR82)</f>
        <v>19</v>
      </c>
      <c r="AS79" s="265">
        <f>SUM(AS80:AS82)</f>
        <v>4</v>
      </c>
      <c r="AT79" s="265">
        <f t="shared" si="75"/>
        <v>0</v>
      </c>
      <c r="AU79" s="265">
        <f aca="true" t="shared" si="158" ref="AU79:BF79">SUM(AU80:AU82)</f>
        <v>0</v>
      </c>
      <c r="AV79" s="265">
        <f t="shared" si="158"/>
        <v>0</v>
      </c>
      <c r="AW79" s="265">
        <f>SUM(AW80:AW82)</f>
        <v>2</v>
      </c>
      <c r="AX79" s="265">
        <f t="shared" si="158"/>
        <v>1</v>
      </c>
      <c r="AY79" s="265">
        <f t="shared" si="158"/>
        <v>0</v>
      </c>
      <c r="AZ79" s="265">
        <f t="shared" si="158"/>
        <v>1</v>
      </c>
      <c r="BA79" s="265">
        <f t="shared" si="158"/>
        <v>18</v>
      </c>
      <c r="BB79" s="265">
        <f t="shared" si="158"/>
        <v>39</v>
      </c>
      <c r="BC79" s="265">
        <f t="shared" si="158"/>
        <v>6</v>
      </c>
      <c r="BD79" s="265">
        <f t="shared" si="158"/>
        <v>1</v>
      </c>
      <c r="BE79" s="265">
        <f t="shared" si="158"/>
        <v>0</v>
      </c>
      <c r="BF79" s="271">
        <f t="shared" si="158"/>
        <v>0</v>
      </c>
      <c r="BG79" s="271">
        <f aca="true" t="shared" si="159" ref="BG79:CA79">SUM(BG80:BG82)</f>
        <v>0</v>
      </c>
      <c r="BH79" s="271">
        <f t="shared" si="159"/>
        <v>0</v>
      </c>
      <c r="BI79" s="271">
        <f t="shared" si="159"/>
        <v>0</v>
      </c>
      <c r="BJ79" s="271">
        <f t="shared" si="159"/>
        <v>0</v>
      </c>
      <c r="BK79" s="271">
        <f t="shared" si="159"/>
        <v>0</v>
      </c>
      <c r="BL79" s="271">
        <f t="shared" si="159"/>
        <v>0</v>
      </c>
      <c r="BM79" s="271">
        <f t="shared" si="159"/>
        <v>2</v>
      </c>
      <c r="BN79" s="271">
        <f t="shared" si="159"/>
        <v>0</v>
      </c>
      <c r="BO79" s="271">
        <f t="shared" si="159"/>
        <v>2</v>
      </c>
      <c r="BP79" s="271">
        <f t="shared" si="159"/>
        <v>0</v>
      </c>
      <c r="BQ79" s="271">
        <f t="shared" si="159"/>
        <v>0</v>
      </c>
      <c r="BR79" s="271">
        <f t="shared" si="159"/>
        <v>0</v>
      </c>
      <c r="BS79" s="271">
        <f t="shared" si="159"/>
        <v>0</v>
      </c>
      <c r="BT79" s="271">
        <f t="shared" si="159"/>
        <v>0</v>
      </c>
      <c r="BU79" s="271">
        <f t="shared" si="159"/>
        <v>0</v>
      </c>
      <c r="BV79" s="271">
        <f t="shared" si="159"/>
        <v>1</v>
      </c>
      <c r="BW79" s="271">
        <f t="shared" si="159"/>
        <v>0</v>
      </c>
      <c r="BX79" s="271">
        <f t="shared" si="159"/>
        <v>0</v>
      </c>
      <c r="BY79" s="271">
        <f t="shared" si="159"/>
        <v>3</v>
      </c>
      <c r="BZ79" s="271">
        <f t="shared" si="159"/>
        <v>29</v>
      </c>
      <c r="CA79" s="272">
        <f t="shared" si="159"/>
        <v>27</v>
      </c>
      <c r="CB79" s="253"/>
      <c r="CC79" s="254"/>
      <c r="CD79" s="254"/>
    </row>
    <row r="80" spans="38:82" ht="15.75" customHeight="1">
      <c r="AL80" s="16"/>
      <c r="AM80" s="233"/>
      <c r="AN80" s="234" t="s">
        <v>445</v>
      </c>
      <c r="AO80" s="235"/>
      <c r="AP80" s="264">
        <f>B58</f>
        <v>15</v>
      </c>
      <c r="AQ80" s="264">
        <f t="shared" si="72"/>
        <v>16</v>
      </c>
      <c r="AR80" s="264">
        <f aca="true" t="shared" si="160" ref="AR80:AS82">C58</f>
        <v>13</v>
      </c>
      <c r="AS80" s="264">
        <f t="shared" si="160"/>
        <v>3</v>
      </c>
      <c r="AT80" s="264">
        <f t="shared" si="75"/>
        <v>0</v>
      </c>
      <c r="AU80" s="264">
        <f aca="true" t="shared" si="161" ref="AU80:BB82">E58</f>
        <v>0</v>
      </c>
      <c r="AV80" s="264">
        <f t="shared" si="161"/>
        <v>0</v>
      </c>
      <c r="AW80" s="264">
        <f t="shared" si="161"/>
        <v>0</v>
      </c>
      <c r="AX80" s="264">
        <f t="shared" si="161"/>
        <v>1</v>
      </c>
      <c r="AY80" s="264">
        <f t="shared" si="161"/>
        <v>0</v>
      </c>
      <c r="AZ80" s="264">
        <f t="shared" si="161"/>
        <v>1</v>
      </c>
      <c r="BA80" s="264">
        <f t="shared" si="161"/>
        <v>15</v>
      </c>
      <c r="BB80" s="264">
        <f t="shared" si="161"/>
        <v>35</v>
      </c>
      <c r="BC80" s="264">
        <f aca="true" t="shared" si="162" ref="BC80:BE82">M58</f>
        <v>6</v>
      </c>
      <c r="BD80" s="264">
        <f t="shared" si="162"/>
        <v>1</v>
      </c>
      <c r="BE80" s="264">
        <f t="shared" si="162"/>
        <v>0</v>
      </c>
      <c r="BF80" s="269">
        <f>P58</f>
        <v>0</v>
      </c>
      <c r="BG80" s="269">
        <f aca="true" t="shared" si="163" ref="BG80:BP82">Q58</f>
        <v>0</v>
      </c>
      <c r="BH80" s="269">
        <f t="shared" si="163"/>
        <v>0</v>
      </c>
      <c r="BI80" s="269">
        <f t="shared" si="163"/>
        <v>0</v>
      </c>
      <c r="BJ80" s="269">
        <f t="shared" si="163"/>
        <v>0</v>
      </c>
      <c r="BK80" s="269">
        <f t="shared" si="163"/>
        <v>0</v>
      </c>
      <c r="BL80" s="269">
        <f t="shared" si="163"/>
        <v>0</v>
      </c>
      <c r="BM80" s="269">
        <f t="shared" si="163"/>
        <v>2</v>
      </c>
      <c r="BN80" s="269">
        <f t="shared" si="163"/>
        <v>0</v>
      </c>
      <c r="BO80" s="269">
        <f t="shared" si="163"/>
        <v>1</v>
      </c>
      <c r="BP80" s="269">
        <f t="shared" si="163"/>
        <v>0</v>
      </c>
      <c r="BQ80" s="269">
        <f aca="true" t="shared" si="164" ref="BQ80:BW82">AA58</f>
        <v>0</v>
      </c>
      <c r="BR80" s="269">
        <f t="shared" si="164"/>
        <v>0</v>
      </c>
      <c r="BS80" s="269">
        <f t="shared" si="164"/>
        <v>0</v>
      </c>
      <c r="BT80" s="269">
        <f t="shared" si="164"/>
        <v>0</v>
      </c>
      <c r="BU80" s="269">
        <f t="shared" si="164"/>
        <v>0</v>
      </c>
      <c r="BV80" s="269">
        <f t="shared" si="164"/>
        <v>1</v>
      </c>
      <c r="BW80" s="269">
        <f t="shared" si="164"/>
        <v>0</v>
      </c>
      <c r="BX80" s="269">
        <f aca="true" t="shared" si="165" ref="BX80:CA82">AH58</f>
        <v>0</v>
      </c>
      <c r="BY80" s="269">
        <f t="shared" si="165"/>
        <v>3</v>
      </c>
      <c r="BZ80" s="269">
        <f t="shared" si="165"/>
        <v>25</v>
      </c>
      <c r="CA80" s="270">
        <f t="shared" si="165"/>
        <v>26</v>
      </c>
      <c r="CB80" s="253"/>
      <c r="CC80" s="254"/>
      <c r="CD80" s="254"/>
    </row>
    <row r="81" spans="38:82" ht="15.75" customHeight="1">
      <c r="AL81" s="16"/>
      <c r="AM81" s="233"/>
      <c r="AN81" s="234" t="s">
        <v>446</v>
      </c>
      <c r="AO81" s="235"/>
      <c r="AP81" s="264">
        <f>B59</f>
        <v>7</v>
      </c>
      <c r="AQ81" s="264">
        <f t="shared" si="72"/>
        <v>5</v>
      </c>
      <c r="AR81" s="264">
        <f t="shared" si="160"/>
        <v>4</v>
      </c>
      <c r="AS81" s="264">
        <f t="shared" si="160"/>
        <v>1</v>
      </c>
      <c r="AT81" s="264">
        <f t="shared" si="75"/>
        <v>0</v>
      </c>
      <c r="AU81" s="264">
        <f t="shared" si="161"/>
        <v>0</v>
      </c>
      <c r="AV81" s="264">
        <f t="shared" si="161"/>
        <v>0</v>
      </c>
      <c r="AW81" s="264">
        <f t="shared" si="161"/>
        <v>2</v>
      </c>
      <c r="AX81" s="264">
        <f t="shared" si="161"/>
        <v>0</v>
      </c>
      <c r="AY81" s="264">
        <f t="shared" si="161"/>
        <v>0</v>
      </c>
      <c r="AZ81" s="264">
        <f t="shared" si="161"/>
        <v>0</v>
      </c>
      <c r="BA81" s="264">
        <f t="shared" si="161"/>
        <v>3</v>
      </c>
      <c r="BB81" s="264">
        <f t="shared" si="161"/>
        <v>2</v>
      </c>
      <c r="BC81" s="264">
        <f t="shared" si="162"/>
        <v>0</v>
      </c>
      <c r="BD81" s="264">
        <f t="shared" si="162"/>
        <v>0</v>
      </c>
      <c r="BE81" s="264">
        <f t="shared" si="162"/>
        <v>0</v>
      </c>
      <c r="BF81" s="269">
        <f>P59</f>
        <v>0</v>
      </c>
      <c r="BG81" s="269">
        <f t="shared" si="163"/>
        <v>0</v>
      </c>
      <c r="BH81" s="269">
        <f t="shared" si="163"/>
        <v>0</v>
      </c>
      <c r="BI81" s="269">
        <f t="shared" si="163"/>
        <v>0</v>
      </c>
      <c r="BJ81" s="269">
        <f t="shared" si="163"/>
        <v>0</v>
      </c>
      <c r="BK81" s="269">
        <f t="shared" si="163"/>
        <v>0</v>
      </c>
      <c r="BL81" s="269">
        <f t="shared" si="163"/>
        <v>0</v>
      </c>
      <c r="BM81" s="269">
        <f t="shared" si="163"/>
        <v>0</v>
      </c>
      <c r="BN81" s="269">
        <f t="shared" si="163"/>
        <v>0</v>
      </c>
      <c r="BO81" s="269">
        <f t="shared" si="163"/>
        <v>0</v>
      </c>
      <c r="BP81" s="269">
        <f t="shared" si="163"/>
        <v>0</v>
      </c>
      <c r="BQ81" s="269">
        <f t="shared" si="164"/>
        <v>0</v>
      </c>
      <c r="BR81" s="269">
        <f t="shared" si="164"/>
        <v>0</v>
      </c>
      <c r="BS81" s="269">
        <f t="shared" si="164"/>
        <v>0</v>
      </c>
      <c r="BT81" s="269">
        <f t="shared" si="164"/>
        <v>0</v>
      </c>
      <c r="BU81" s="269">
        <f t="shared" si="164"/>
        <v>0</v>
      </c>
      <c r="BV81" s="269">
        <f t="shared" si="164"/>
        <v>0</v>
      </c>
      <c r="BW81" s="269">
        <f t="shared" si="164"/>
        <v>0</v>
      </c>
      <c r="BX81" s="269">
        <f t="shared" si="165"/>
        <v>0</v>
      </c>
      <c r="BY81" s="269">
        <f t="shared" si="165"/>
        <v>0</v>
      </c>
      <c r="BZ81" s="269">
        <f t="shared" si="165"/>
        <v>3</v>
      </c>
      <c r="CA81" s="270">
        <f t="shared" si="165"/>
        <v>0</v>
      </c>
      <c r="CB81" s="253"/>
      <c r="CC81" s="254"/>
      <c r="CD81" s="254"/>
    </row>
    <row r="82" spans="38:82" ht="15.75" customHeight="1" thickBot="1">
      <c r="AL82" s="16"/>
      <c r="AM82" s="239"/>
      <c r="AN82" s="240" t="s">
        <v>447</v>
      </c>
      <c r="AO82" s="241"/>
      <c r="AP82" s="266">
        <f>B60</f>
        <v>1</v>
      </c>
      <c r="AQ82" s="266">
        <f t="shared" si="72"/>
        <v>2</v>
      </c>
      <c r="AR82" s="266">
        <f t="shared" si="160"/>
        <v>2</v>
      </c>
      <c r="AS82" s="275">
        <f t="shared" si="160"/>
        <v>0</v>
      </c>
      <c r="AT82" s="266">
        <f t="shared" si="75"/>
        <v>0</v>
      </c>
      <c r="AU82" s="266">
        <f t="shared" si="161"/>
        <v>0</v>
      </c>
      <c r="AV82" s="275">
        <f t="shared" si="161"/>
        <v>0</v>
      </c>
      <c r="AW82" s="266">
        <f t="shared" si="161"/>
        <v>0</v>
      </c>
      <c r="AX82" s="266">
        <f t="shared" si="161"/>
        <v>0</v>
      </c>
      <c r="AY82" s="266">
        <f t="shared" si="161"/>
        <v>0</v>
      </c>
      <c r="AZ82" s="266">
        <f t="shared" si="161"/>
        <v>0</v>
      </c>
      <c r="BA82" s="266">
        <f t="shared" si="161"/>
        <v>0</v>
      </c>
      <c r="BB82" s="266">
        <f t="shared" si="161"/>
        <v>2</v>
      </c>
      <c r="BC82" s="266">
        <f t="shared" si="162"/>
        <v>0</v>
      </c>
      <c r="BD82" s="266">
        <f t="shared" si="162"/>
        <v>0</v>
      </c>
      <c r="BE82" s="266">
        <f t="shared" si="162"/>
        <v>0</v>
      </c>
      <c r="BF82" s="276">
        <f>P60</f>
        <v>0</v>
      </c>
      <c r="BG82" s="273">
        <f t="shared" si="163"/>
        <v>0</v>
      </c>
      <c r="BH82" s="273">
        <f t="shared" si="163"/>
        <v>0</v>
      </c>
      <c r="BI82" s="273">
        <f t="shared" si="163"/>
        <v>0</v>
      </c>
      <c r="BJ82" s="273">
        <f t="shared" si="163"/>
        <v>0</v>
      </c>
      <c r="BK82" s="273">
        <f t="shared" si="163"/>
        <v>0</v>
      </c>
      <c r="BL82" s="273">
        <f t="shared" si="163"/>
        <v>0</v>
      </c>
      <c r="BM82" s="273">
        <f t="shared" si="163"/>
        <v>0</v>
      </c>
      <c r="BN82" s="273">
        <f t="shared" si="163"/>
        <v>0</v>
      </c>
      <c r="BO82" s="273">
        <f t="shared" si="163"/>
        <v>1</v>
      </c>
      <c r="BP82" s="273">
        <f t="shared" si="163"/>
        <v>0</v>
      </c>
      <c r="BQ82" s="273">
        <f t="shared" si="164"/>
        <v>0</v>
      </c>
      <c r="BR82" s="273">
        <f t="shared" si="164"/>
        <v>0</v>
      </c>
      <c r="BS82" s="273">
        <f t="shared" si="164"/>
        <v>0</v>
      </c>
      <c r="BT82" s="273">
        <f t="shared" si="164"/>
        <v>0</v>
      </c>
      <c r="BU82" s="273">
        <f t="shared" si="164"/>
        <v>0</v>
      </c>
      <c r="BV82" s="273">
        <f t="shared" si="164"/>
        <v>0</v>
      </c>
      <c r="BW82" s="273">
        <f t="shared" si="164"/>
        <v>0</v>
      </c>
      <c r="BX82" s="273">
        <f t="shared" si="165"/>
        <v>0</v>
      </c>
      <c r="BY82" s="273">
        <f t="shared" si="165"/>
        <v>0</v>
      </c>
      <c r="BZ82" s="273">
        <f t="shared" si="165"/>
        <v>1</v>
      </c>
      <c r="CA82" s="274">
        <f t="shared" si="165"/>
        <v>1</v>
      </c>
      <c r="CB82" s="253"/>
      <c r="CC82" s="254"/>
      <c r="CD82" s="254"/>
    </row>
    <row r="83" spans="38:80" ht="17.25" customHeight="1">
      <c r="AL83" s="16"/>
      <c r="CB83" s="19"/>
    </row>
    <row r="84" spans="38:80" ht="17.25" customHeight="1">
      <c r="AL84" s="16"/>
      <c r="CB84" s="19"/>
    </row>
    <row r="85" spans="38:80" ht="17.25" customHeight="1">
      <c r="AL85" s="16"/>
      <c r="CB85" s="19"/>
    </row>
    <row r="86" spans="38:80" ht="17.25" customHeight="1">
      <c r="AL86" s="16"/>
      <c r="CB86" s="19"/>
    </row>
    <row r="87" spans="38:80" ht="17.25" customHeight="1">
      <c r="AL87" s="16"/>
      <c r="CB87" s="19"/>
    </row>
    <row r="88" spans="39:79" ht="17.25"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</row>
    <row r="89" spans="39:78" ht="17.25"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</row>
    <row r="90" spans="1:78" ht="17.25">
      <c r="A90" s="30" t="e">
        <v>#REF!</v>
      </c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</row>
    <row r="91" spans="39:78" ht="17.25"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</row>
    <row r="92" spans="39:78" ht="17.25"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</row>
    <row r="93" spans="39:78" ht="17.25"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</row>
    <row r="94" spans="39:78" ht="17.25"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</row>
    <row r="95" spans="39:78" ht="17.25"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</row>
    <row r="96" spans="39:78" ht="17.25"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</row>
    <row r="97" spans="39:78" ht="17.25"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</row>
    <row r="98" spans="39:78" ht="17.25"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</row>
  </sheetData>
  <mergeCells count="78">
    <mergeCell ref="BI44:BI50"/>
    <mergeCell ref="BJ44:BJ50"/>
    <mergeCell ref="BK44:BK50"/>
    <mergeCell ref="BF44:BF50"/>
    <mergeCell ref="BD44:BD49"/>
    <mergeCell ref="BE44:BE49"/>
    <mergeCell ref="BH44:BH50"/>
    <mergeCell ref="AP44:AP50"/>
    <mergeCell ref="AQ44:AQ50"/>
    <mergeCell ref="AT44:AT50"/>
    <mergeCell ref="BG44:BG50"/>
    <mergeCell ref="AW44:AW50"/>
    <mergeCell ref="AX44:AX50"/>
    <mergeCell ref="AY44:AY50"/>
    <mergeCell ref="BD5:BD10"/>
    <mergeCell ref="AP5:AP11"/>
    <mergeCell ref="AQ5:AQ11"/>
    <mergeCell ref="AY5:AY11"/>
    <mergeCell ref="AZ5:AZ11"/>
    <mergeCell ref="BA5:BA11"/>
    <mergeCell ref="AW5:AW11"/>
    <mergeCell ref="BB5:BB11"/>
    <mergeCell ref="AM31:AO31"/>
    <mergeCell ref="AM12:AO12"/>
    <mergeCell ref="AM13:AO13"/>
    <mergeCell ref="AM23:AO23"/>
    <mergeCell ref="AM79:AO79"/>
    <mergeCell ref="AM72:AO72"/>
    <mergeCell ref="AM60:AO60"/>
    <mergeCell ref="AM39:AO39"/>
    <mergeCell ref="BO7:BO11"/>
    <mergeCell ref="BE5:BE10"/>
    <mergeCell ref="BF5:BF11"/>
    <mergeCell ref="BH5:BH11"/>
    <mergeCell ref="BI5:BI11"/>
    <mergeCell ref="BG5:BG11"/>
    <mergeCell ref="BJ5:BJ11"/>
    <mergeCell ref="BN5:BN11"/>
    <mergeCell ref="AM3:CA3"/>
    <mergeCell ref="BU4:CA4"/>
    <mergeCell ref="AT5:AT11"/>
    <mergeCell ref="AX5:AX11"/>
    <mergeCell ref="BW5:BW11"/>
    <mergeCell ref="BP7:BP11"/>
    <mergeCell ref="BQ7:BQ11"/>
    <mergeCell ref="BO5:BQ6"/>
    <mergeCell ref="BK5:BK11"/>
    <mergeCell ref="BL5:BL11"/>
    <mergeCell ref="BR5:BR11"/>
    <mergeCell ref="BZ44:BZ50"/>
    <mergeCell ref="CA44:CA50"/>
    <mergeCell ref="BS5:BS11"/>
    <mergeCell ref="BT5:BT11"/>
    <mergeCell ref="BU5:BU11"/>
    <mergeCell ref="BV5:BV11"/>
    <mergeCell ref="BU43:CA43"/>
    <mergeCell ref="AM42:CA42"/>
    <mergeCell ref="BO46:BO50"/>
    <mergeCell ref="BP46:BP50"/>
    <mergeCell ref="BQ46:BQ50"/>
    <mergeCell ref="BL44:BL50"/>
    <mergeCell ref="BN44:BN50"/>
    <mergeCell ref="BO44:BQ45"/>
    <mergeCell ref="BZ5:BZ11"/>
    <mergeCell ref="CA5:CA11"/>
    <mergeCell ref="BX5:BX11"/>
    <mergeCell ref="BY44:BY50"/>
    <mergeCell ref="BX44:BX50"/>
    <mergeCell ref="AZ44:AZ50"/>
    <mergeCell ref="BA44:BA50"/>
    <mergeCell ref="BB44:BB50"/>
    <mergeCell ref="BY5:BY11"/>
    <mergeCell ref="BR44:BR50"/>
    <mergeCell ref="BS44:BS50"/>
    <mergeCell ref="BU44:BU50"/>
    <mergeCell ref="BV44:BV50"/>
    <mergeCell ref="BT44:BT50"/>
    <mergeCell ref="BW44:BW50"/>
  </mergeCells>
  <printOptions/>
  <pageMargins left="0.7874015748031497" right="0" top="0.984251968503937" bottom="0.7874015748031497" header="0.5118110236220472" footer="0.5118110236220472"/>
  <pageSetup horizontalDpi="300" verticalDpi="300" orientation="landscape" pageOrder="overThenDown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J98"/>
  <sheetViews>
    <sheetView workbookViewId="0" topLeftCell="AH1">
      <selection activeCell="AN3" sqref="AN3:CC3"/>
    </sheetView>
  </sheetViews>
  <sheetFormatPr defaultColWidth="9.00390625" defaultRowHeight="13.5"/>
  <cols>
    <col min="1" max="1" width="9.50390625" style="11" customWidth="1"/>
    <col min="2" max="3" width="4.625" style="1" customWidth="1"/>
    <col min="4" max="4" width="6.25390625" style="1" customWidth="1"/>
    <col min="5" max="38" width="4.625" style="1" customWidth="1"/>
    <col min="39" max="39" width="1.625" style="1" customWidth="1"/>
    <col min="40" max="40" width="2.00390625" style="36" customWidth="1"/>
    <col min="41" max="41" width="11.625" style="36" customWidth="1"/>
    <col min="42" max="42" width="1.75390625" style="36" customWidth="1"/>
    <col min="43" max="43" width="5.125" style="36" customWidth="1"/>
    <col min="44" max="44" width="5.625" style="36" customWidth="1"/>
    <col min="45" max="45" width="4.75390625" style="36" customWidth="1"/>
    <col min="46" max="46" width="4.875" style="36" customWidth="1"/>
    <col min="47" max="47" width="6.125" style="36" customWidth="1"/>
    <col min="48" max="49" width="4.625" style="36" customWidth="1"/>
    <col min="50" max="50" width="4.125" style="36" customWidth="1"/>
    <col min="51" max="51" width="4.25390625" style="36" customWidth="1"/>
    <col min="52" max="52" width="4.625" style="36" customWidth="1"/>
    <col min="53" max="53" width="4.125" style="36" customWidth="1"/>
    <col min="54" max="54" width="4.625" style="36" customWidth="1"/>
    <col min="55" max="56" width="5.125" style="36" customWidth="1"/>
    <col min="57" max="58" width="4.375" style="36" customWidth="1"/>
    <col min="59" max="59" width="3.875" style="36" customWidth="1"/>
    <col min="60" max="60" width="3.625" style="36" customWidth="1"/>
    <col min="61" max="61" width="3.75390625" style="36" customWidth="1"/>
    <col min="62" max="62" width="4.625" style="36" customWidth="1"/>
    <col min="63" max="63" width="4.875" style="36" customWidth="1"/>
    <col min="64" max="64" width="5.875" style="36" customWidth="1"/>
    <col min="65" max="65" width="3.50390625" style="36" customWidth="1"/>
    <col min="66" max="66" width="4.25390625" style="36" customWidth="1"/>
    <col min="67" max="68" width="4.125" style="36" customWidth="1"/>
    <col min="69" max="69" width="4.375" style="36" customWidth="1"/>
    <col min="70" max="70" width="4.00390625" style="36" customWidth="1"/>
    <col min="71" max="71" width="3.50390625" style="36" customWidth="1"/>
    <col min="72" max="72" width="3.375" style="36" customWidth="1"/>
    <col min="73" max="73" width="3.625" style="36" customWidth="1"/>
    <col min="74" max="74" width="3.50390625" style="36" customWidth="1"/>
    <col min="75" max="75" width="3.875" style="36" customWidth="1"/>
    <col min="76" max="76" width="3.75390625" style="36" customWidth="1"/>
    <col min="77" max="77" width="3.50390625" style="36" customWidth="1"/>
    <col min="78" max="78" width="3.25390625" style="36" customWidth="1"/>
    <col min="79" max="79" width="4.00390625" style="36" customWidth="1"/>
    <col min="80" max="81" width="4.625" style="36" customWidth="1"/>
    <col min="82" max="82" width="2.875" style="1" customWidth="1"/>
    <col min="83" max="84" width="3.50390625" style="1" customWidth="1"/>
    <col min="85" max="16384" width="11.00390625" style="1" customWidth="1"/>
  </cols>
  <sheetData>
    <row r="1" spans="2:81" ht="17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 t="s">
        <v>71</v>
      </c>
      <c r="N1" s="31"/>
      <c r="O1" s="31"/>
      <c r="P1" s="31"/>
      <c r="Q1" s="31"/>
      <c r="R1" s="31"/>
      <c r="S1" s="31"/>
      <c r="T1" s="31"/>
      <c r="U1" s="31" t="s">
        <v>499</v>
      </c>
      <c r="V1" s="31"/>
      <c r="W1" s="31"/>
      <c r="X1" s="31" t="s">
        <v>72</v>
      </c>
      <c r="Y1" s="31"/>
      <c r="Z1" s="31"/>
      <c r="AA1" s="31"/>
      <c r="AB1" s="31"/>
      <c r="AC1" s="31"/>
      <c r="AD1" s="31"/>
      <c r="AE1" s="31"/>
      <c r="AF1" s="31"/>
      <c r="AG1" s="31"/>
      <c r="AH1" s="31" t="s">
        <v>372</v>
      </c>
      <c r="AI1" s="31" t="s">
        <v>73</v>
      </c>
      <c r="AJ1" s="31"/>
      <c r="AK1" s="31"/>
      <c r="AL1" s="45"/>
      <c r="AM1" s="12"/>
      <c r="AN1" s="35"/>
      <c r="AO1" s="324" t="s">
        <v>588</v>
      </c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</row>
    <row r="2" spans="2:45" ht="17.25">
      <c r="B2" s="31" t="s">
        <v>75</v>
      </c>
      <c r="C2" s="31"/>
      <c r="D2" s="31"/>
      <c r="E2" s="31"/>
      <c r="F2" s="31"/>
      <c r="G2" s="31" t="s">
        <v>490</v>
      </c>
      <c r="H2" s="31" t="s">
        <v>76</v>
      </c>
      <c r="I2" s="31" t="s">
        <v>77</v>
      </c>
      <c r="J2" s="31" t="s">
        <v>78</v>
      </c>
      <c r="K2" s="31" t="s">
        <v>71</v>
      </c>
      <c r="L2" s="31" t="s">
        <v>79</v>
      </c>
      <c r="M2" s="31" t="s">
        <v>80</v>
      </c>
      <c r="N2" s="31" t="s">
        <v>81</v>
      </c>
      <c r="O2" s="31" t="s">
        <v>82</v>
      </c>
      <c r="P2" s="31" t="s">
        <v>83</v>
      </c>
      <c r="Q2" s="31" t="s">
        <v>373</v>
      </c>
      <c r="R2" s="31" t="s">
        <v>84</v>
      </c>
      <c r="S2" s="31" t="s">
        <v>85</v>
      </c>
      <c r="T2" s="31" t="s">
        <v>85</v>
      </c>
      <c r="U2" s="31" t="s">
        <v>500</v>
      </c>
      <c r="V2" s="31" t="s">
        <v>466</v>
      </c>
      <c r="W2" s="31" t="s">
        <v>467</v>
      </c>
      <c r="X2" s="31" t="s">
        <v>86</v>
      </c>
      <c r="Y2" s="31" t="s">
        <v>72</v>
      </c>
      <c r="Z2" s="31" t="s">
        <v>87</v>
      </c>
      <c r="AA2" s="31"/>
      <c r="AB2" s="31"/>
      <c r="AC2" s="31" t="s">
        <v>88</v>
      </c>
      <c r="AD2" s="31" t="s">
        <v>89</v>
      </c>
      <c r="AE2" s="31" t="s">
        <v>468</v>
      </c>
      <c r="AF2" s="31" t="s">
        <v>90</v>
      </c>
      <c r="AG2" s="31" t="s">
        <v>91</v>
      </c>
      <c r="AH2" s="31" t="s">
        <v>374</v>
      </c>
      <c r="AI2" s="31" t="s">
        <v>92</v>
      </c>
      <c r="AJ2" s="31" t="s">
        <v>93</v>
      </c>
      <c r="AK2" s="31" t="s">
        <v>94</v>
      </c>
      <c r="AL2" s="46" t="s">
        <v>73</v>
      </c>
      <c r="AM2" s="12"/>
      <c r="AO2" s="322" t="s">
        <v>587</v>
      </c>
      <c r="AS2" s="14"/>
    </row>
    <row r="3" spans="2:81" ht="19.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 t="s">
        <v>71</v>
      </c>
      <c r="M3" s="31" t="s">
        <v>95</v>
      </c>
      <c r="N3" s="31" t="s">
        <v>96</v>
      </c>
      <c r="O3" s="31" t="s">
        <v>95</v>
      </c>
      <c r="P3" s="31" t="s">
        <v>97</v>
      </c>
      <c r="Q3" s="31" t="s">
        <v>375</v>
      </c>
      <c r="R3" s="31" t="s">
        <v>98</v>
      </c>
      <c r="S3" s="31" t="s">
        <v>99</v>
      </c>
      <c r="T3" s="31" t="s">
        <v>99</v>
      </c>
      <c r="U3" s="31" t="s">
        <v>501</v>
      </c>
      <c r="V3" s="31" t="s">
        <v>469</v>
      </c>
      <c r="W3" s="31" t="s">
        <v>80</v>
      </c>
      <c r="X3" s="31" t="s">
        <v>100</v>
      </c>
      <c r="Y3" s="31" t="s">
        <v>86</v>
      </c>
      <c r="Z3" s="31" t="s">
        <v>101</v>
      </c>
      <c r="AA3" s="31" t="s">
        <v>102</v>
      </c>
      <c r="AB3" s="31" t="s">
        <v>73</v>
      </c>
      <c r="AC3" s="31" t="s">
        <v>103</v>
      </c>
      <c r="AD3" s="31" t="s">
        <v>104</v>
      </c>
      <c r="AE3" s="31" t="s">
        <v>470</v>
      </c>
      <c r="AF3" s="31" t="s">
        <v>81</v>
      </c>
      <c r="AG3" s="31"/>
      <c r="AH3" s="31" t="s">
        <v>77</v>
      </c>
      <c r="AI3" s="31" t="s">
        <v>105</v>
      </c>
      <c r="AJ3" s="31" t="s">
        <v>106</v>
      </c>
      <c r="AK3" s="31" t="s">
        <v>107</v>
      </c>
      <c r="AL3" s="46" t="s">
        <v>92</v>
      </c>
      <c r="AM3" s="12"/>
      <c r="AN3" s="818" t="s">
        <v>497</v>
      </c>
      <c r="AO3" s="818"/>
      <c r="AP3" s="818"/>
      <c r="AQ3" s="818"/>
      <c r="AR3" s="818"/>
      <c r="AS3" s="818"/>
      <c r="AT3" s="818"/>
      <c r="AU3" s="818"/>
      <c r="AV3" s="818"/>
      <c r="AW3" s="818"/>
      <c r="AX3" s="818"/>
      <c r="AY3" s="818"/>
      <c r="AZ3" s="818"/>
      <c r="BA3" s="818"/>
      <c r="BB3" s="818"/>
      <c r="BC3" s="818"/>
      <c r="BD3" s="818"/>
      <c r="BE3" s="818"/>
      <c r="BF3" s="818"/>
      <c r="BG3" s="818"/>
      <c r="BH3" s="818"/>
      <c r="BI3" s="818"/>
      <c r="BJ3" s="818"/>
      <c r="BK3" s="818"/>
      <c r="BL3" s="818"/>
      <c r="BM3" s="818"/>
      <c r="BN3" s="818"/>
      <c r="BO3" s="818"/>
      <c r="BP3" s="818"/>
      <c r="BQ3" s="818"/>
      <c r="BR3" s="818"/>
      <c r="BS3" s="818"/>
      <c r="BT3" s="818"/>
      <c r="BU3" s="818"/>
      <c r="BV3" s="818"/>
      <c r="BW3" s="818"/>
      <c r="BX3" s="818"/>
      <c r="BY3" s="818"/>
      <c r="BZ3" s="818"/>
      <c r="CA3" s="818"/>
      <c r="CB3" s="818"/>
      <c r="CC3" s="818"/>
    </row>
    <row r="4" spans="2:88" ht="17.25" customHeight="1" thickBot="1">
      <c r="B4" s="31" t="s">
        <v>108</v>
      </c>
      <c r="C4" s="31" t="s">
        <v>109</v>
      </c>
      <c r="D4" s="31" t="s">
        <v>110</v>
      </c>
      <c r="E4" s="31" t="s">
        <v>109</v>
      </c>
      <c r="F4" s="31" t="s">
        <v>110</v>
      </c>
      <c r="G4" s="31" t="s">
        <v>467</v>
      </c>
      <c r="H4" s="31" t="s">
        <v>111</v>
      </c>
      <c r="I4" s="31" t="s">
        <v>112</v>
      </c>
      <c r="J4" s="31" t="s">
        <v>113</v>
      </c>
      <c r="K4" s="31" t="s">
        <v>80</v>
      </c>
      <c r="L4" s="31" t="s">
        <v>80</v>
      </c>
      <c r="M4" s="31" t="s">
        <v>107</v>
      </c>
      <c r="N4" s="31" t="s">
        <v>86</v>
      </c>
      <c r="O4" s="31" t="s">
        <v>86</v>
      </c>
      <c r="P4" s="31" t="s">
        <v>114</v>
      </c>
      <c r="Q4" s="31" t="s">
        <v>376</v>
      </c>
      <c r="R4" s="31" t="s">
        <v>115</v>
      </c>
      <c r="S4" s="31" t="s">
        <v>116</v>
      </c>
      <c r="T4" s="31" t="s">
        <v>117</v>
      </c>
      <c r="U4" s="31" t="s">
        <v>502</v>
      </c>
      <c r="V4" s="31" t="s">
        <v>378</v>
      </c>
      <c r="W4" s="31" t="s">
        <v>378</v>
      </c>
      <c r="X4" s="31" t="s">
        <v>118</v>
      </c>
      <c r="Y4" s="31" t="s">
        <v>119</v>
      </c>
      <c r="Z4" s="31" t="s">
        <v>120</v>
      </c>
      <c r="AA4" s="31" t="s">
        <v>121</v>
      </c>
      <c r="AB4" s="31"/>
      <c r="AC4" s="31" t="s">
        <v>122</v>
      </c>
      <c r="AD4" s="31" t="s">
        <v>123</v>
      </c>
      <c r="AE4" s="31" t="s">
        <v>471</v>
      </c>
      <c r="AF4" s="31" t="s">
        <v>91</v>
      </c>
      <c r="AG4" s="31" t="s">
        <v>124</v>
      </c>
      <c r="AH4" s="31" t="s">
        <v>112</v>
      </c>
      <c r="AI4" s="31" t="s">
        <v>92</v>
      </c>
      <c r="AJ4" s="31" t="s">
        <v>125</v>
      </c>
      <c r="AK4" s="31" t="s">
        <v>126</v>
      </c>
      <c r="AL4" s="46" t="s">
        <v>105</v>
      </c>
      <c r="AM4" s="12"/>
      <c r="AN4" s="199"/>
      <c r="AO4" s="199"/>
      <c r="AP4" s="199"/>
      <c r="AQ4" s="199"/>
      <c r="AR4" s="199"/>
      <c r="AS4" s="199"/>
      <c r="AT4" s="199"/>
      <c r="AU4" s="199"/>
      <c r="AV4" s="200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201"/>
      <c r="BT4" s="201"/>
      <c r="BU4" s="201"/>
      <c r="BV4" s="201"/>
      <c r="BW4" s="819">
        <v>36434</v>
      </c>
      <c r="BX4" s="819"/>
      <c r="BY4" s="819"/>
      <c r="BZ4" s="820"/>
      <c r="CA4" s="820"/>
      <c r="CB4" s="820"/>
      <c r="CC4" s="820"/>
      <c r="CF4" s="35"/>
      <c r="CG4" s="35"/>
      <c r="CH4" s="35"/>
      <c r="CI4" s="35"/>
      <c r="CJ4" s="35"/>
    </row>
    <row r="5" spans="2:84" s="28" customFormat="1" ht="16.5" customHeight="1">
      <c r="B5" s="247"/>
      <c r="C5" s="247"/>
      <c r="D5" s="247" t="s">
        <v>109</v>
      </c>
      <c r="E5" s="247"/>
      <c r="F5" s="247" t="s">
        <v>109</v>
      </c>
      <c r="G5" s="247"/>
      <c r="H5" s="247"/>
      <c r="I5" s="247"/>
      <c r="J5" s="247"/>
      <c r="K5" s="247"/>
      <c r="L5" s="247" t="s">
        <v>127</v>
      </c>
      <c r="M5" s="247" t="s">
        <v>129</v>
      </c>
      <c r="N5" s="247" t="s">
        <v>130</v>
      </c>
      <c r="O5" s="247" t="s">
        <v>130</v>
      </c>
      <c r="P5" s="247" t="s">
        <v>131</v>
      </c>
      <c r="Q5" s="247" t="s">
        <v>377</v>
      </c>
      <c r="R5" s="247" t="s">
        <v>132</v>
      </c>
      <c r="S5" s="247" t="s">
        <v>133</v>
      </c>
      <c r="T5" s="247" t="s">
        <v>122</v>
      </c>
      <c r="U5" s="247" t="s">
        <v>503</v>
      </c>
      <c r="V5" s="247" t="s">
        <v>389</v>
      </c>
      <c r="W5" s="247" t="s">
        <v>389</v>
      </c>
      <c r="X5" s="247" t="s">
        <v>134</v>
      </c>
      <c r="Y5" s="247" t="s">
        <v>134</v>
      </c>
      <c r="Z5" s="247" t="s">
        <v>135</v>
      </c>
      <c r="AA5" s="247" t="s">
        <v>135</v>
      </c>
      <c r="AB5" s="247" t="s">
        <v>92</v>
      </c>
      <c r="AC5" s="247" t="s">
        <v>96</v>
      </c>
      <c r="AD5" s="247" t="s">
        <v>136</v>
      </c>
      <c r="AE5" s="247" t="s">
        <v>472</v>
      </c>
      <c r="AF5" s="247" t="s">
        <v>124</v>
      </c>
      <c r="AG5" s="247"/>
      <c r="AH5" s="247" t="s">
        <v>378</v>
      </c>
      <c r="AI5" s="247" t="s">
        <v>117</v>
      </c>
      <c r="AJ5" s="247" t="s">
        <v>137</v>
      </c>
      <c r="AK5" s="247" t="s">
        <v>138</v>
      </c>
      <c r="AL5" s="251" t="s">
        <v>92</v>
      </c>
      <c r="AM5" s="38"/>
      <c r="AN5" s="203"/>
      <c r="AO5" s="216"/>
      <c r="AP5" s="216"/>
      <c r="AQ5" s="773" t="s">
        <v>491</v>
      </c>
      <c r="AR5" s="791" t="s">
        <v>379</v>
      </c>
      <c r="AS5" s="205"/>
      <c r="AT5" s="205"/>
      <c r="AU5" s="794" t="s">
        <v>8</v>
      </c>
      <c r="AV5" s="206"/>
      <c r="AW5" s="205"/>
      <c r="AX5" s="773" t="s">
        <v>492</v>
      </c>
      <c r="AY5" s="773" t="s">
        <v>9</v>
      </c>
      <c r="AZ5" s="773" t="s">
        <v>493</v>
      </c>
      <c r="BA5" s="773" t="s">
        <v>10</v>
      </c>
      <c r="BB5" s="773" t="s">
        <v>494</v>
      </c>
      <c r="BC5" s="773" t="s">
        <v>488</v>
      </c>
      <c r="BD5" s="204" t="s">
        <v>71</v>
      </c>
      <c r="BE5" s="773" t="s">
        <v>380</v>
      </c>
      <c r="BF5" s="773" t="s">
        <v>381</v>
      </c>
      <c r="BG5" s="773" t="s">
        <v>11</v>
      </c>
      <c r="BH5" s="773" t="s">
        <v>382</v>
      </c>
      <c r="BI5" s="773" t="s">
        <v>383</v>
      </c>
      <c r="BJ5" s="773" t="s">
        <v>12</v>
      </c>
      <c r="BK5" s="773" t="s">
        <v>13</v>
      </c>
      <c r="BL5" s="773" t="s">
        <v>505</v>
      </c>
      <c r="BM5" s="773" t="s">
        <v>473</v>
      </c>
      <c r="BN5" s="773" t="s">
        <v>474</v>
      </c>
      <c r="BO5" s="204" t="s">
        <v>72</v>
      </c>
      <c r="BP5" s="776" t="s">
        <v>384</v>
      </c>
      <c r="BQ5" s="834" t="s">
        <v>385</v>
      </c>
      <c r="BR5" s="843"/>
      <c r="BS5" s="844"/>
      <c r="BT5" s="776" t="s">
        <v>14</v>
      </c>
      <c r="BU5" s="776" t="s">
        <v>386</v>
      </c>
      <c r="BV5" s="776" t="s">
        <v>475</v>
      </c>
      <c r="BW5" s="773" t="s">
        <v>15</v>
      </c>
      <c r="BX5" s="773" t="s">
        <v>16</v>
      </c>
      <c r="BY5" s="773" t="s">
        <v>387</v>
      </c>
      <c r="BZ5" s="773" t="s">
        <v>17</v>
      </c>
      <c r="CA5" s="823" t="s">
        <v>388</v>
      </c>
      <c r="CB5" s="776" t="s">
        <v>18</v>
      </c>
      <c r="CC5" s="815" t="s">
        <v>19</v>
      </c>
      <c r="CD5" s="255"/>
      <c r="CE5" s="256"/>
      <c r="CF5" s="256"/>
    </row>
    <row r="6" spans="2:84" s="28" customFormat="1" ht="16.5" customHeight="1">
      <c r="B6" s="247" t="s">
        <v>139</v>
      </c>
      <c r="C6" s="247" t="s">
        <v>140</v>
      </c>
      <c r="D6" s="247" t="s">
        <v>140</v>
      </c>
      <c r="E6" s="247" t="s">
        <v>140</v>
      </c>
      <c r="F6" s="247" t="s">
        <v>140</v>
      </c>
      <c r="G6" s="247" t="s">
        <v>495</v>
      </c>
      <c r="H6" s="247" t="s">
        <v>141</v>
      </c>
      <c r="I6" s="247" t="s">
        <v>127</v>
      </c>
      <c r="J6" s="247" t="s">
        <v>127</v>
      </c>
      <c r="K6" s="247" t="s">
        <v>127</v>
      </c>
      <c r="L6" s="247"/>
      <c r="M6" s="247" t="s">
        <v>78</v>
      </c>
      <c r="N6" s="247" t="s">
        <v>128</v>
      </c>
      <c r="O6" s="247" t="s">
        <v>128</v>
      </c>
      <c r="P6" s="247" t="s">
        <v>128</v>
      </c>
      <c r="Q6" s="247" t="s">
        <v>128</v>
      </c>
      <c r="R6" s="247" t="s">
        <v>128</v>
      </c>
      <c r="S6" s="247" t="s">
        <v>128</v>
      </c>
      <c r="T6" s="247" t="s">
        <v>128</v>
      </c>
      <c r="U6" s="247" t="s">
        <v>504</v>
      </c>
      <c r="V6" s="247" t="s">
        <v>128</v>
      </c>
      <c r="W6" s="247" t="s">
        <v>128</v>
      </c>
      <c r="X6" s="247" t="s">
        <v>117</v>
      </c>
      <c r="Y6" s="247" t="s">
        <v>117</v>
      </c>
      <c r="Z6" s="247" t="s">
        <v>142</v>
      </c>
      <c r="AA6" s="247" t="s">
        <v>142</v>
      </c>
      <c r="AB6" s="247"/>
      <c r="AC6" s="247" t="s">
        <v>117</v>
      </c>
      <c r="AD6" s="247" t="s">
        <v>143</v>
      </c>
      <c r="AE6" s="247" t="s">
        <v>128</v>
      </c>
      <c r="AF6" s="247" t="s">
        <v>128</v>
      </c>
      <c r="AG6" s="247" t="s">
        <v>128</v>
      </c>
      <c r="AH6" s="247" t="s">
        <v>389</v>
      </c>
      <c r="AI6" s="247" t="s">
        <v>144</v>
      </c>
      <c r="AJ6" s="247" t="s">
        <v>145</v>
      </c>
      <c r="AK6" s="247"/>
      <c r="AL6" s="251" t="s">
        <v>126</v>
      </c>
      <c r="AM6" s="38"/>
      <c r="AN6" s="207"/>
      <c r="AO6" s="217"/>
      <c r="AP6" s="217"/>
      <c r="AQ6" s="774"/>
      <c r="AR6" s="792"/>
      <c r="AS6" s="206"/>
      <c r="AT6" s="206"/>
      <c r="AU6" s="795"/>
      <c r="AV6" s="209"/>
      <c r="AW6" s="206"/>
      <c r="AX6" s="774"/>
      <c r="AY6" s="774"/>
      <c r="AZ6" s="774"/>
      <c r="BA6" s="774"/>
      <c r="BB6" s="774"/>
      <c r="BC6" s="821"/>
      <c r="BD6" s="208" t="s">
        <v>80</v>
      </c>
      <c r="BE6" s="774"/>
      <c r="BF6" s="774"/>
      <c r="BG6" s="828"/>
      <c r="BH6" s="828"/>
      <c r="BI6" s="828"/>
      <c r="BJ6" s="828"/>
      <c r="BK6" s="828"/>
      <c r="BL6" s="828"/>
      <c r="BM6" s="828"/>
      <c r="BN6" s="828"/>
      <c r="BO6" s="208" t="s">
        <v>86</v>
      </c>
      <c r="BP6" s="826"/>
      <c r="BQ6" s="845"/>
      <c r="BR6" s="846"/>
      <c r="BS6" s="847"/>
      <c r="BT6" s="826"/>
      <c r="BU6" s="826"/>
      <c r="BV6" s="826"/>
      <c r="BW6" s="828"/>
      <c r="BX6" s="828"/>
      <c r="BY6" s="828"/>
      <c r="BZ6" s="828"/>
      <c r="CA6" s="824"/>
      <c r="CB6" s="826"/>
      <c r="CC6" s="830"/>
      <c r="CD6" s="257"/>
      <c r="CE6" s="258"/>
      <c r="CF6" s="258"/>
    </row>
    <row r="7" spans="2:84" s="28" customFormat="1" ht="16.5" customHeight="1">
      <c r="B7" s="247"/>
      <c r="C7" s="247"/>
      <c r="D7" s="247"/>
      <c r="E7" s="247"/>
      <c r="F7" s="247"/>
      <c r="G7" s="247"/>
      <c r="H7" s="247"/>
      <c r="I7" s="247" t="s">
        <v>496</v>
      </c>
      <c r="J7" s="247"/>
      <c r="K7" s="247" t="s">
        <v>496</v>
      </c>
      <c r="L7" s="247" t="s">
        <v>496</v>
      </c>
      <c r="M7" s="247" t="s">
        <v>146</v>
      </c>
      <c r="N7" s="247" t="s">
        <v>147</v>
      </c>
      <c r="O7" s="247" t="s">
        <v>148</v>
      </c>
      <c r="P7" s="247"/>
      <c r="Q7" s="247"/>
      <c r="R7" s="247"/>
      <c r="S7" s="247"/>
      <c r="T7" s="247"/>
      <c r="U7" s="247"/>
      <c r="V7" s="247"/>
      <c r="W7" s="247"/>
      <c r="X7" s="247" t="s">
        <v>141</v>
      </c>
      <c r="Y7" s="247" t="s">
        <v>141</v>
      </c>
      <c r="Z7" s="247" t="s">
        <v>149</v>
      </c>
      <c r="AA7" s="247" t="s">
        <v>149</v>
      </c>
      <c r="AB7" s="247" t="s">
        <v>105</v>
      </c>
      <c r="AC7" s="247" t="s">
        <v>128</v>
      </c>
      <c r="AD7" s="247" t="s">
        <v>141</v>
      </c>
      <c r="AE7" s="247"/>
      <c r="AF7" s="247"/>
      <c r="AG7" s="247"/>
      <c r="AH7" s="247" t="s">
        <v>128</v>
      </c>
      <c r="AI7" s="247" t="s">
        <v>138</v>
      </c>
      <c r="AJ7" s="247"/>
      <c r="AK7" s="247"/>
      <c r="AL7" s="252" t="s">
        <v>138</v>
      </c>
      <c r="AM7" s="38"/>
      <c r="AN7" s="207"/>
      <c r="AO7" s="217"/>
      <c r="AP7" s="217"/>
      <c r="AQ7" s="774"/>
      <c r="AR7" s="792"/>
      <c r="AS7" s="210"/>
      <c r="AT7" s="210"/>
      <c r="AU7" s="795"/>
      <c r="AV7" s="208"/>
      <c r="AW7" s="210"/>
      <c r="AX7" s="774"/>
      <c r="AY7" s="774"/>
      <c r="AZ7" s="774"/>
      <c r="BA7" s="774"/>
      <c r="BB7" s="774"/>
      <c r="BC7" s="821"/>
      <c r="BD7" s="208" t="s">
        <v>95</v>
      </c>
      <c r="BE7" s="774"/>
      <c r="BF7" s="774"/>
      <c r="BG7" s="828"/>
      <c r="BH7" s="828"/>
      <c r="BI7" s="828"/>
      <c r="BJ7" s="828"/>
      <c r="BK7" s="828"/>
      <c r="BL7" s="828"/>
      <c r="BM7" s="828"/>
      <c r="BN7" s="828"/>
      <c r="BO7" s="208" t="s">
        <v>100</v>
      </c>
      <c r="BP7" s="826"/>
      <c r="BQ7" s="785" t="s">
        <v>390</v>
      </c>
      <c r="BR7" s="785" t="s">
        <v>391</v>
      </c>
      <c r="BS7" s="785" t="s">
        <v>392</v>
      </c>
      <c r="BT7" s="826"/>
      <c r="BU7" s="826"/>
      <c r="BV7" s="826"/>
      <c r="BW7" s="828"/>
      <c r="BX7" s="828"/>
      <c r="BY7" s="828"/>
      <c r="BZ7" s="828"/>
      <c r="CA7" s="824"/>
      <c r="CB7" s="826"/>
      <c r="CC7" s="830"/>
      <c r="CD7" s="257"/>
      <c r="CE7" s="258"/>
      <c r="CF7" s="258"/>
    </row>
    <row r="8" spans="1:84" s="28" customFormat="1" ht="16.5" customHeight="1">
      <c r="A8" s="230" t="s">
        <v>150</v>
      </c>
      <c r="B8" s="231">
        <v>19</v>
      </c>
      <c r="C8" s="231">
        <v>0</v>
      </c>
      <c r="D8" s="261">
        <v>0</v>
      </c>
      <c r="E8" s="231">
        <v>21</v>
      </c>
      <c r="F8" s="261">
        <v>40</v>
      </c>
      <c r="G8" s="231">
        <v>0</v>
      </c>
      <c r="H8" s="231">
        <v>0</v>
      </c>
      <c r="I8" s="231">
        <v>0</v>
      </c>
      <c r="J8" s="231">
        <v>0</v>
      </c>
      <c r="K8" s="231">
        <v>0</v>
      </c>
      <c r="L8" s="231">
        <v>0</v>
      </c>
      <c r="M8" s="231">
        <v>0</v>
      </c>
      <c r="N8" s="231">
        <v>0</v>
      </c>
      <c r="O8" s="231">
        <v>0</v>
      </c>
      <c r="P8" s="231">
        <v>0</v>
      </c>
      <c r="Q8" s="231">
        <v>0</v>
      </c>
      <c r="R8" s="231">
        <v>0</v>
      </c>
      <c r="S8" s="231">
        <v>21</v>
      </c>
      <c r="T8" s="231">
        <v>12</v>
      </c>
      <c r="U8" s="231">
        <v>65</v>
      </c>
      <c r="V8" s="231">
        <v>0</v>
      </c>
      <c r="W8" s="231">
        <v>0</v>
      </c>
      <c r="X8" s="231">
        <v>0</v>
      </c>
      <c r="Y8" s="231">
        <v>0</v>
      </c>
      <c r="Z8" s="231">
        <v>0</v>
      </c>
      <c r="AA8" s="231">
        <v>0</v>
      </c>
      <c r="AB8" s="231">
        <v>0</v>
      </c>
      <c r="AC8" s="231">
        <v>0</v>
      </c>
      <c r="AD8" s="231">
        <v>0</v>
      </c>
      <c r="AE8" s="231">
        <v>0</v>
      </c>
      <c r="AF8" s="231">
        <v>0</v>
      </c>
      <c r="AG8" s="231">
        <v>0</v>
      </c>
      <c r="AH8" s="231">
        <v>0</v>
      </c>
      <c r="AI8" s="231">
        <v>0</v>
      </c>
      <c r="AJ8" s="231">
        <v>0</v>
      </c>
      <c r="AK8" s="231">
        <v>17</v>
      </c>
      <c r="AL8" s="231">
        <v>9</v>
      </c>
      <c r="AM8" s="39"/>
      <c r="AN8" s="207"/>
      <c r="AO8" s="217"/>
      <c r="AP8" s="217"/>
      <c r="AQ8" s="774"/>
      <c r="AR8" s="792"/>
      <c r="AS8" s="208" t="s">
        <v>109</v>
      </c>
      <c r="AT8" s="208" t="s">
        <v>110</v>
      </c>
      <c r="AU8" s="795"/>
      <c r="AV8" s="208" t="s">
        <v>109</v>
      </c>
      <c r="AW8" s="208" t="s">
        <v>110</v>
      </c>
      <c r="AX8" s="774"/>
      <c r="AY8" s="774"/>
      <c r="AZ8" s="774"/>
      <c r="BA8" s="774"/>
      <c r="BB8" s="774"/>
      <c r="BC8" s="821"/>
      <c r="BD8" s="208" t="s">
        <v>107</v>
      </c>
      <c r="BE8" s="774"/>
      <c r="BF8" s="774"/>
      <c r="BG8" s="828"/>
      <c r="BH8" s="828"/>
      <c r="BI8" s="828"/>
      <c r="BJ8" s="828"/>
      <c r="BK8" s="828"/>
      <c r="BL8" s="828"/>
      <c r="BM8" s="828"/>
      <c r="BN8" s="828"/>
      <c r="BO8" s="208" t="s">
        <v>118</v>
      </c>
      <c r="BP8" s="826"/>
      <c r="BQ8" s="841"/>
      <c r="BR8" s="841"/>
      <c r="BS8" s="841"/>
      <c r="BT8" s="826"/>
      <c r="BU8" s="826"/>
      <c r="BV8" s="826"/>
      <c r="BW8" s="828"/>
      <c r="BX8" s="828"/>
      <c r="BY8" s="828"/>
      <c r="BZ8" s="828"/>
      <c r="CA8" s="824"/>
      <c r="CB8" s="826"/>
      <c r="CC8" s="830"/>
      <c r="CD8" s="257"/>
      <c r="CE8" s="258"/>
      <c r="CF8" s="258"/>
    </row>
    <row r="9" spans="1:84" s="28" customFormat="1" ht="16.5" customHeight="1">
      <c r="A9" s="230" t="s">
        <v>151</v>
      </c>
      <c r="B9" s="232">
        <v>1</v>
      </c>
      <c r="C9" s="232">
        <v>0</v>
      </c>
      <c r="D9" s="262">
        <v>0</v>
      </c>
      <c r="E9" s="232">
        <v>1</v>
      </c>
      <c r="F9" s="262">
        <v>10</v>
      </c>
      <c r="G9" s="232">
        <v>0</v>
      </c>
      <c r="H9" s="232">
        <v>0</v>
      </c>
      <c r="I9" s="232">
        <v>0</v>
      </c>
      <c r="J9" s="232">
        <v>0</v>
      </c>
      <c r="K9" s="232">
        <v>0</v>
      </c>
      <c r="L9" s="232">
        <v>0</v>
      </c>
      <c r="M9" s="232">
        <v>0</v>
      </c>
      <c r="N9" s="232">
        <v>0</v>
      </c>
      <c r="O9" s="232">
        <v>0</v>
      </c>
      <c r="P9" s="232">
        <v>0</v>
      </c>
      <c r="Q9" s="232">
        <v>0</v>
      </c>
      <c r="R9" s="232">
        <v>0</v>
      </c>
      <c r="S9" s="232">
        <v>1</v>
      </c>
      <c r="T9" s="232">
        <v>1</v>
      </c>
      <c r="U9" s="232">
        <v>3</v>
      </c>
      <c r="V9" s="232">
        <v>0</v>
      </c>
      <c r="W9" s="232">
        <v>0</v>
      </c>
      <c r="X9" s="232">
        <v>0</v>
      </c>
      <c r="Y9" s="232">
        <v>0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>
        <v>0</v>
      </c>
      <c r="AK9" s="232">
        <v>2</v>
      </c>
      <c r="AL9" s="232">
        <v>0</v>
      </c>
      <c r="AM9" s="39"/>
      <c r="AN9" s="207"/>
      <c r="AO9" s="217"/>
      <c r="AP9" s="217"/>
      <c r="AQ9" s="774"/>
      <c r="AR9" s="792"/>
      <c r="AS9" s="208"/>
      <c r="AT9" s="208" t="s">
        <v>109</v>
      </c>
      <c r="AU9" s="795"/>
      <c r="AV9" s="208"/>
      <c r="AW9" s="208" t="s">
        <v>109</v>
      </c>
      <c r="AX9" s="774"/>
      <c r="AY9" s="774"/>
      <c r="AZ9" s="774"/>
      <c r="BA9" s="774"/>
      <c r="BB9" s="774"/>
      <c r="BC9" s="821"/>
      <c r="BD9" s="208" t="s">
        <v>129</v>
      </c>
      <c r="BE9" s="774"/>
      <c r="BF9" s="774"/>
      <c r="BG9" s="828"/>
      <c r="BH9" s="828"/>
      <c r="BI9" s="828"/>
      <c r="BJ9" s="828"/>
      <c r="BK9" s="828"/>
      <c r="BL9" s="828"/>
      <c r="BM9" s="828"/>
      <c r="BN9" s="828"/>
      <c r="BO9" s="208" t="s">
        <v>134</v>
      </c>
      <c r="BP9" s="826"/>
      <c r="BQ9" s="841"/>
      <c r="BR9" s="841"/>
      <c r="BS9" s="841"/>
      <c r="BT9" s="826"/>
      <c r="BU9" s="826"/>
      <c r="BV9" s="826"/>
      <c r="BW9" s="828"/>
      <c r="BX9" s="828"/>
      <c r="BY9" s="828"/>
      <c r="BZ9" s="828"/>
      <c r="CA9" s="824"/>
      <c r="CB9" s="826"/>
      <c r="CC9" s="830"/>
      <c r="CD9" s="257"/>
      <c r="CE9" s="258"/>
      <c r="CF9" s="258"/>
    </row>
    <row r="10" spans="1:84" s="28" customFormat="1" ht="16.5" customHeight="1">
      <c r="A10" s="230" t="s">
        <v>152</v>
      </c>
      <c r="B10" s="232">
        <v>1</v>
      </c>
      <c r="C10" s="232">
        <v>0</v>
      </c>
      <c r="D10" s="262">
        <v>0</v>
      </c>
      <c r="E10" s="232">
        <v>1</v>
      </c>
      <c r="F10" s="262">
        <v>10</v>
      </c>
      <c r="G10" s="232">
        <v>0</v>
      </c>
      <c r="H10" s="232">
        <v>0</v>
      </c>
      <c r="I10" s="232">
        <v>0</v>
      </c>
      <c r="J10" s="232">
        <v>0</v>
      </c>
      <c r="K10" s="232">
        <v>0</v>
      </c>
      <c r="L10" s="232">
        <v>0</v>
      </c>
      <c r="M10" s="232">
        <v>0</v>
      </c>
      <c r="N10" s="232">
        <v>0</v>
      </c>
      <c r="O10" s="232">
        <v>0</v>
      </c>
      <c r="P10" s="232">
        <v>0</v>
      </c>
      <c r="Q10" s="232">
        <v>0</v>
      </c>
      <c r="R10" s="232">
        <v>0</v>
      </c>
      <c r="S10" s="232">
        <v>1</v>
      </c>
      <c r="T10" s="232">
        <v>0</v>
      </c>
      <c r="U10" s="232">
        <v>3</v>
      </c>
      <c r="V10" s="232">
        <v>0</v>
      </c>
      <c r="W10" s="232">
        <v>0</v>
      </c>
      <c r="X10" s="232">
        <v>0</v>
      </c>
      <c r="Y10" s="232">
        <v>0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>
        <v>0</v>
      </c>
      <c r="AK10" s="232">
        <v>1</v>
      </c>
      <c r="AL10" s="232">
        <v>0</v>
      </c>
      <c r="AM10" s="39"/>
      <c r="AN10" s="207"/>
      <c r="AO10" s="217"/>
      <c r="AP10" s="217"/>
      <c r="AQ10" s="774"/>
      <c r="AR10" s="792"/>
      <c r="AS10" s="208" t="s">
        <v>140</v>
      </c>
      <c r="AT10" s="208" t="s">
        <v>140</v>
      </c>
      <c r="AU10" s="795"/>
      <c r="AV10" s="208" t="s">
        <v>140</v>
      </c>
      <c r="AW10" s="208" t="s">
        <v>140</v>
      </c>
      <c r="AX10" s="774"/>
      <c r="AY10" s="774"/>
      <c r="AZ10" s="774"/>
      <c r="BA10" s="774"/>
      <c r="BB10" s="774"/>
      <c r="BC10" s="821"/>
      <c r="BD10" s="208" t="s">
        <v>78</v>
      </c>
      <c r="BE10" s="774"/>
      <c r="BF10" s="774"/>
      <c r="BG10" s="828"/>
      <c r="BH10" s="828"/>
      <c r="BI10" s="828"/>
      <c r="BJ10" s="828"/>
      <c r="BK10" s="828"/>
      <c r="BL10" s="828"/>
      <c r="BM10" s="828"/>
      <c r="BN10" s="828"/>
      <c r="BO10" s="208" t="s">
        <v>117</v>
      </c>
      <c r="BP10" s="826"/>
      <c r="BQ10" s="841"/>
      <c r="BR10" s="841"/>
      <c r="BS10" s="841"/>
      <c r="BT10" s="826"/>
      <c r="BU10" s="826"/>
      <c r="BV10" s="826"/>
      <c r="BW10" s="828"/>
      <c r="BX10" s="828"/>
      <c r="BY10" s="828"/>
      <c r="BZ10" s="828"/>
      <c r="CA10" s="824"/>
      <c r="CB10" s="826"/>
      <c r="CC10" s="830"/>
      <c r="CD10" s="257"/>
      <c r="CE10" s="258"/>
      <c r="CF10" s="258"/>
    </row>
    <row r="11" spans="1:84" s="28" customFormat="1" ht="16.5" customHeight="1">
      <c r="A11" s="230" t="s">
        <v>153</v>
      </c>
      <c r="B11" s="232">
        <v>1</v>
      </c>
      <c r="C11" s="232">
        <v>0</v>
      </c>
      <c r="D11" s="262">
        <v>0</v>
      </c>
      <c r="E11" s="232">
        <v>1</v>
      </c>
      <c r="F11" s="262">
        <v>0</v>
      </c>
      <c r="G11" s="232">
        <v>0</v>
      </c>
      <c r="H11" s="232">
        <v>0</v>
      </c>
      <c r="I11" s="232">
        <v>0</v>
      </c>
      <c r="J11" s="232">
        <v>0</v>
      </c>
      <c r="K11" s="232">
        <v>0</v>
      </c>
      <c r="L11" s="232">
        <v>0</v>
      </c>
      <c r="M11" s="232">
        <v>0</v>
      </c>
      <c r="N11" s="232">
        <v>0</v>
      </c>
      <c r="O11" s="232">
        <v>0</v>
      </c>
      <c r="P11" s="232">
        <v>0</v>
      </c>
      <c r="Q11" s="232">
        <v>0</v>
      </c>
      <c r="R11" s="232">
        <v>0</v>
      </c>
      <c r="S11" s="232">
        <v>0</v>
      </c>
      <c r="T11" s="232">
        <v>0</v>
      </c>
      <c r="U11" s="232">
        <v>2</v>
      </c>
      <c r="V11" s="232">
        <v>0</v>
      </c>
      <c r="W11" s="232">
        <v>0</v>
      </c>
      <c r="X11" s="232">
        <v>0</v>
      </c>
      <c r="Y11" s="232">
        <v>0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>
        <v>0</v>
      </c>
      <c r="AK11" s="232">
        <v>0</v>
      </c>
      <c r="AL11" s="232">
        <v>0</v>
      </c>
      <c r="AM11" s="39"/>
      <c r="AN11" s="207"/>
      <c r="AO11" s="217"/>
      <c r="AP11" s="217"/>
      <c r="AQ11" s="775"/>
      <c r="AR11" s="793"/>
      <c r="AS11" s="208"/>
      <c r="AT11" s="208"/>
      <c r="AU11" s="796"/>
      <c r="AV11" s="208"/>
      <c r="AW11" s="208"/>
      <c r="AX11" s="775"/>
      <c r="AY11" s="775"/>
      <c r="AZ11" s="775"/>
      <c r="BA11" s="775"/>
      <c r="BB11" s="775"/>
      <c r="BC11" s="822"/>
      <c r="BD11" s="208" t="s">
        <v>146</v>
      </c>
      <c r="BE11" s="211" t="s">
        <v>147</v>
      </c>
      <c r="BF11" s="211" t="s">
        <v>148</v>
      </c>
      <c r="BG11" s="829"/>
      <c r="BH11" s="829"/>
      <c r="BI11" s="829"/>
      <c r="BJ11" s="829"/>
      <c r="BK11" s="829"/>
      <c r="BL11" s="829"/>
      <c r="BM11" s="829"/>
      <c r="BN11" s="829"/>
      <c r="BO11" s="208" t="s">
        <v>141</v>
      </c>
      <c r="BP11" s="827"/>
      <c r="BQ11" s="842"/>
      <c r="BR11" s="842"/>
      <c r="BS11" s="842"/>
      <c r="BT11" s="827"/>
      <c r="BU11" s="827"/>
      <c r="BV11" s="827"/>
      <c r="BW11" s="829"/>
      <c r="BX11" s="829"/>
      <c r="BY11" s="829"/>
      <c r="BZ11" s="829"/>
      <c r="CA11" s="825"/>
      <c r="CB11" s="827"/>
      <c r="CC11" s="831"/>
      <c r="CD11" s="257"/>
      <c r="CE11" s="258"/>
      <c r="CF11" s="258"/>
    </row>
    <row r="12" spans="1:84" ht="24" customHeight="1">
      <c r="A12" s="29" t="s">
        <v>154</v>
      </c>
      <c r="B12" s="33">
        <v>3</v>
      </c>
      <c r="C12" s="33">
        <v>0</v>
      </c>
      <c r="D12" s="33">
        <v>0</v>
      </c>
      <c r="E12" s="33">
        <v>4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1</v>
      </c>
      <c r="T12" s="33">
        <v>3</v>
      </c>
      <c r="U12" s="33">
        <v>13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1</v>
      </c>
      <c r="AL12" s="33">
        <v>0</v>
      </c>
      <c r="AM12" s="17"/>
      <c r="AN12" s="805" t="s">
        <v>0</v>
      </c>
      <c r="AO12" s="806"/>
      <c r="AP12" s="807"/>
      <c r="AQ12" s="263">
        <f>SUM(AQ13,AQ23,AQ31,AQ39,AQ60,AQ72,AQ79)</f>
        <v>546</v>
      </c>
      <c r="AR12" s="263">
        <f>AR13+AR23+AR31+AR39+AR60+AR72+AR79</f>
        <v>1</v>
      </c>
      <c r="AS12" s="263">
        <f>SUM(AS13,AS23,AS31,AS39,AS60,AS72,AS79)</f>
        <v>1</v>
      </c>
      <c r="AT12" s="263">
        <f>SUM(AT13,AT23,AT31,AT39,AT60,AT72,AT79)</f>
        <v>0</v>
      </c>
      <c r="AU12" s="263">
        <f>AU13+AU23+AU31+AU39+AU60+AU72+AU79</f>
        <v>1118</v>
      </c>
      <c r="AV12" s="263">
        <f aca="true" t="shared" si="0" ref="AV12:CC12">SUM(AV13,AV23,AV31,AV39,AV60,AV72,AV79)</f>
        <v>634</v>
      </c>
      <c r="AW12" s="263">
        <f t="shared" si="0"/>
        <v>484</v>
      </c>
      <c r="AX12" s="263">
        <f t="shared" si="0"/>
        <v>0</v>
      </c>
      <c r="AY12" s="263">
        <f t="shared" si="0"/>
        <v>3</v>
      </c>
      <c r="AZ12" s="263">
        <f t="shared" si="0"/>
        <v>0</v>
      </c>
      <c r="BA12" s="263">
        <f t="shared" si="0"/>
        <v>0</v>
      </c>
      <c r="BB12" s="263">
        <f t="shared" si="0"/>
        <v>6</v>
      </c>
      <c r="BC12" s="263">
        <f t="shared" si="0"/>
        <v>4</v>
      </c>
      <c r="BD12" s="263">
        <f t="shared" si="0"/>
        <v>0</v>
      </c>
      <c r="BE12" s="263">
        <f t="shared" si="0"/>
        <v>0</v>
      </c>
      <c r="BF12" s="263">
        <f t="shared" si="0"/>
        <v>0</v>
      </c>
      <c r="BG12" s="267">
        <f t="shared" si="0"/>
        <v>0</v>
      </c>
      <c r="BH12" s="267">
        <f t="shared" si="0"/>
        <v>0</v>
      </c>
      <c r="BI12" s="267">
        <f t="shared" si="0"/>
        <v>0</v>
      </c>
      <c r="BJ12" s="267">
        <f t="shared" si="0"/>
        <v>580</v>
      </c>
      <c r="BK12" s="267">
        <f t="shared" si="0"/>
        <v>202</v>
      </c>
      <c r="BL12" s="267">
        <f t="shared" si="0"/>
        <v>1296</v>
      </c>
      <c r="BM12" s="267">
        <f t="shared" si="0"/>
        <v>0</v>
      </c>
      <c r="BN12" s="267">
        <f t="shared" si="0"/>
        <v>0</v>
      </c>
      <c r="BO12" s="267">
        <f t="shared" si="0"/>
        <v>0</v>
      </c>
      <c r="BP12" s="267">
        <f t="shared" si="0"/>
        <v>0</v>
      </c>
      <c r="BQ12" s="267">
        <f t="shared" si="0"/>
        <v>0</v>
      </c>
      <c r="BR12" s="267">
        <f t="shared" si="0"/>
        <v>0</v>
      </c>
      <c r="BS12" s="267">
        <f t="shared" si="0"/>
        <v>0</v>
      </c>
      <c r="BT12" s="267">
        <f t="shared" si="0"/>
        <v>0</v>
      </c>
      <c r="BU12" s="267">
        <f t="shared" si="0"/>
        <v>0</v>
      </c>
      <c r="BV12" s="267">
        <f t="shared" si="0"/>
        <v>0</v>
      </c>
      <c r="BW12" s="267">
        <f t="shared" si="0"/>
        <v>0</v>
      </c>
      <c r="BX12" s="267">
        <f t="shared" si="0"/>
        <v>0</v>
      </c>
      <c r="BY12" s="267">
        <f t="shared" si="0"/>
        <v>0</v>
      </c>
      <c r="BZ12" s="267">
        <f t="shared" si="0"/>
        <v>0</v>
      </c>
      <c r="CA12" s="267">
        <f t="shared" si="0"/>
        <v>0</v>
      </c>
      <c r="CB12" s="267">
        <f t="shared" si="0"/>
        <v>298</v>
      </c>
      <c r="CC12" s="268">
        <f t="shared" si="0"/>
        <v>110</v>
      </c>
      <c r="CD12" s="253"/>
      <c r="CE12" s="254"/>
      <c r="CF12" s="254"/>
    </row>
    <row r="13" spans="1:84" ht="21.75" customHeight="1">
      <c r="A13" s="29" t="s">
        <v>155</v>
      </c>
      <c r="B13" s="33">
        <v>4</v>
      </c>
      <c r="C13" s="33">
        <v>0</v>
      </c>
      <c r="D13" s="33">
        <v>0</v>
      </c>
      <c r="E13" s="33">
        <v>4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1</v>
      </c>
      <c r="T13" s="33">
        <v>4</v>
      </c>
      <c r="U13" s="33">
        <v>16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2</v>
      </c>
      <c r="AL13" s="33">
        <v>0</v>
      </c>
      <c r="AM13" s="17"/>
      <c r="AN13" s="808" t="s">
        <v>393</v>
      </c>
      <c r="AO13" s="809"/>
      <c r="AP13" s="810"/>
      <c r="AQ13" s="264">
        <f>SUM(AQ14:AQ22)</f>
        <v>33</v>
      </c>
      <c r="AR13" s="264">
        <f>SUM(AR14:AR22)</f>
        <v>0</v>
      </c>
      <c r="AS13" s="264">
        <f>SUM(AS14:AS22)</f>
        <v>0</v>
      </c>
      <c r="AT13" s="264">
        <f>SUM(AT14:AT22)</f>
        <v>0</v>
      </c>
      <c r="AU13" s="264">
        <f aca="true" t="shared" si="1" ref="AU13:AU40">AV13+AW13</f>
        <v>96</v>
      </c>
      <c r="AV13" s="264">
        <f aca="true" t="shared" si="2" ref="AV13:CC13">SUM(AV14:AV22)</f>
        <v>36</v>
      </c>
      <c r="AW13" s="264">
        <f t="shared" si="2"/>
        <v>60</v>
      </c>
      <c r="AX13" s="264">
        <f t="shared" si="2"/>
        <v>0</v>
      </c>
      <c r="AY13" s="264">
        <f t="shared" si="2"/>
        <v>0</v>
      </c>
      <c r="AZ13" s="264">
        <f t="shared" si="2"/>
        <v>0</v>
      </c>
      <c r="BA13" s="264">
        <f t="shared" si="2"/>
        <v>0</v>
      </c>
      <c r="BB13" s="264">
        <f t="shared" si="2"/>
        <v>0</v>
      </c>
      <c r="BC13" s="264">
        <f t="shared" si="2"/>
        <v>0</v>
      </c>
      <c r="BD13" s="264">
        <f t="shared" si="2"/>
        <v>0</v>
      </c>
      <c r="BE13" s="264">
        <f t="shared" si="2"/>
        <v>0</v>
      </c>
      <c r="BF13" s="264">
        <f t="shared" si="2"/>
        <v>0</v>
      </c>
      <c r="BG13" s="269">
        <f t="shared" si="2"/>
        <v>0</v>
      </c>
      <c r="BH13" s="269">
        <f t="shared" si="2"/>
        <v>0</v>
      </c>
      <c r="BI13" s="269">
        <f t="shared" si="2"/>
        <v>0</v>
      </c>
      <c r="BJ13" s="269">
        <f t="shared" si="2"/>
        <v>27</v>
      </c>
      <c r="BK13" s="269">
        <f t="shared" si="2"/>
        <v>20</v>
      </c>
      <c r="BL13" s="269">
        <f t="shared" si="2"/>
        <v>108</v>
      </c>
      <c r="BM13" s="269">
        <f t="shared" si="2"/>
        <v>0</v>
      </c>
      <c r="BN13" s="269">
        <f t="shared" si="2"/>
        <v>0</v>
      </c>
      <c r="BO13" s="269">
        <f t="shared" si="2"/>
        <v>0</v>
      </c>
      <c r="BP13" s="269">
        <f t="shared" si="2"/>
        <v>0</v>
      </c>
      <c r="BQ13" s="269">
        <f t="shared" si="2"/>
        <v>0</v>
      </c>
      <c r="BR13" s="269">
        <f t="shared" si="2"/>
        <v>0</v>
      </c>
      <c r="BS13" s="269">
        <f t="shared" si="2"/>
        <v>0</v>
      </c>
      <c r="BT13" s="269">
        <f t="shared" si="2"/>
        <v>0</v>
      </c>
      <c r="BU13" s="269">
        <f t="shared" si="2"/>
        <v>0</v>
      </c>
      <c r="BV13" s="269">
        <f t="shared" si="2"/>
        <v>0</v>
      </c>
      <c r="BW13" s="269">
        <f t="shared" si="2"/>
        <v>0</v>
      </c>
      <c r="BX13" s="269">
        <f t="shared" si="2"/>
        <v>0</v>
      </c>
      <c r="BY13" s="269">
        <f t="shared" si="2"/>
        <v>0</v>
      </c>
      <c r="BZ13" s="269">
        <f t="shared" si="2"/>
        <v>0</v>
      </c>
      <c r="CA13" s="269">
        <f t="shared" si="2"/>
        <v>0</v>
      </c>
      <c r="CB13" s="269">
        <f t="shared" si="2"/>
        <v>24</v>
      </c>
      <c r="CC13" s="270">
        <f t="shared" si="2"/>
        <v>10</v>
      </c>
      <c r="CD13" s="253"/>
      <c r="CE13" s="254"/>
      <c r="CF13" s="254"/>
    </row>
    <row r="14" spans="1:84" ht="17.25" customHeight="1">
      <c r="A14" s="29" t="s">
        <v>156</v>
      </c>
      <c r="B14" s="33">
        <v>2</v>
      </c>
      <c r="C14" s="33">
        <v>0</v>
      </c>
      <c r="D14" s="33">
        <v>0</v>
      </c>
      <c r="E14" s="33">
        <v>2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5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1</v>
      </c>
      <c r="AM14" s="17"/>
      <c r="AN14" s="233"/>
      <c r="AO14" s="234" t="s">
        <v>394</v>
      </c>
      <c r="AP14" s="235"/>
      <c r="AQ14" s="264">
        <f aca="true" t="shared" si="3" ref="AQ14:AQ22">B8</f>
        <v>19</v>
      </c>
      <c r="AR14" s="264">
        <f aca="true" t="shared" si="4" ref="AR14:AR40">AS14+AT14</f>
        <v>0</v>
      </c>
      <c r="AS14" s="264">
        <f aca="true" t="shared" si="5" ref="AS14:AS22">C8</f>
        <v>0</v>
      </c>
      <c r="AT14" s="264">
        <f aca="true" t="shared" si="6" ref="AT14:AT22">D8</f>
        <v>0</v>
      </c>
      <c r="AU14" s="264">
        <f t="shared" si="1"/>
        <v>61</v>
      </c>
      <c r="AV14" s="264">
        <f aca="true" t="shared" si="7" ref="AV14:AV22">E8</f>
        <v>21</v>
      </c>
      <c r="AW14" s="264">
        <f aca="true" t="shared" si="8" ref="AW14:AW22">F8</f>
        <v>40</v>
      </c>
      <c r="AX14" s="264">
        <f aca="true" t="shared" si="9" ref="AX14:AX22">G8</f>
        <v>0</v>
      </c>
      <c r="AY14" s="264">
        <f aca="true" t="shared" si="10" ref="AY14:AY22">H8</f>
        <v>0</v>
      </c>
      <c r="AZ14" s="264">
        <f aca="true" t="shared" si="11" ref="AZ14:AZ22">I8</f>
        <v>0</v>
      </c>
      <c r="BA14" s="264">
        <f aca="true" t="shared" si="12" ref="BA14:BA22">J8</f>
        <v>0</v>
      </c>
      <c r="BB14" s="264">
        <f aca="true" t="shared" si="13" ref="BB14:BB22">K8</f>
        <v>0</v>
      </c>
      <c r="BC14" s="264">
        <f aca="true" t="shared" si="14" ref="BC14:BC22">L8</f>
        <v>0</v>
      </c>
      <c r="BD14" s="264">
        <f aca="true" t="shared" si="15" ref="BD14:BD22">M8</f>
        <v>0</v>
      </c>
      <c r="BE14" s="264">
        <f aca="true" t="shared" si="16" ref="BE14:BE22">N8</f>
        <v>0</v>
      </c>
      <c r="BF14" s="264">
        <f aca="true" t="shared" si="17" ref="BF14:BF22">O8</f>
        <v>0</v>
      </c>
      <c r="BG14" s="269">
        <f aca="true" t="shared" si="18" ref="BG14:BG22">P8</f>
        <v>0</v>
      </c>
      <c r="BH14" s="269">
        <f aca="true" t="shared" si="19" ref="BH14:BH22">Q8</f>
        <v>0</v>
      </c>
      <c r="BI14" s="269">
        <f aca="true" t="shared" si="20" ref="BI14:BI22">R8</f>
        <v>0</v>
      </c>
      <c r="BJ14" s="269">
        <f aca="true" t="shared" si="21" ref="BJ14:BJ22">S8</f>
        <v>21</v>
      </c>
      <c r="BK14" s="269">
        <f aca="true" t="shared" si="22" ref="BK14:BL22">T8</f>
        <v>12</v>
      </c>
      <c r="BL14" s="269">
        <f t="shared" si="22"/>
        <v>65</v>
      </c>
      <c r="BM14" s="269">
        <f aca="true" t="shared" si="23" ref="BM14:BM22">V8</f>
        <v>0</v>
      </c>
      <c r="BN14" s="269">
        <f aca="true" t="shared" si="24" ref="BN14:BN22">W8</f>
        <v>0</v>
      </c>
      <c r="BO14" s="269">
        <f aca="true" t="shared" si="25" ref="BO14:BO22">X8</f>
        <v>0</v>
      </c>
      <c r="BP14" s="269">
        <f aca="true" t="shared" si="26" ref="BP14:BP22">Y8</f>
        <v>0</v>
      </c>
      <c r="BQ14" s="269">
        <f aca="true" t="shared" si="27" ref="BQ14:BQ22">Z8</f>
        <v>0</v>
      </c>
      <c r="BR14" s="269">
        <f aca="true" t="shared" si="28" ref="BR14:BR22">AA8</f>
        <v>0</v>
      </c>
      <c r="BS14" s="269">
        <f aca="true" t="shared" si="29" ref="BS14:BS22">AB8</f>
        <v>0</v>
      </c>
      <c r="BT14" s="269">
        <f aca="true" t="shared" si="30" ref="BT14:BT22">AC8</f>
        <v>0</v>
      </c>
      <c r="BU14" s="269">
        <f aca="true" t="shared" si="31" ref="BU14:BU22">AD8</f>
        <v>0</v>
      </c>
      <c r="BV14" s="269">
        <f aca="true" t="shared" si="32" ref="BV14:BV22">AE8</f>
        <v>0</v>
      </c>
      <c r="BW14" s="269">
        <f aca="true" t="shared" si="33" ref="BW14:BW22">AF8</f>
        <v>0</v>
      </c>
      <c r="BX14" s="269">
        <f aca="true" t="shared" si="34" ref="BX14:BX22">AG8</f>
        <v>0</v>
      </c>
      <c r="BY14" s="269">
        <f aca="true" t="shared" si="35" ref="BY14:BY22">AH8</f>
        <v>0</v>
      </c>
      <c r="BZ14" s="269">
        <f aca="true" t="shared" si="36" ref="BZ14:BZ22">AI8</f>
        <v>0</v>
      </c>
      <c r="CA14" s="269">
        <f aca="true" t="shared" si="37" ref="CA14:CA22">AJ8</f>
        <v>0</v>
      </c>
      <c r="CB14" s="269">
        <f aca="true" t="shared" si="38" ref="CB14:CB22">AK8</f>
        <v>17</v>
      </c>
      <c r="CC14" s="270">
        <f aca="true" t="shared" si="39" ref="CC14:CC22">AL8</f>
        <v>9</v>
      </c>
      <c r="CD14" s="253"/>
      <c r="CE14" s="254"/>
      <c r="CF14" s="254"/>
    </row>
    <row r="15" spans="1:84" ht="17.25" customHeight="1">
      <c r="A15" s="29" t="s">
        <v>157</v>
      </c>
      <c r="B15" s="33">
        <v>1</v>
      </c>
      <c r="C15" s="33">
        <v>0</v>
      </c>
      <c r="D15" s="33">
        <v>0</v>
      </c>
      <c r="E15" s="33">
        <v>1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1</v>
      </c>
      <c r="T15" s="33">
        <v>0</v>
      </c>
      <c r="U15" s="33">
        <v>1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17"/>
      <c r="AN15" s="233"/>
      <c r="AO15" s="234" t="s">
        <v>395</v>
      </c>
      <c r="AP15" s="235"/>
      <c r="AQ15" s="264">
        <f t="shared" si="3"/>
        <v>1</v>
      </c>
      <c r="AR15" s="264">
        <f t="shared" si="4"/>
        <v>0</v>
      </c>
      <c r="AS15" s="264">
        <f t="shared" si="5"/>
        <v>0</v>
      </c>
      <c r="AT15" s="264">
        <f t="shared" si="6"/>
        <v>0</v>
      </c>
      <c r="AU15" s="264">
        <f t="shared" si="1"/>
        <v>11</v>
      </c>
      <c r="AV15" s="264">
        <f t="shared" si="7"/>
        <v>1</v>
      </c>
      <c r="AW15" s="264">
        <f t="shared" si="8"/>
        <v>10</v>
      </c>
      <c r="AX15" s="264">
        <f t="shared" si="9"/>
        <v>0</v>
      </c>
      <c r="AY15" s="264">
        <f t="shared" si="10"/>
        <v>0</v>
      </c>
      <c r="AZ15" s="264">
        <f t="shared" si="11"/>
        <v>0</v>
      </c>
      <c r="BA15" s="264">
        <f t="shared" si="12"/>
        <v>0</v>
      </c>
      <c r="BB15" s="264">
        <f t="shared" si="13"/>
        <v>0</v>
      </c>
      <c r="BC15" s="264">
        <f t="shared" si="14"/>
        <v>0</v>
      </c>
      <c r="BD15" s="264">
        <f t="shared" si="15"/>
        <v>0</v>
      </c>
      <c r="BE15" s="264">
        <f t="shared" si="16"/>
        <v>0</v>
      </c>
      <c r="BF15" s="264">
        <f t="shared" si="17"/>
        <v>0</v>
      </c>
      <c r="BG15" s="269">
        <f t="shared" si="18"/>
        <v>0</v>
      </c>
      <c r="BH15" s="269">
        <f t="shared" si="19"/>
        <v>0</v>
      </c>
      <c r="BI15" s="269">
        <f t="shared" si="20"/>
        <v>0</v>
      </c>
      <c r="BJ15" s="269">
        <f t="shared" si="21"/>
        <v>1</v>
      </c>
      <c r="BK15" s="269">
        <f t="shared" si="22"/>
        <v>1</v>
      </c>
      <c r="BL15" s="269">
        <f t="shared" si="22"/>
        <v>3</v>
      </c>
      <c r="BM15" s="269">
        <f t="shared" si="23"/>
        <v>0</v>
      </c>
      <c r="BN15" s="269">
        <f t="shared" si="24"/>
        <v>0</v>
      </c>
      <c r="BO15" s="269">
        <f t="shared" si="25"/>
        <v>0</v>
      </c>
      <c r="BP15" s="269">
        <f t="shared" si="26"/>
        <v>0</v>
      </c>
      <c r="BQ15" s="269">
        <f t="shared" si="27"/>
        <v>0</v>
      </c>
      <c r="BR15" s="269">
        <f t="shared" si="28"/>
        <v>0</v>
      </c>
      <c r="BS15" s="269">
        <f t="shared" si="29"/>
        <v>0</v>
      </c>
      <c r="BT15" s="269">
        <f t="shared" si="30"/>
        <v>0</v>
      </c>
      <c r="BU15" s="269">
        <f t="shared" si="31"/>
        <v>0</v>
      </c>
      <c r="BV15" s="269">
        <f t="shared" si="32"/>
        <v>0</v>
      </c>
      <c r="BW15" s="269">
        <f t="shared" si="33"/>
        <v>0</v>
      </c>
      <c r="BX15" s="269">
        <f t="shared" si="34"/>
        <v>0</v>
      </c>
      <c r="BY15" s="269">
        <f t="shared" si="35"/>
        <v>0</v>
      </c>
      <c r="BZ15" s="269">
        <f t="shared" si="36"/>
        <v>0</v>
      </c>
      <c r="CA15" s="269">
        <f t="shared" si="37"/>
        <v>0</v>
      </c>
      <c r="CB15" s="269">
        <f t="shared" si="38"/>
        <v>2</v>
      </c>
      <c r="CC15" s="270">
        <f t="shared" si="39"/>
        <v>0</v>
      </c>
      <c r="CD15" s="253"/>
      <c r="CE15" s="254"/>
      <c r="CF15" s="254"/>
    </row>
    <row r="16" spans="1:84" ht="17.25" customHeight="1">
      <c r="A16" s="29" t="s">
        <v>158</v>
      </c>
      <c r="B16" s="33">
        <v>1</v>
      </c>
      <c r="C16" s="33">
        <v>0</v>
      </c>
      <c r="D16" s="33">
        <v>0</v>
      </c>
      <c r="E16" s="33">
        <v>1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1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1</v>
      </c>
      <c r="AL16" s="33">
        <v>0</v>
      </c>
      <c r="AM16" s="17"/>
      <c r="AN16" s="233"/>
      <c r="AO16" s="234" t="s">
        <v>396</v>
      </c>
      <c r="AP16" s="235"/>
      <c r="AQ16" s="264">
        <f t="shared" si="3"/>
        <v>1</v>
      </c>
      <c r="AR16" s="264">
        <f t="shared" si="4"/>
        <v>0</v>
      </c>
      <c r="AS16" s="264">
        <f t="shared" si="5"/>
        <v>0</v>
      </c>
      <c r="AT16" s="264">
        <f t="shared" si="6"/>
        <v>0</v>
      </c>
      <c r="AU16" s="264">
        <f t="shared" si="1"/>
        <v>11</v>
      </c>
      <c r="AV16" s="264">
        <f t="shared" si="7"/>
        <v>1</v>
      </c>
      <c r="AW16" s="264">
        <f t="shared" si="8"/>
        <v>10</v>
      </c>
      <c r="AX16" s="264">
        <f t="shared" si="9"/>
        <v>0</v>
      </c>
      <c r="AY16" s="264">
        <f t="shared" si="10"/>
        <v>0</v>
      </c>
      <c r="AZ16" s="264">
        <f t="shared" si="11"/>
        <v>0</v>
      </c>
      <c r="BA16" s="264">
        <f t="shared" si="12"/>
        <v>0</v>
      </c>
      <c r="BB16" s="264">
        <f t="shared" si="13"/>
        <v>0</v>
      </c>
      <c r="BC16" s="264">
        <f t="shared" si="14"/>
        <v>0</v>
      </c>
      <c r="BD16" s="264">
        <f t="shared" si="15"/>
        <v>0</v>
      </c>
      <c r="BE16" s="264">
        <f t="shared" si="16"/>
        <v>0</v>
      </c>
      <c r="BF16" s="264">
        <f t="shared" si="17"/>
        <v>0</v>
      </c>
      <c r="BG16" s="269">
        <f t="shared" si="18"/>
        <v>0</v>
      </c>
      <c r="BH16" s="269">
        <f t="shared" si="19"/>
        <v>0</v>
      </c>
      <c r="BI16" s="269">
        <f t="shared" si="20"/>
        <v>0</v>
      </c>
      <c r="BJ16" s="269">
        <f t="shared" si="21"/>
        <v>1</v>
      </c>
      <c r="BK16" s="269">
        <f t="shared" si="22"/>
        <v>0</v>
      </c>
      <c r="BL16" s="269">
        <f t="shared" si="22"/>
        <v>3</v>
      </c>
      <c r="BM16" s="269">
        <f t="shared" si="23"/>
        <v>0</v>
      </c>
      <c r="BN16" s="269">
        <f t="shared" si="24"/>
        <v>0</v>
      </c>
      <c r="BO16" s="269">
        <f t="shared" si="25"/>
        <v>0</v>
      </c>
      <c r="BP16" s="269">
        <f t="shared" si="26"/>
        <v>0</v>
      </c>
      <c r="BQ16" s="269">
        <f t="shared" si="27"/>
        <v>0</v>
      </c>
      <c r="BR16" s="269">
        <f t="shared" si="28"/>
        <v>0</v>
      </c>
      <c r="BS16" s="269">
        <f t="shared" si="29"/>
        <v>0</v>
      </c>
      <c r="BT16" s="269">
        <f t="shared" si="30"/>
        <v>0</v>
      </c>
      <c r="BU16" s="269">
        <f t="shared" si="31"/>
        <v>0</v>
      </c>
      <c r="BV16" s="269">
        <f t="shared" si="32"/>
        <v>0</v>
      </c>
      <c r="BW16" s="269">
        <f t="shared" si="33"/>
        <v>0</v>
      </c>
      <c r="BX16" s="269">
        <f t="shared" si="34"/>
        <v>0</v>
      </c>
      <c r="BY16" s="269">
        <f t="shared" si="35"/>
        <v>0</v>
      </c>
      <c r="BZ16" s="269">
        <f t="shared" si="36"/>
        <v>0</v>
      </c>
      <c r="CA16" s="269">
        <f t="shared" si="37"/>
        <v>0</v>
      </c>
      <c r="CB16" s="269">
        <f t="shared" si="38"/>
        <v>1</v>
      </c>
      <c r="CC16" s="270">
        <f t="shared" si="39"/>
        <v>0</v>
      </c>
      <c r="CD16" s="253"/>
      <c r="CE16" s="254"/>
      <c r="CF16" s="254"/>
    </row>
    <row r="17" spans="1:84" ht="17.25" customHeight="1">
      <c r="A17" s="29" t="s">
        <v>159</v>
      </c>
      <c r="B17" s="34">
        <v>9</v>
      </c>
      <c r="C17" s="34">
        <v>0</v>
      </c>
      <c r="D17" s="34">
        <v>0</v>
      </c>
      <c r="E17" s="34">
        <v>9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4</v>
      </c>
      <c r="T17" s="34">
        <v>3</v>
      </c>
      <c r="U17" s="34">
        <v>25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7</v>
      </c>
      <c r="AL17" s="34">
        <v>2</v>
      </c>
      <c r="AM17" s="17"/>
      <c r="AN17" s="233"/>
      <c r="AO17" s="234" t="s">
        <v>397</v>
      </c>
      <c r="AP17" s="235"/>
      <c r="AQ17" s="264">
        <f t="shared" si="3"/>
        <v>1</v>
      </c>
      <c r="AR17" s="264">
        <f t="shared" si="4"/>
        <v>0</v>
      </c>
      <c r="AS17" s="264">
        <f t="shared" si="5"/>
        <v>0</v>
      </c>
      <c r="AT17" s="264">
        <f t="shared" si="6"/>
        <v>0</v>
      </c>
      <c r="AU17" s="264">
        <f t="shared" si="1"/>
        <v>1</v>
      </c>
      <c r="AV17" s="264">
        <f t="shared" si="7"/>
        <v>1</v>
      </c>
      <c r="AW17" s="264">
        <f t="shared" si="8"/>
        <v>0</v>
      </c>
      <c r="AX17" s="264">
        <f t="shared" si="9"/>
        <v>0</v>
      </c>
      <c r="AY17" s="264">
        <f t="shared" si="10"/>
        <v>0</v>
      </c>
      <c r="AZ17" s="264">
        <f t="shared" si="11"/>
        <v>0</v>
      </c>
      <c r="BA17" s="264">
        <f t="shared" si="12"/>
        <v>0</v>
      </c>
      <c r="BB17" s="264">
        <f t="shared" si="13"/>
        <v>0</v>
      </c>
      <c r="BC17" s="264">
        <f t="shared" si="14"/>
        <v>0</v>
      </c>
      <c r="BD17" s="264">
        <f t="shared" si="15"/>
        <v>0</v>
      </c>
      <c r="BE17" s="264">
        <f t="shared" si="16"/>
        <v>0</v>
      </c>
      <c r="BF17" s="264">
        <f t="shared" si="17"/>
        <v>0</v>
      </c>
      <c r="BG17" s="269">
        <f t="shared" si="18"/>
        <v>0</v>
      </c>
      <c r="BH17" s="269">
        <f t="shared" si="19"/>
        <v>0</v>
      </c>
      <c r="BI17" s="269">
        <f t="shared" si="20"/>
        <v>0</v>
      </c>
      <c r="BJ17" s="269">
        <f t="shared" si="21"/>
        <v>0</v>
      </c>
      <c r="BK17" s="269">
        <f t="shared" si="22"/>
        <v>0</v>
      </c>
      <c r="BL17" s="269">
        <f t="shared" si="22"/>
        <v>2</v>
      </c>
      <c r="BM17" s="269">
        <f t="shared" si="23"/>
        <v>0</v>
      </c>
      <c r="BN17" s="269">
        <f t="shared" si="24"/>
        <v>0</v>
      </c>
      <c r="BO17" s="269">
        <f t="shared" si="25"/>
        <v>0</v>
      </c>
      <c r="BP17" s="269">
        <f t="shared" si="26"/>
        <v>0</v>
      </c>
      <c r="BQ17" s="269">
        <f t="shared" si="27"/>
        <v>0</v>
      </c>
      <c r="BR17" s="269">
        <f t="shared" si="28"/>
        <v>0</v>
      </c>
      <c r="BS17" s="269">
        <f t="shared" si="29"/>
        <v>0</v>
      </c>
      <c r="BT17" s="269">
        <f t="shared" si="30"/>
        <v>0</v>
      </c>
      <c r="BU17" s="269">
        <f t="shared" si="31"/>
        <v>0</v>
      </c>
      <c r="BV17" s="269">
        <f t="shared" si="32"/>
        <v>0</v>
      </c>
      <c r="BW17" s="269">
        <f t="shared" si="33"/>
        <v>0</v>
      </c>
      <c r="BX17" s="269">
        <f t="shared" si="34"/>
        <v>0</v>
      </c>
      <c r="BY17" s="269">
        <f t="shared" si="35"/>
        <v>0</v>
      </c>
      <c r="BZ17" s="269">
        <f t="shared" si="36"/>
        <v>0</v>
      </c>
      <c r="CA17" s="269">
        <f t="shared" si="37"/>
        <v>0</v>
      </c>
      <c r="CB17" s="269">
        <f t="shared" si="38"/>
        <v>0</v>
      </c>
      <c r="CC17" s="270">
        <f t="shared" si="39"/>
        <v>0</v>
      </c>
      <c r="CD17" s="253"/>
      <c r="CE17" s="254"/>
      <c r="CF17" s="254"/>
    </row>
    <row r="18" spans="1:84" ht="17.25" customHeight="1">
      <c r="A18" s="29" t="s">
        <v>160</v>
      </c>
      <c r="B18" s="33">
        <v>18</v>
      </c>
      <c r="C18" s="33">
        <v>0</v>
      </c>
      <c r="D18" s="33">
        <v>0</v>
      </c>
      <c r="E18" s="33">
        <v>21</v>
      </c>
      <c r="F18" s="33">
        <v>28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19</v>
      </c>
      <c r="T18" s="33">
        <v>10</v>
      </c>
      <c r="U18" s="33">
        <v>43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12</v>
      </c>
      <c r="AL18" s="33">
        <v>3</v>
      </c>
      <c r="AM18" s="17"/>
      <c r="AN18" s="233"/>
      <c r="AO18" s="234" t="s">
        <v>398</v>
      </c>
      <c r="AP18" s="235"/>
      <c r="AQ18" s="264">
        <f t="shared" si="3"/>
        <v>3</v>
      </c>
      <c r="AR18" s="264">
        <f t="shared" si="4"/>
        <v>0</v>
      </c>
      <c r="AS18" s="264">
        <f t="shared" si="5"/>
        <v>0</v>
      </c>
      <c r="AT18" s="264">
        <f t="shared" si="6"/>
        <v>0</v>
      </c>
      <c r="AU18" s="264">
        <f t="shared" si="1"/>
        <v>4</v>
      </c>
      <c r="AV18" s="264">
        <f t="shared" si="7"/>
        <v>4</v>
      </c>
      <c r="AW18" s="264">
        <f t="shared" si="8"/>
        <v>0</v>
      </c>
      <c r="AX18" s="264">
        <f t="shared" si="9"/>
        <v>0</v>
      </c>
      <c r="AY18" s="264">
        <f t="shared" si="10"/>
        <v>0</v>
      </c>
      <c r="AZ18" s="264">
        <f t="shared" si="11"/>
        <v>0</v>
      </c>
      <c r="BA18" s="264">
        <f t="shared" si="12"/>
        <v>0</v>
      </c>
      <c r="BB18" s="264">
        <f t="shared" si="13"/>
        <v>0</v>
      </c>
      <c r="BC18" s="264">
        <f t="shared" si="14"/>
        <v>0</v>
      </c>
      <c r="BD18" s="264">
        <f t="shared" si="15"/>
        <v>0</v>
      </c>
      <c r="BE18" s="264">
        <f t="shared" si="16"/>
        <v>0</v>
      </c>
      <c r="BF18" s="264">
        <f t="shared" si="17"/>
        <v>0</v>
      </c>
      <c r="BG18" s="269">
        <f t="shared" si="18"/>
        <v>0</v>
      </c>
      <c r="BH18" s="269">
        <f t="shared" si="19"/>
        <v>0</v>
      </c>
      <c r="BI18" s="269">
        <f t="shared" si="20"/>
        <v>0</v>
      </c>
      <c r="BJ18" s="269">
        <f t="shared" si="21"/>
        <v>1</v>
      </c>
      <c r="BK18" s="269">
        <f t="shared" si="22"/>
        <v>3</v>
      </c>
      <c r="BL18" s="269">
        <f t="shared" si="22"/>
        <v>13</v>
      </c>
      <c r="BM18" s="269">
        <f t="shared" si="23"/>
        <v>0</v>
      </c>
      <c r="BN18" s="269">
        <f t="shared" si="24"/>
        <v>0</v>
      </c>
      <c r="BO18" s="269">
        <f t="shared" si="25"/>
        <v>0</v>
      </c>
      <c r="BP18" s="269">
        <f t="shared" si="26"/>
        <v>0</v>
      </c>
      <c r="BQ18" s="269">
        <f t="shared" si="27"/>
        <v>0</v>
      </c>
      <c r="BR18" s="269">
        <f t="shared" si="28"/>
        <v>0</v>
      </c>
      <c r="BS18" s="269">
        <f t="shared" si="29"/>
        <v>0</v>
      </c>
      <c r="BT18" s="269">
        <f t="shared" si="30"/>
        <v>0</v>
      </c>
      <c r="BU18" s="269">
        <f t="shared" si="31"/>
        <v>0</v>
      </c>
      <c r="BV18" s="269">
        <f t="shared" si="32"/>
        <v>0</v>
      </c>
      <c r="BW18" s="269">
        <f t="shared" si="33"/>
        <v>0</v>
      </c>
      <c r="BX18" s="269">
        <f t="shared" si="34"/>
        <v>0</v>
      </c>
      <c r="BY18" s="269">
        <f t="shared" si="35"/>
        <v>0</v>
      </c>
      <c r="BZ18" s="269">
        <f t="shared" si="36"/>
        <v>0</v>
      </c>
      <c r="CA18" s="269">
        <f t="shared" si="37"/>
        <v>0</v>
      </c>
      <c r="CB18" s="269">
        <f t="shared" si="38"/>
        <v>1</v>
      </c>
      <c r="CC18" s="270">
        <f t="shared" si="39"/>
        <v>0</v>
      </c>
      <c r="CD18" s="253"/>
      <c r="CE18" s="254"/>
      <c r="CF18" s="254"/>
    </row>
    <row r="19" spans="1:84" ht="17.25" customHeight="1">
      <c r="A19" s="29" t="s">
        <v>161</v>
      </c>
      <c r="B19" s="33">
        <v>2</v>
      </c>
      <c r="C19" s="33">
        <v>0</v>
      </c>
      <c r="D19" s="33">
        <v>0</v>
      </c>
      <c r="E19" s="33">
        <v>3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2</v>
      </c>
      <c r="T19" s="33">
        <v>0</v>
      </c>
      <c r="U19" s="33">
        <v>7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1</v>
      </c>
      <c r="AL19" s="33">
        <v>0</v>
      </c>
      <c r="AM19" s="17"/>
      <c r="AN19" s="233"/>
      <c r="AO19" s="234" t="s">
        <v>399</v>
      </c>
      <c r="AP19" s="235"/>
      <c r="AQ19" s="264">
        <f t="shared" si="3"/>
        <v>4</v>
      </c>
      <c r="AR19" s="264">
        <f t="shared" si="4"/>
        <v>0</v>
      </c>
      <c r="AS19" s="264">
        <f t="shared" si="5"/>
        <v>0</v>
      </c>
      <c r="AT19" s="264">
        <f t="shared" si="6"/>
        <v>0</v>
      </c>
      <c r="AU19" s="264">
        <f t="shared" si="1"/>
        <v>4</v>
      </c>
      <c r="AV19" s="264">
        <f t="shared" si="7"/>
        <v>4</v>
      </c>
      <c r="AW19" s="264">
        <f t="shared" si="8"/>
        <v>0</v>
      </c>
      <c r="AX19" s="264">
        <f t="shared" si="9"/>
        <v>0</v>
      </c>
      <c r="AY19" s="264">
        <f t="shared" si="10"/>
        <v>0</v>
      </c>
      <c r="AZ19" s="264">
        <f t="shared" si="11"/>
        <v>0</v>
      </c>
      <c r="BA19" s="264">
        <f t="shared" si="12"/>
        <v>0</v>
      </c>
      <c r="BB19" s="264">
        <f t="shared" si="13"/>
        <v>0</v>
      </c>
      <c r="BC19" s="264">
        <f t="shared" si="14"/>
        <v>0</v>
      </c>
      <c r="BD19" s="264">
        <f t="shared" si="15"/>
        <v>0</v>
      </c>
      <c r="BE19" s="264">
        <f t="shared" si="16"/>
        <v>0</v>
      </c>
      <c r="BF19" s="264">
        <f t="shared" si="17"/>
        <v>0</v>
      </c>
      <c r="BG19" s="269">
        <f t="shared" si="18"/>
        <v>0</v>
      </c>
      <c r="BH19" s="269">
        <f t="shared" si="19"/>
        <v>0</v>
      </c>
      <c r="BI19" s="269">
        <f t="shared" si="20"/>
        <v>0</v>
      </c>
      <c r="BJ19" s="269">
        <f t="shared" si="21"/>
        <v>1</v>
      </c>
      <c r="BK19" s="269">
        <f t="shared" si="22"/>
        <v>4</v>
      </c>
      <c r="BL19" s="269">
        <f t="shared" si="22"/>
        <v>16</v>
      </c>
      <c r="BM19" s="269">
        <f t="shared" si="23"/>
        <v>0</v>
      </c>
      <c r="BN19" s="269">
        <f t="shared" si="24"/>
        <v>0</v>
      </c>
      <c r="BO19" s="269">
        <f t="shared" si="25"/>
        <v>0</v>
      </c>
      <c r="BP19" s="269">
        <f t="shared" si="26"/>
        <v>0</v>
      </c>
      <c r="BQ19" s="269">
        <f t="shared" si="27"/>
        <v>0</v>
      </c>
      <c r="BR19" s="269">
        <f t="shared" si="28"/>
        <v>0</v>
      </c>
      <c r="BS19" s="269">
        <f t="shared" si="29"/>
        <v>0</v>
      </c>
      <c r="BT19" s="269">
        <f t="shared" si="30"/>
        <v>0</v>
      </c>
      <c r="BU19" s="269">
        <f t="shared" si="31"/>
        <v>0</v>
      </c>
      <c r="BV19" s="269">
        <f t="shared" si="32"/>
        <v>0</v>
      </c>
      <c r="BW19" s="269">
        <f t="shared" si="33"/>
        <v>0</v>
      </c>
      <c r="BX19" s="269">
        <f t="shared" si="34"/>
        <v>0</v>
      </c>
      <c r="BY19" s="269">
        <f t="shared" si="35"/>
        <v>0</v>
      </c>
      <c r="BZ19" s="269">
        <f t="shared" si="36"/>
        <v>0</v>
      </c>
      <c r="CA19" s="269">
        <f t="shared" si="37"/>
        <v>0</v>
      </c>
      <c r="CB19" s="269">
        <f t="shared" si="38"/>
        <v>2</v>
      </c>
      <c r="CC19" s="270">
        <f t="shared" si="39"/>
        <v>0</v>
      </c>
      <c r="CD19" s="253"/>
      <c r="CE19" s="254"/>
      <c r="CF19" s="254"/>
    </row>
    <row r="20" spans="1:84" ht="17.25" customHeight="1">
      <c r="A20" s="29" t="s">
        <v>162</v>
      </c>
      <c r="B20" s="33">
        <v>1</v>
      </c>
      <c r="C20" s="33">
        <v>0</v>
      </c>
      <c r="D20" s="33">
        <v>0</v>
      </c>
      <c r="E20" s="33">
        <v>1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3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1</v>
      </c>
      <c r="AL20" s="33">
        <v>0</v>
      </c>
      <c r="AM20" s="17"/>
      <c r="AN20" s="233"/>
      <c r="AO20" s="234" t="s">
        <v>400</v>
      </c>
      <c r="AP20" s="235"/>
      <c r="AQ20" s="264">
        <f t="shared" si="3"/>
        <v>2</v>
      </c>
      <c r="AR20" s="264">
        <f t="shared" si="4"/>
        <v>0</v>
      </c>
      <c r="AS20" s="264">
        <f t="shared" si="5"/>
        <v>0</v>
      </c>
      <c r="AT20" s="264">
        <f t="shared" si="6"/>
        <v>0</v>
      </c>
      <c r="AU20" s="264">
        <f t="shared" si="1"/>
        <v>2</v>
      </c>
      <c r="AV20" s="264">
        <f t="shared" si="7"/>
        <v>2</v>
      </c>
      <c r="AW20" s="264">
        <f t="shared" si="8"/>
        <v>0</v>
      </c>
      <c r="AX20" s="264">
        <f t="shared" si="9"/>
        <v>0</v>
      </c>
      <c r="AY20" s="264">
        <f t="shared" si="10"/>
        <v>0</v>
      </c>
      <c r="AZ20" s="264">
        <f t="shared" si="11"/>
        <v>0</v>
      </c>
      <c r="BA20" s="264">
        <f t="shared" si="12"/>
        <v>0</v>
      </c>
      <c r="BB20" s="264">
        <f t="shared" si="13"/>
        <v>0</v>
      </c>
      <c r="BC20" s="264">
        <f t="shared" si="14"/>
        <v>0</v>
      </c>
      <c r="BD20" s="264">
        <f t="shared" si="15"/>
        <v>0</v>
      </c>
      <c r="BE20" s="264">
        <f t="shared" si="16"/>
        <v>0</v>
      </c>
      <c r="BF20" s="264">
        <f t="shared" si="17"/>
        <v>0</v>
      </c>
      <c r="BG20" s="269">
        <f t="shared" si="18"/>
        <v>0</v>
      </c>
      <c r="BH20" s="269">
        <f t="shared" si="19"/>
        <v>0</v>
      </c>
      <c r="BI20" s="269">
        <f t="shared" si="20"/>
        <v>0</v>
      </c>
      <c r="BJ20" s="269">
        <f t="shared" si="21"/>
        <v>0</v>
      </c>
      <c r="BK20" s="269">
        <f t="shared" si="22"/>
        <v>0</v>
      </c>
      <c r="BL20" s="269">
        <f t="shared" si="22"/>
        <v>5</v>
      </c>
      <c r="BM20" s="269">
        <f t="shared" si="23"/>
        <v>0</v>
      </c>
      <c r="BN20" s="269">
        <f t="shared" si="24"/>
        <v>0</v>
      </c>
      <c r="BO20" s="269">
        <f t="shared" si="25"/>
        <v>0</v>
      </c>
      <c r="BP20" s="269">
        <f t="shared" si="26"/>
        <v>0</v>
      </c>
      <c r="BQ20" s="269">
        <f t="shared" si="27"/>
        <v>0</v>
      </c>
      <c r="BR20" s="269">
        <f t="shared" si="28"/>
        <v>0</v>
      </c>
      <c r="BS20" s="269">
        <f t="shared" si="29"/>
        <v>0</v>
      </c>
      <c r="BT20" s="269">
        <f t="shared" si="30"/>
        <v>0</v>
      </c>
      <c r="BU20" s="269">
        <f t="shared" si="31"/>
        <v>0</v>
      </c>
      <c r="BV20" s="269">
        <f t="shared" si="32"/>
        <v>0</v>
      </c>
      <c r="BW20" s="269">
        <f t="shared" si="33"/>
        <v>0</v>
      </c>
      <c r="BX20" s="269">
        <f t="shared" si="34"/>
        <v>0</v>
      </c>
      <c r="BY20" s="269">
        <f t="shared" si="35"/>
        <v>0</v>
      </c>
      <c r="BZ20" s="269">
        <f t="shared" si="36"/>
        <v>0</v>
      </c>
      <c r="CA20" s="269">
        <f t="shared" si="37"/>
        <v>0</v>
      </c>
      <c r="CB20" s="269">
        <f t="shared" si="38"/>
        <v>0</v>
      </c>
      <c r="CC20" s="270">
        <f t="shared" si="39"/>
        <v>1</v>
      </c>
      <c r="CD20" s="253"/>
      <c r="CE20" s="254"/>
      <c r="CF20" s="254"/>
    </row>
    <row r="21" spans="1:84" ht="17.25" customHeight="1">
      <c r="A21" s="29" t="s">
        <v>163</v>
      </c>
      <c r="B21" s="33">
        <v>3</v>
      </c>
      <c r="C21" s="33">
        <v>0</v>
      </c>
      <c r="D21" s="33">
        <v>0</v>
      </c>
      <c r="E21" s="33">
        <v>3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1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1</v>
      </c>
      <c r="T21" s="33">
        <v>2</v>
      </c>
      <c r="U21" s="33">
        <v>10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1</v>
      </c>
      <c r="AL21" s="33">
        <v>0</v>
      </c>
      <c r="AM21" s="17"/>
      <c r="AN21" s="233"/>
      <c r="AO21" s="234" t="s">
        <v>401</v>
      </c>
      <c r="AP21" s="235"/>
      <c r="AQ21" s="264">
        <f t="shared" si="3"/>
        <v>1</v>
      </c>
      <c r="AR21" s="264">
        <f t="shared" si="4"/>
        <v>0</v>
      </c>
      <c r="AS21" s="264">
        <f t="shared" si="5"/>
        <v>0</v>
      </c>
      <c r="AT21" s="264">
        <f t="shared" si="6"/>
        <v>0</v>
      </c>
      <c r="AU21" s="264">
        <f t="shared" si="1"/>
        <v>1</v>
      </c>
      <c r="AV21" s="264">
        <f t="shared" si="7"/>
        <v>1</v>
      </c>
      <c r="AW21" s="264">
        <f t="shared" si="8"/>
        <v>0</v>
      </c>
      <c r="AX21" s="264">
        <f t="shared" si="9"/>
        <v>0</v>
      </c>
      <c r="AY21" s="264">
        <f t="shared" si="10"/>
        <v>0</v>
      </c>
      <c r="AZ21" s="264">
        <f t="shared" si="11"/>
        <v>0</v>
      </c>
      <c r="BA21" s="264">
        <f t="shared" si="12"/>
        <v>0</v>
      </c>
      <c r="BB21" s="264">
        <f t="shared" si="13"/>
        <v>0</v>
      </c>
      <c r="BC21" s="264">
        <f t="shared" si="14"/>
        <v>0</v>
      </c>
      <c r="BD21" s="264">
        <f t="shared" si="15"/>
        <v>0</v>
      </c>
      <c r="BE21" s="264">
        <f t="shared" si="16"/>
        <v>0</v>
      </c>
      <c r="BF21" s="264">
        <f t="shared" si="17"/>
        <v>0</v>
      </c>
      <c r="BG21" s="269">
        <f t="shared" si="18"/>
        <v>0</v>
      </c>
      <c r="BH21" s="269">
        <f t="shared" si="19"/>
        <v>0</v>
      </c>
      <c r="BI21" s="269">
        <f t="shared" si="20"/>
        <v>0</v>
      </c>
      <c r="BJ21" s="269">
        <f t="shared" si="21"/>
        <v>1</v>
      </c>
      <c r="BK21" s="269">
        <f t="shared" si="22"/>
        <v>0</v>
      </c>
      <c r="BL21" s="269">
        <f t="shared" si="22"/>
        <v>1</v>
      </c>
      <c r="BM21" s="269">
        <f t="shared" si="23"/>
        <v>0</v>
      </c>
      <c r="BN21" s="269">
        <f t="shared" si="24"/>
        <v>0</v>
      </c>
      <c r="BO21" s="269">
        <f t="shared" si="25"/>
        <v>0</v>
      </c>
      <c r="BP21" s="269">
        <f t="shared" si="26"/>
        <v>0</v>
      </c>
      <c r="BQ21" s="269">
        <f t="shared" si="27"/>
        <v>0</v>
      </c>
      <c r="BR21" s="269">
        <f t="shared" si="28"/>
        <v>0</v>
      </c>
      <c r="BS21" s="269">
        <f t="shared" si="29"/>
        <v>0</v>
      </c>
      <c r="BT21" s="269">
        <f t="shared" si="30"/>
        <v>0</v>
      </c>
      <c r="BU21" s="269">
        <f t="shared" si="31"/>
        <v>0</v>
      </c>
      <c r="BV21" s="269">
        <f t="shared" si="32"/>
        <v>0</v>
      </c>
      <c r="BW21" s="269">
        <f t="shared" si="33"/>
        <v>0</v>
      </c>
      <c r="BX21" s="269">
        <f t="shared" si="34"/>
        <v>0</v>
      </c>
      <c r="BY21" s="269">
        <f t="shared" si="35"/>
        <v>0</v>
      </c>
      <c r="BZ21" s="269">
        <f t="shared" si="36"/>
        <v>0</v>
      </c>
      <c r="CA21" s="269">
        <f t="shared" si="37"/>
        <v>0</v>
      </c>
      <c r="CB21" s="269">
        <f t="shared" si="38"/>
        <v>0</v>
      </c>
      <c r="CC21" s="270">
        <f t="shared" si="39"/>
        <v>0</v>
      </c>
      <c r="CD21" s="253"/>
      <c r="CE21" s="254"/>
      <c r="CF21" s="254"/>
    </row>
    <row r="22" spans="1:84" ht="17.25" customHeight="1">
      <c r="A22" s="29" t="s">
        <v>164</v>
      </c>
      <c r="B22" s="33">
        <v>3</v>
      </c>
      <c r="C22" s="33">
        <v>0</v>
      </c>
      <c r="D22" s="33">
        <v>0</v>
      </c>
      <c r="E22" s="33">
        <v>3</v>
      </c>
      <c r="F22" s="33">
        <v>10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1</v>
      </c>
      <c r="T22" s="33">
        <v>0</v>
      </c>
      <c r="U22" s="33">
        <v>12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1</v>
      </c>
      <c r="AL22" s="33">
        <v>2</v>
      </c>
      <c r="AM22" s="17"/>
      <c r="AN22" s="236"/>
      <c r="AO22" s="237" t="s">
        <v>402</v>
      </c>
      <c r="AP22" s="238"/>
      <c r="AQ22" s="264">
        <f t="shared" si="3"/>
        <v>1</v>
      </c>
      <c r="AR22" s="264">
        <f t="shared" si="4"/>
        <v>0</v>
      </c>
      <c r="AS22" s="264">
        <f t="shared" si="5"/>
        <v>0</v>
      </c>
      <c r="AT22" s="264">
        <f t="shared" si="6"/>
        <v>0</v>
      </c>
      <c r="AU22" s="264">
        <f t="shared" si="1"/>
        <v>1</v>
      </c>
      <c r="AV22" s="264">
        <f t="shared" si="7"/>
        <v>1</v>
      </c>
      <c r="AW22" s="264">
        <f t="shared" si="8"/>
        <v>0</v>
      </c>
      <c r="AX22" s="264">
        <f t="shared" si="9"/>
        <v>0</v>
      </c>
      <c r="AY22" s="264">
        <f t="shared" si="10"/>
        <v>0</v>
      </c>
      <c r="AZ22" s="264">
        <f t="shared" si="11"/>
        <v>0</v>
      </c>
      <c r="BA22" s="264">
        <f t="shared" si="12"/>
        <v>0</v>
      </c>
      <c r="BB22" s="264">
        <f t="shared" si="13"/>
        <v>0</v>
      </c>
      <c r="BC22" s="264">
        <f t="shared" si="14"/>
        <v>0</v>
      </c>
      <c r="BD22" s="264">
        <f t="shared" si="15"/>
        <v>0</v>
      </c>
      <c r="BE22" s="264">
        <f t="shared" si="16"/>
        <v>0</v>
      </c>
      <c r="BF22" s="264">
        <f t="shared" si="17"/>
        <v>0</v>
      </c>
      <c r="BG22" s="269">
        <f t="shared" si="18"/>
        <v>0</v>
      </c>
      <c r="BH22" s="269">
        <f t="shared" si="19"/>
        <v>0</v>
      </c>
      <c r="BI22" s="269">
        <f t="shared" si="20"/>
        <v>0</v>
      </c>
      <c r="BJ22" s="269">
        <f t="shared" si="21"/>
        <v>1</v>
      </c>
      <c r="BK22" s="269">
        <f t="shared" si="22"/>
        <v>0</v>
      </c>
      <c r="BL22" s="269">
        <f t="shared" si="22"/>
        <v>0</v>
      </c>
      <c r="BM22" s="269">
        <f t="shared" si="23"/>
        <v>0</v>
      </c>
      <c r="BN22" s="269">
        <f t="shared" si="24"/>
        <v>0</v>
      </c>
      <c r="BO22" s="269">
        <f t="shared" si="25"/>
        <v>0</v>
      </c>
      <c r="BP22" s="269">
        <f t="shared" si="26"/>
        <v>0</v>
      </c>
      <c r="BQ22" s="269">
        <f t="shared" si="27"/>
        <v>0</v>
      </c>
      <c r="BR22" s="269">
        <f t="shared" si="28"/>
        <v>0</v>
      </c>
      <c r="BS22" s="269">
        <f t="shared" si="29"/>
        <v>0</v>
      </c>
      <c r="BT22" s="269">
        <f t="shared" si="30"/>
        <v>0</v>
      </c>
      <c r="BU22" s="269">
        <f t="shared" si="31"/>
        <v>0</v>
      </c>
      <c r="BV22" s="269">
        <f t="shared" si="32"/>
        <v>0</v>
      </c>
      <c r="BW22" s="269">
        <f t="shared" si="33"/>
        <v>0</v>
      </c>
      <c r="BX22" s="269">
        <f t="shared" si="34"/>
        <v>0</v>
      </c>
      <c r="BY22" s="269">
        <f t="shared" si="35"/>
        <v>0</v>
      </c>
      <c r="BZ22" s="269">
        <f t="shared" si="36"/>
        <v>0</v>
      </c>
      <c r="CA22" s="269">
        <f t="shared" si="37"/>
        <v>0</v>
      </c>
      <c r="CB22" s="269">
        <f t="shared" si="38"/>
        <v>1</v>
      </c>
      <c r="CC22" s="270">
        <f t="shared" si="39"/>
        <v>0</v>
      </c>
      <c r="CD22" s="253"/>
      <c r="CE22" s="254"/>
      <c r="CF22" s="254"/>
    </row>
    <row r="23" spans="1:84" ht="21" customHeight="1">
      <c r="A23" s="29" t="s">
        <v>165</v>
      </c>
      <c r="B23" s="33">
        <v>2</v>
      </c>
      <c r="C23" s="33">
        <v>0</v>
      </c>
      <c r="D23" s="33">
        <v>0</v>
      </c>
      <c r="E23" s="33">
        <v>3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2</v>
      </c>
      <c r="T23" s="33">
        <v>3</v>
      </c>
      <c r="U23" s="33">
        <v>9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1</v>
      </c>
      <c r="AL23" s="229">
        <v>0</v>
      </c>
      <c r="AM23" s="17"/>
      <c r="AN23" s="802" t="s">
        <v>166</v>
      </c>
      <c r="AO23" s="840"/>
      <c r="AP23" s="804"/>
      <c r="AQ23" s="265">
        <f>IF(SUM(AQ24:AQ30)=0,0,SUM(AQ24:AQ30))</f>
        <v>38</v>
      </c>
      <c r="AR23" s="265">
        <f t="shared" si="4"/>
        <v>0</v>
      </c>
      <c r="AS23" s="265">
        <f>SUM(AS24:AS30)</f>
        <v>0</v>
      </c>
      <c r="AT23" s="265">
        <f>SUM(AT24:AT30)</f>
        <v>0</v>
      </c>
      <c r="AU23" s="265">
        <f t="shared" si="1"/>
        <v>81</v>
      </c>
      <c r="AV23" s="265">
        <f aca="true" t="shared" si="40" ref="AV23:CC23">SUM(AV24:AV30)</f>
        <v>43</v>
      </c>
      <c r="AW23" s="265">
        <f t="shared" si="40"/>
        <v>38</v>
      </c>
      <c r="AX23" s="265">
        <f t="shared" si="40"/>
        <v>0</v>
      </c>
      <c r="AY23" s="265">
        <f t="shared" si="40"/>
        <v>0</v>
      </c>
      <c r="AZ23" s="265">
        <f t="shared" si="40"/>
        <v>0</v>
      </c>
      <c r="BA23" s="265">
        <f t="shared" si="40"/>
        <v>0</v>
      </c>
      <c r="BB23" s="265">
        <f t="shared" si="40"/>
        <v>0</v>
      </c>
      <c r="BC23" s="265">
        <f t="shared" si="40"/>
        <v>1</v>
      </c>
      <c r="BD23" s="265">
        <f t="shared" si="40"/>
        <v>0</v>
      </c>
      <c r="BE23" s="265">
        <f t="shared" si="40"/>
        <v>0</v>
      </c>
      <c r="BF23" s="265">
        <f t="shared" si="40"/>
        <v>0</v>
      </c>
      <c r="BG23" s="271">
        <f t="shared" si="40"/>
        <v>0</v>
      </c>
      <c r="BH23" s="271">
        <f t="shared" si="40"/>
        <v>0</v>
      </c>
      <c r="BI23" s="271">
        <f t="shared" si="40"/>
        <v>0</v>
      </c>
      <c r="BJ23" s="271">
        <f t="shared" si="40"/>
        <v>29</v>
      </c>
      <c r="BK23" s="271">
        <f t="shared" si="40"/>
        <v>18</v>
      </c>
      <c r="BL23" s="271">
        <f t="shared" si="40"/>
        <v>109</v>
      </c>
      <c r="BM23" s="271">
        <f t="shared" si="40"/>
        <v>0</v>
      </c>
      <c r="BN23" s="271">
        <f t="shared" si="40"/>
        <v>0</v>
      </c>
      <c r="BO23" s="271">
        <f t="shared" si="40"/>
        <v>0</v>
      </c>
      <c r="BP23" s="271">
        <f t="shared" si="40"/>
        <v>0</v>
      </c>
      <c r="BQ23" s="271">
        <f t="shared" si="40"/>
        <v>0</v>
      </c>
      <c r="BR23" s="271">
        <f t="shared" si="40"/>
        <v>0</v>
      </c>
      <c r="BS23" s="271">
        <f t="shared" si="40"/>
        <v>0</v>
      </c>
      <c r="BT23" s="271">
        <f t="shared" si="40"/>
        <v>0</v>
      </c>
      <c r="BU23" s="271">
        <f t="shared" si="40"/>
        <v>0</v>
      </c>
      <c r="BV23" s="271">
        <f t="shared" si="40"/>
        <v>0</v>
      </c>
      <c r="BW23" s="271">
        <f t="shared" si="40"/>
        <v>0</v>
      </c>
      <c r="BX23" s="271">
        <f t="shared" si="40"/>
        <v>0</v>
      </c>
      <c r="BY23" s="271">
        <f t="shared" si="40"/>
        <v>0</v>
      </c>
      <c r="BZ23" s="271">
        <f t="shared" si="40"/>
        <v>0</v>
      </c>
      <c r="CA23" s="271">
        <f t="shared" si="40"/>
        <v>0</v>
      </c>
      <c r="CB23" s="271">
        <f t="shared" si="40"/>
        <v>24</v>
      </c>
      <c r="CC23" s="272">
        <f t="shared" si="40"/>
        <v>7</v>
      </c>
      <c r="CD23" s="253"/>
      <c r="CE23" s="254"/>
      <c r="CF23" s="254"/>
    </row>
    <row r="24" spans="1:84" ht="17.25" customHeight="1">
      <c r="A24" s="29" t="s">
        <v>167</v>
      </c>
      <c r="B24" s="34">
        <v>44</v>
      </c>
      <c r="C24" s="34">
        <v>0</v>
      </c>
      <c r="D24" s="34">
        <v>0</v>
      </c>
      <c r="E24" s="34">
        <v>54</v>
      </c>
      <c r="F24" s="34">
        <v>74</v>
      </c>
      <c r="G24" s="34">
        <v>0</v>
      </c>
      <c r="H24" s="34">
        <v>1</v>
      </c>
      <c r="I24" s="34">
        <v>0</v>
      </c>
      <c r="J24" s="34">
        <v>0</v>
      </c>
      <c r="K24" s="34">
        <v>1</v>
      </c>
      <c r="L24" s="34">
        <v>3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61</v>
      </c>
      <c r="T24" s="34">
        <v>15</v>
      </c>
      <c r="U24" s="34">
        <v>117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36</v>
      </c>
      <c r="AL24" s="33">
        <v>5</v>
      </c>
      <c r="AM24" s="17"/>
      <c r="AN24" s="233"/>
      <c r="AO24" s="234" t="s">
        <v>403</v>
      </c>
      <c r="AP24" s="235"/>
      <c r="AQ24" s="264">
        <f aca="true" t="shared" si="41" ref="AQ24:AQ30">B17</f>
        <v>9</v>
      </c>
      <c r="AR24" s="264">
        <f t="shared" si="4"/>
        <v>0</v>
      </c>
      <c r="AS24" s="264">
        <f aca="true" t="shared" si="42" ref="AS24:AT30">C17</f>
        <v>0</v>
      </c>
      <c r="AT24" s="264">
        <f t="shared" si="42"/>
        <v>0</v>
      </c>
      <c r="AU24" s="264">
        <f t="shared" si="1"/>
        <v>9</v>
      </c>
      <c r="AV24" s="264">
        <f aca="true" t="shared" si="43" ref="AV24:BE30">E17</f>
        <v>9</v>
      </c>
      <c r="AW24" s="264">
        <f t="shared" si="43"/>
        <v>0</v>
      </c>
      <c r="AX24" s="264">
        <f t="shared" si="43"/>
        <v>0</v>
      </c>
      <c r="AY24" s="264">
        <f t="shared" si="43"/>
        <v>0</v>
      </c>
      <c r="AZ24" s="264">
        <f t="shared" si="43"/>
        <v>0</v>
      </c>
      <c r="BA24" s="264">
        <f t="shared" si="43"/>
        <v>0</v>
      </c>
      <c r="BB24" s="264">
        <f t="shared" si="43"/>
        <v>0</v>
      </c>
      <c r="BC24" s="264">
        <f t="shared" si="43"/>
        <v>0</v>
      </c>
      <c r="BD24" s="264">
        <f t="shared" si="43"/>
        <v>0</v>
      </c>
      <c r="BE24" s="264">
        <f t="shared" si="43"/>
        <v>0</v>
      </c>
      <c r="BF24" s="264">
        <f aca="true" t="shared" si="44" ref="BF24:BL30">O17</f>
        <v>0</v>
      </c>
      <c r="BG24" s="269">
        <f t="shared" si="44"/>
        <v>0</v>
      </c>
      <c r="BH24" s="269">
        <f t="shared" si="44"/>
        <v>0</v>
      </c>
      <c r="BI24" s="269">
        <f t="shared" si="44"/>
        <v>0</v>
      </c>
      <c r="BJ24" s="269">
        <f t="shared" si="44"/>
        <v>4</v>
      </c>
      <c r="BK24" s="269">
        <f t="shared" si="44"/>
        <v>3</v>
      </c>
      <c r="BL24" s="269">
        <f t="shared" si="44"/>
        <v>25</v>
      </c>
      <c r="BM24" s="269">
        <f aca="true" t="shared" si="45" ref="BM24:BP30">V17</f>
        <v>0</v>
      </c>
      <c r="BN24" s="269">
        <f t="shared" si="45"/>
        <v>0</v>
      </c>
      <c r="BO24" s="269">
        <f t="shared" si="45"/>
        <v>0</v>
      </c>
      <c r="BP24" s="269">
        <f t="shared" si="45"/>
        <v>0</v>
      </c>
      <c r="BQ24" s="269">
        <f aca="true" t="shared" si="46" ref="BQ24:BZ30">Z17</f>
        <v>0</v>
      </c>
      <c r="BR24" s="269">
        <f t="shared" si="46"/>
        <v>0</v>
      </c>
      <c r="BS24" s="269">
        <f t="shared" si="46"/>
        <v>0</v>
      </c>
      <c r="BT24" s="269">
        <f t="shared" si="46"/>
        <v>0</v>
      </c>
      <c r="BU24" s="269">
        <f t="shared" si="46"/>
        <v>0</v>
      </c>
      <c r="BV24" s="269">
        <f t="shared" si="46"/>
        <v>0</v>
      </c>
      <c r="BW24" s="269">
        <f t="shared" si="46"/>
        <v>0</v>
      </c>
      <c r="BX24" s="269">
        <f t="shared" si="46"/>
        <v>0</v>
      </c>
      <c r="BY24" s="269">
        <f t="shared" si="46"/>
        <v>0</v>
      </c>
      <c r="BZ24" s="269">
        <f t="shared" si="46"/>
        <v>0</v>
      </c>
      <c r="CA24" s="269">
        <f aca="true" t="shared" si="47" ref="CA24:CC30">AJ17</f>
        <v>0</v>
      </c>
      <c r="CB24" s="269">
        <f t="shared" si="47"/>
        <v>7</v>
      </c>
      <c r="CC24" s="270">
        <f t="shared" si="47"/>
        <v>2</v>
      </c>
      <c r="CD24" s="253"/>
      <c r="CE24" s="254"/>
      <c r="CF24" s="254"/>
    </row>
    <row r="25" spans="1:84" ht="17.25" customHeight="1">
      <c r="A25" s="29" t="s">
        <v>168</v>
      </c>
      <c r="B25" s="33">
        <v>57</v>
      </c>
      <c r="C25" s="33">
        <v>0</v>
      </c>
      <c r="D25" s="33">
        <v>0</v>
      </c>
      <c r="E25" s="33">
        <v>66</v>
      </c>
      <c r="F25" s="33">
        <v>25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73</v>
      </c>
      <c r="T25" s="33">
        <v>19</v>
      </c>
      <c r="U25" s="33">
        <v>149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39</v>
      </c>
      <c r="AL25" s="33">
        <v>10</v>
      </c>
      <c r="AM25" s="17"/>
      <c r="AN25" s="233"/>
      <c r="AO25" s="234" t="s">
        <v>404</v>
      </c>
      <c r="AP25" s="235"/>
      <c r="AQ25" s="264">
        <f t="shared" si="41"/>
        <v>18</v>
      </c>
      <c r="AR25" s="264">
        <f t="shared" si="4"/>
        <v>0</v>
      </c>
      <c r="AS25" s="264">
        <f t="shared" si="42"/>
        <v>0</v>
      </c>
      <c r="AT25" s="264">
        <f t="shared" si="42"/>
        <v>0</v>
      </c>
      <c r="AU25" s="264">
        <f t="shared" si="1"/>
        <v>49</v>
      </c>
      <c r="AV25" s="264">
        <f t="shared" si="43"/>
        <v>21</v>
      </c>
      <c r="AW25" s="264">
        <f t="shared" si="43"/>
        <v>28</v>
      </c>
      <c r="AX25" s="264">
        <f t="shared" si="43"/>
        <v>0</v>
      </c>
      <c r="AY25" s="264">
        <f t="shared" si="43"/>
        <v>0</v>
      </c>
      <c r="AZ25" s="264">
        <f t="shared" si="43"/>
        <v>0</v>
      </c>
      <c r="BA25" s="264">
        <f t="shared" si="43"/>
        <v>0</v>
      </c>
      <c r="BB25" s="264">
        <f t="shared" si="43"/>
        <v>0</v>
      </c>
      <c r="BC25" s="264">
        <f t="shared" si="43"/>
        <v>0</v>
      </c>
      <c r="BD25" s="264">
        <f t="shared" si="43"/>
        <v>0</v>
      </c>
      <c r="BE25" s="264">
        <f t="shared" si="43"/>
        <v>0</v>
      </c>
      <c r="BF25" s="264">
        <f t="shared" si="44"/>
        <v>0</v>
      </c>
      <c r="BG25" s="269">
        <f t="shared" si="44"/>
        <v>0</v>
      </c>
      <c r="BH25" s="269">
        <f t="shared" si="44"/>
        <v>0</v>
      </c>
      <c r="BI25" s="269">
        <f t="shared" si="44"/>
        <v>0</v>
      </c>
      <c r="BJ25" s="269">
        <f t="shared" si="44"/>
        <v>19</v>
      </c>
      <c r="BK25" s="269">
        <f t="shared" si="44"/>
        <v>10</v>
      </c>
      <c r="BL25" s="269">
        <f t="shared" si="44"/>
        <v>43</v>
      </c>
      <c r="BM25" s="269">
        <f t="shared" si="45"/>
        <v>0</v>
      </c>
      <c r="BN25" s="269">
        <f t="shared" si="45"/>
        <v>0</v>
      </c>
      <c r="BO25" s="269">
        <f t="shared" si="45"/>
        <v>0</v>
      </c>
      <c r="BP25" s="269">
        <f t="shared" si="45"/>
        <v>0</v>
      </c>
      <c r="BQ25" s="269">
        <f t="shared" si="46"/>
        <v>0</v>
      </c>
      <c r="BR25" s="269">
        <f t="shared" si="46"/>
        <v>0</v>
      </c>
      <c r="BS25" s="269">
        <f t="shared" si="46"/>
        <v>0</v>
      </c>
      <c r="BT25" s="269">
        <f t="shared" si="46"/>
        <v>0</v>
      </c>
      <c r="BU25" s="269">
        <f t="shared" si="46"/>
        <v>0</v>
      </c>
      <c r="BV25" s="269">
        <f t="shared" si="46"/>
        <v>0</v>
      </c>
      <c r="BW25" s="269">
        <f t="shared" si="46"/>
        <v>0</v>
      </c>
      <c r="BX25" s="269">
        <f t="shared" si="46"/>
        <v>0</v>
      </c>
      <c r="BY25" s="269">
        <f t="shared" si="46"/>
        <v>0</v>
      </c>
      <c r="BZ25" s="269">
        <f t="shared" si="46"/>
        <v>0</v>
      </c>
      <c r="CA25" s="269">
        <f t="shared" si="47"/>
        <v>0</v>
      </c>
      <c r="CB25" s="269">
        <f t="shared" si="47"/>
        <v>12</v>
      </c>
      <c r="CC25" s="270">
        <f t="shared" si="47"/>
        <v>3</v>
      </c>
      <c r="CD25" s="253"/>
      <c r="CE25" s="254"/>
      <c r="CF25" s="254"/>
    </row>
    <row r="26" spans="1:84" ht="17.25" customHeight="1">
      <c r="A26" s="29" t="s">
        <v>169</v>
      </c>
      <c r="B26" s="33">
        <v>10</v>
      </c>
      <c r="C26" s="33">
        <v>0</v>
      </c>
      <c r="D26" s="33">
        <v>0</v>
      </c>
      <c r="E26" s="33">
        <v>11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13</v>
      </c>
      <c r="T26" s="33">
        <v>5</v>
      </c>
      <c r="U26" s="33">
        <v>25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5</v>
      </c>
      <c r="AL26" s="33">
        <v>3</v>
      </c>
      <c r="AM26" s="17"/>
      <c r="AN26" s="233"/>
      <c r="AO26" s="234" t="s">
        <v>405</v>
      </c>
      <c r="AP26" s="235"/>
      <c r="AQ26" s="264">
        <f t="shared" si="41"/>
        <v>2</v>
      </c>
      <c r="AR26" s="264">
        <f t="shared" si="4"/>
        <v>0</v>
      </c>
      <c r="AS26" s="264">
        <f t="shared" si="42"/>
        <v>0</v>
      </c>
      <c r="AT26" s="264">
        <f t="shared" si="42"/>
        <v>0</v>
      </c>
      <c r="AU26" s="264">
        <f t="shared" si="1"/>
        <v>3</v>
      </c>
      <c r="AV26" s="264">
        <f t="shared" si="43"/>
        <v>3</v>
      </c>
      <c r="AW26" s="264">
        <f t="shared" si="43"/>
        <v>0</v>
      </c>
      <c r="AX26" s="264">
        <f t="shared" si="43"/>
        <v>0</v>
      </c>
      <c r="AY26" s="264">
        <f t="shared" si="43"/>
        <v>0</v>
      </c>
      <c r="AZ26" s="264">
        <f t="shared" si="43"/>
        <v>0</v>
      </c>
      <c r="BA26" s="264">
        <f t="shared" si="43"/>
        <v>0</v>
      </c>
      <c r="BB26" s="264">
        <f t="shared" si="43"/>
        <v>0</v>
      </c>
      <c r="BC26" s="264">
        <f t="shared" si="43"/>
        <v>0</v>
      </c>
      <c r="BD26" s="264">
        <f t="shared" si="43"/>
        <v>0</v>
      </c>
      <c r="BE26" s="264">
        <f t="shared" si="43"/>
        <v>0</v>
      </c>
      <c r="BF26" s="264">
        <f t="shared" si="44"/>
        <v>0</v>
      </c>
      <c r="BG26" s="269">
        <f t="shared" si="44"/>
        <v>0</v>
      </c>
      <c r="BH26" s="269">
        <f t="shared" si="44"/>
        <v>0</v>
      </c>
      <c r="BI26" s="269">
        <f t="shared" si="44"/>
        <v>0</v>
      </c>
      <c r="BJ26" s="269">
        <f t="shared" si="44"/>
        <v>2</v>
      </c>
      <c r="BK26" s="269">
        <f t="shared" si="44"/>
        <v>0</v>
      </c>
      <c r="BL26" s="269">
        <f t="shared" si="44"/>
        <v>7</v>
      </c>
      <c r="BM26" s="269">
        <f t="shared" si="45"/>
        <v>0</v>
      </c>
      <c r="BN26" s="269">
        <f t="shared" si="45"/>
        <v>0</v>
      </c>
      <c r="BO26" s="269">
        <f t="shared" si="45"/>
        <v>0</v>
      </c>
      <c r="BP26" s="269">
        <f t="shared" si="45"/>
        <v>0</v>
      </c>
      <c r="BQ26" s="269">
        <f t="shared" si="46"/>
        <v>0</v>
      </c>
      <c r="BR26" s="269">
        <f t="shared" si="46"/>
        <v>0</v>
      </c>
      <c r="BS26" s="269">
        <f t="shared" si="46"/>
        <v>0</v>
      </c>
      <c r="BT26" s="269">
        <f t="shared" si="46"/>
        <v>0</v>
      </c>
      <c r="BU26" s="269">
        <f t="shared" si="46"/>
        <v>0</v>
      </c>
      <c r="BV26" s="269">
        <f t="shared" si="46"/>
        <v>0</v>
      </c>
      <c r="BW26" s="269">
        <f t="shared" si="46"/>
        <v>0</v>
      </c>
      <c r="BX26" s="269">
        <f t="shared" si="46"/>
        <v>0</v>
      </c>
      <c r="BY26" s="269">
        <f t="shared" si="46"/>
        <v>0</v>
      </c>
      <c r="BZ26" s="269">
        <f t="shared" si="46"/>
        <v>0</v>
      </c>
      <c r="CA26" s="269">
        <f t="shared" si="47"/>
        <v>0</v>
      </c>
      <c r="CB26" s="269">
        <f t="shared" si="47"/>
        <v>1</v>
      </c>
      <c r="CC26" s="270">
        <f t="shared" si="47"/>
        <v>0</v>
      </c>
      <c r="CD26" s="253"/>
      <c r="CE26" s="254"/>
      <c r="CF26" s="254"/>
    </row>
    <row r="27" spans="1:84" ht="17.25" customHeight="1">
      <c r="A27" s="29" t="s">
        <v>170</v>
      </c>
      <c r="B27" s="33">
        <v>5</v>
      </c>
      <c r="C27" s="33">
        <v>0</v>
      </c>
      <c r="D27" s="33">
        <v>0</v>
      </c>
      <c r="E27" s="33">
        <v>5</v>
      </c>
      <c r="F27" s="33">
        <v>10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5</v>
      </c>
      <c r="T27" s="33">
        <v>3</v>
      </c>
      <c r="U27" s="33">
        <v>10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2</v>
      </c>
      <c r="AL27" s="33">
        <v>1</v>
      </c>
      <c r="AM27" s="17"/>
      <c r="AN27" s="233"/>
      <c r="AO27" s="234" t="s">
        <v>406</v>
      </c>
      <c r="AP27" s="235"/>
      <c r="AQ27" s="264">
        <f t="shared" si="41"/>
        <v>1</v>
      </c>
      <c r="AR27" s="264">
        <f t="shared" si="4"/>
        <v>0</v>
      </c>
      <c r="AS27" s="264">
        <f t="shared" si="42"/>
        <v>0</v>
      </c>
      <c r="AT27" s="264">
        <f t="shared" si="42"/>
        <v>0</v>
      </c>
      <c r="AU27" s="264">
        <f t="shared" si="1"/>
        <v>1</v>
      </c>
      <c r="AV27" s="264">
        <f t="shared" si="43"/>
        <v>1</v>
      </c>
      <c r="AW27" s="264">
        <f t="shared" si="43"/>
        <v>0</v>
      </c>
      <c r="AX27" s="264">
        <f t="shared" si="43"/>
        <v>0</v>
      </c>
      <c r="AY27" s="264">
        <f t="shared" si="43"/>
        <v>0</v>
      </c>
      <c r="AZ27" s="264">
        <f t="shared" si="43"/>
        <v>0</v>
      </c>
      <c r="BA27" s="264">
        <f t="shared" si="43"/>
        <v>0</v>
      </c>
      <c r="BB27" s="264">
        <f t="shared" si="43"/>
        <v>0</v>
      </c>
      <c r="BC27" s="264">
        <f t="shared" si="43"/>
        <v>0</v>
      </c>
      <c r="BD27" s="264">
        <f t="shared" si="43"/>
        <v>0</v>
      </c>
      <c r="BE27" s="264">
        <f t="shared" si="43"/>
        <v>0</v>
      </c>
      <c r="BF27" s="264">
        <f t="shared" si="44"/>
        <v>0</v>
      </c>
      <c r="BG27" s="269">
        <f t="shared" si="44"/>
        <v>0</v>
      </c>
      <c r="BH27" s="269">
        <f t="shared" si="44"/>
        <v>0</v>
      </c>
      <c r="BI27" s="269">
        <f t="shared" si="44"/>
        <v>0</v>
      </c>
      <c r="BJ27" s="269">
        <f t="shared" si="44"/>
        <v>0</v>
      </c>
      <c r="BK27" s="269">
        <f t="shared" si="44"/>
        <v>0</v>
      </c>
      <c r="BL27" s="269">
        <f t="shared" si="44"/>
        <v>3</v>
      </c>
      <c r="BM27" s="269">
        <f t="shared" si="45"/>
        <v>0</v>
      </c>
      <c r="BN27" s="269">
        <f t="shared" si="45"/>
        <v>0</v>
      </c>
      <c r="BO27" s="269">
        <f t="shared" si="45"/>
        <v>0</v>
      </c>
      <c r="BP27" s="269">
        <f t="shared" si="45"/>
        <v>0</v>
      </c>
      <c r="BQ27" s="269">
        <f t="shared" si="46"/>
        <v>0</v>
      </c>
      <c r="BR27" s="269">
        <f t="shared" si="46"/>
        <v>0</v>
      </c>
      <c r="BS27" s="269">
        <f t="shared" si="46"/>
        <v>0</v>
      </c>
      <c r="BT27" s="269">
        <f t="shared" si="46"/>
        <v>0</v>
      </c>
      <c r="BU27" s="269">
        <f t="shared" si="46"/>
        <v>0</v>
      </c>
      <c r="BV27" s="269">
        <f t="shared" si="46"/>
        <v>0</v>
      </c>
      <c r="BW27" s="269">
        <f t="shared" si="46"/>
        <v>0</v>
      </c>
      <c r="BX27" s="269">
        <f t="shared" si="46"/>
        <v>0</v>
      </c>
      <c r="BY27" s="269">
        <f t="shared" si="46"/>
        <v>0</v>
      </c>
      <c r="BZ27" s="269">
        <f t="shared" si="46"/>
        <v>0</v>
      </c>
      <c r="CA27" s="269">
        <f t="shared" si="47"/>
        <v>0</v>
      </c>
      <c r="CB27" s="269">
        <f t="shared" si="47"/>
        <v>1</v>
      </c>
      <c r="CC27" s="270">
        <f t="shared" si="47"/>
        <v>0</v>
      </c>
      <c r="CD27" s="253"/>
      <c r="CE27" s="254"/>
      <c r="CF27" s="254"/>
    </row>
    <row r="28" spans="1:84" ht="17.25" customHeight="1">
      <c r="A28" s="29" t="s">
        <v>171</v>
      </c>
      <c r="B28" s="33">
        <v>9</v>
      </c>
      <c r="C28" s="33">
        <v>0</v>
      </c>
      <c r="D28" s="33">
        <v>0</v>
      </c>
      <c r="E28" s="33">
        <v>12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11</v>
      </c>
      <c r="T28" s="33">
        <v>4</v>
      </c>
      <c r="U28" s="33">
        <v>24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2</v>
      </c>
      <c r="AL28" s="33">
        <v>0</v>
      </c>
      <c r="AM28" s="17"/>
      <c r="AN28" s="233"/>
      <c r="AO28" s="234" t="s">
        <v>407</v>
      </c>
      <c r="AP28" s="235"/>
      <c r="AQ28" s="264">
        <f t="shared" si="41"/>
        <v>3</v>
      </c>
      <c r="AR28" s="264">
        <f t="shared" si="4"/>
        <v>0</v>
      </c>
      <c r="AS28" s="264">
        <f t="shared" si="42"/>
        <v>0</v>
      </c>
      <c r="AT28" s="264">
        <f t="shared" si="42"/>
        <v>0</v>
      </c>
      <c r="AU28" s="264">
        <f t="shared" si="1"/>
        <v>3</v>
      </c>
      <c r="AV28" s="264">
        <f t="shared" si="43"/>
        <v>3</v>
      </c>
      <c r="AW28" s="264">
        <f t="shared" si="43"/>
        <v>0</v>
      </c>
      <c r="AX28" s="264">
        <f t="shared" si="43"/>
        <v>0</v>
      </c>
      <c r="AY28" s="264">
        <f t="shared" si="43"/>
        <v>0</v>
      </c>
      <c r="AZ28" s="264">
        <f t="shared" si="43"/>
        <v>0</v>
      </c>
      <c r="BA28" s="264">
        <f t="shared" si="43"/>
        <v>0</v>
      </c>
      <c r="BB28" s="264">
        <f t="shared" si="43"/>
        <v>0</v>
      </c>
      <c r="BC28" s="264">
        <f t="shared" si="43"/>
        <v>1</v>
      </c>
      <c r="BD28" s="264">
        <f t="shared" si="43"/>
        <v>0</v>
      </c>
      <c r="BE28" s="264">
        <f t="shared" si="43"/>
        <v>0</v>
      </c>
      <c r="BF28" s="264">
        <f t="shared" si="44"/>
        <v>0</v>
      </c>
      <c r="BG28" s="269">
        <f t="shared" si="44"/>
        <v>0</v>
      </c>
      <c r="BH28" s="269">
        <f t="shared" si="44"/>
        <v>0</v>
      </c>
      <c r="BI28" s="269">
        <f t="shared" si="44"/>
        <v>0</v>
      </c>
      <c r="BJ28" s="269">
        <f t="shared" si="44"/>
        <v>1</v>
      </c>
      <c r="BK28" s="269">
        <f t="shared" si="44"/>
        <v>2</v>
      </c>
      <c r="BL28" s="269">
        <f t="shared" si="44"/>
        <v>10</v>
      </c>
      <c r="BM28" s="269">
        <f t="shared" si="45"/>
        <v>0</v>
      </c>
      <c r="BN28" s="269">
        <f t="shared" si="45"/>
        <v>0</v>
      </c>
      <c r="BO28" s="269">
        <f t="shared" si="45"/>
        <v>0</v>
      </c>
      <c r="BP28" s="269">
        <f t="shared" si="45"/>
        <v>0</v>
      </c>
      <c r="BQ28" s="269">
        <f t="shared" si="46"/>
        <v>0</v>
      </c>
      <c r="BR28" s="269">
        <f t="shared" si="46"/>
        <v>0</v>
      </c>
      <c r="BS28" s="269">
        <f t="shared" si="46"/>
        <v>0</v>
      </c>
      <c r="BT28" s="269">
        <f t="shared" si="46"/>
        <v>0</v>
      </c>
      <c r="BU28" s="269">
        <f t="shared" si="46"/>
        <v>0</v>
      </c>
      <c r="BV28" s="269">
        <f t="shared" si="46"/>
        <v>0</v>
      </c>
      <c r="BW28" s="269">
        <f t="shared" si="46"/>
        <v>0</v>
      </c>
      <c r="BX28" s="269">
        <f t="shared" si="46"/>
        <v>0</v>
      </c>
      <c r="BY28" s="269">
        <f t="shared" si="46"/>
        <v>0</v>
      </c>
      <c r="BZ28" s="269">
        <f t="shared" si="46"/>
        <v>0</v>
      </c>
      <c r="CA28" s="269">
        <f t="shared" si="47"/>
        <v>0</v>
      </c>
      <c r="CB28" s="269">
        <f t="shared" si="47"/>
        <v>1</v>
      </c>
      <c r="CC28" s="270">
        <f t="shared" si="47"/>
        <v>0</v>
      </c>
      <c r="CD28" s="253"/>
      <c r="CE28" s="254"/>
      <c r="CF28" s="254"/>
    </row>
    <row r="29" spans="1:84" ht="17.25" customHeight="1">
      <c r="A29" s="29" t="s">
        <v>172</v>
      </c>
      <c r="B29" s="33">
        <v>4</v>
      </c>
      <c r="C29" s="33">
        <v>0</v>
      </c>
      <c r="D29" s="33">
        <v>0</v>
      </c>
      <c r="E29" s="33">
        <v>4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5</v>
      </c>
      <c r="T29" s="33">
        <v>1</v>
      </c>
      <c r="U29" s="33">
        <v>3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4</v>
      </c>
      <c r="AL29" s="33">
        <v>1</v>
      </c>
      <c r="AM29" s="17"/>
      <c r="AN29" s="233"/>
      <c r="AO29" s="234" t="s">
        <v>408</v>
      </c>
      <c r="AP29" s="235"/>
      <c r="AQ29" s="264">
        <f t="shared" si="41"/>
        <v>3</v>
      </c>
      <c r="AR29" s="264">
        <f t="shared" si="4"/>
        <v>0</v>
      </c>
      <c r="AS29" s="264">
        <f t="shared" si="42"/>
        <v>0</v>
      </c>
      <c r="AT29" s="264">
        <f t="shared" si="42"/>
        <v>0</v>
      </c>
      <c r="AU29" s="264">
        <f t="shared" si="1"/>
        <v>13</v>
      </c>
      <c r="AV29" s="264">
        <f t="shared" si="43"/>
        <v>3</v>
      </c>
      <c r="AW29" s="264">
        <f t="shared" si="43"/>
        <v>10</v>
      </c>
      <c r="AX29" s="264">
        <f t="shared" si="43"/>
        <v>0</v>
      </c>
      <c r="AY29" s="264">
        <f t="shared" si="43"/>
        <v>0</v>
      </c>
      <c r="AZ29" s="264">
        <f t="shared" si="43"/>
        <v>0</v>
      </c>
      <c r="BA29" s="264">
        <f t="shared" si="43"/>
        <v>0</v>
      </c>
      <c r="BB29" s="264">
        <f t="shared" si="43"/>
        <v>0</v>
      </c>
      <c r="BC29" s="264">
        <f t="shared" si="43"/>
        <v>0</v>
      </c>
      <c r="BD29" s="264">
        <f t="shared" si="43"/>
        <v>0</v>
      </c>
      <c r="BE29" s="264">
        <f t="shared" si="43"/>
        <v>0</v>
      </c>
      <c r="BF29" s="264">
        <f t="shared" si="44"/>
        <v>0</v>
      </c>
      <c r="BG29" s="269">
        <f t="shared" si="44"/>
        <v>0</v>
      </c>
      <c r="BH29" s="269">
        <f t="shared" si="44"/>
        <v>0</v>
      </c>
      <c r="BI29" s="269">
        <f t="shared" si="44"/>
        <v>0</v>
      </c>
      <c r="BJ29" s="269">
        <f t="shared" si="44"/>
        <v>1</v>
      </c>
      <c r="BK29" s="269">
        <f t="shared" si="44"/>
        <v>0</v>
      </c>
      <c r="BL29" s="269">
        <f t="shared" si="44"/>
        <v>12</v>
      </c>
      <c r="BM29" s="269">
        <f t="shared" si="45"/>
        <v>0</v>
      </c>
      <c r="BN29" s="269">
        <f t="shared" si="45"/>
        <v>0</v>
      </c>
      <c r="BO29" s="269">
        <f t="shared" si="45"/>
        <v>0</v>
      </c>
      <c r="BP29" s="269">
        <f t="shared" si="45"/>
        <v>0</v>
      </c>
      <c r="BQ29" s="269">
        <f t="shared" si="46"/>
        <v>0</v>
      </c>
      <c r="BR29" s="269">
        <f t="shared" si="46"/>
        <v>0</v>
      </c>
      <c r="BS29" s="269">
        <f t="shared" si="46"/>
        <v>0</v>
      </c>
      <c r="BT29" s="269">
        <f t="shared" si="46"/>
        <v>0</v>
      </c>
      <c r="BU29" s="269">
        <f t="shared" si="46"/>
        <v>0</v>
      </c>
      <c r="BV29" s="269">
        <f t="shared" si="46"/>
        <v>0</v>
      </c>
      <c r="BW29" s="269">
        <f t="shared" si="46"/>
        <v>0</v>
      </c>
      <c r="BX29" s="269">
        <f t="shared" si="46"/>
        <v>0</v>
      </c>
      <c r="BY29" s="269">
        <f t="shared" si="46"/>
        <v>0</v>
      </c>
      <c r="BZ29" s="269">
        <f t="shared" si="46"/>
        <v>0</v>
      </c>
      <c r="CA29" s="269">
        <f t="shared" si="47"/>
        <v>0</v>
      </c>
      <c r="CB29" s="269">
        <f t="shared" si="47"/>
        <v>1</v>
      </c>
      <c r="CC29" s="270">
        <f t="shared" si="47"/>
        <v>2</v>
      </c>
      <c r="CD29" s="253"/>
      <c r="CE29" s="254"/>
      <c r="CF29" s="254"/>
    </row>
    <row r="30" spans="1:84" ht="17.25" customHeight="1">
      <c r="A30" s="227" t="s">
        <v>173</v>
      </c>
      <c r="B30" s="33">
        <v>4</v>
      </c>
      <c r="C30" s="33">
        <v>0</v>
      </c>
      <c r="D30" s="33">
        <v>0</v>
      </c>
      <c r="E30" s="33">
        <v>4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2</v>
      </c>
      <c r="T30" s="33">
        <v>0</v>
      </c>
      <c r="U30" s="33">
        <v>5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4</v>
      </c>
      <c r="AL30" s="33">
        <v>0</v>
      </c>
      <c r="AM30" s="17"/>
      <c r="AN30" s="236"/>
      <c r="AO30" s="234" t="s">
        <v>409</v>
      </c>
      <c r="AP30" s="235"/>
      <c r="AQ30" s="264">
        <f t="shared" si="41"/>
        <v>2</v>
      </c>
      <c r="AR30" s="264">
        <f t="shared" si="4"/>
        <v>0</v>
      </c>
      <c r="AS30" s="264">
        <f t="shared" si="42"/>
        <v>0</v>
      </c>
      <c r="AT30" s="264">
        <f t="shared" si="42"/>
        <v>0</v>
      </c>
      <c r="AU30" s="264">
        <f t="shared" si="1"/>
        <v>3</v>
      </c>
      <c r="AV30" s="264">
        <f t="shared" si="43"/>
        <v>3</v>
      </c>
      <c r="AW30" s="264">
        <f t="shared" si="43"/>
        <v>0</v>
      </c>
      <c r="AX30" s="264">
        <f t="shared" si="43"/>
        <v>0</v>
      </c>
      <c r="AY30" s="264">
        <f t="shared" si="43"/>
        <v>0</v>
      </c>
      <c r="AZ30" s="264">
        <f t="shared" si="43"/>
        <v>0</v>
      </c>
      <c r="BA30" s="264">
        <f t="shared" si="43"/>
        <v>0</v>
      </c>
      <c r="BB30" s="264">
        <f t="shared" si="43"/>
        <v>0</v>
      </c>
      <c r="BC30" s="264">
        <f t="shared" si="43"/>
        <v>0</v>
      </c>
      <c r="BD30" s="264">
        <f t="shared" si="43"/>
        <v>0</v>
      </c>
      <c r="BE30" s="264">
        <f t="shared" si="43"/>
        <v>0</v>
      </c>
      <c r="BF30" s="264">
        <f t="shared" si="44"/>
        <v>0</v>
      </c>
      <c r="BG30" s="269">
        <f t="shared" si="44"/>
        <v>0</v>
      </c>
      <c r="BH30" s="269">
        <f t="shared" si="44"/>
        <v>0</v>
      </c>
      <c r="BI30" s="269">
        <f t="shared" si="44"/>
        <v>0</v>
      </c>
      <c r="BJ30" s="269">
        <f t="shared" si="44"/>
        <v>2</v>
      </c>
      <c r="BK30" s="269">
        <f t="shared" si="44"/>
        <v>3</v>
      </c>
      <c r="BL30" s="269">
        <f t="shared" si="44"/>
        <v>9</v>
      </c>
      <c r="BM30" s="269">
        <f t="shared" si="45"/>
        <v>0</v>
      </c>
      <c r="BN30" s="269">
        <f t="shared" si="45"/>
        <v>0</v>
      </c>
      <c r="BO30" s="269">
        <f t="shared" si="45"/>
        <v>0</v>
      </c>
      <c r="BP30" s="269">
        <f t="shared" si="45"/>
        <v>0</v>
      </c>
      <c r="BQ30" s="269">
        <f t="shared" si="46"/>
        <v>0</v>
      </c>
      <c r="BR30" s="269">
        <f t="shared" si="46"/>
        <v>0</v>
      </c>
      <c r="BS30" s="269">
        <f t="shared" si="46"/>
        <v>0</v>
      </c>
      <c r="BT30" s="269">
        <f t="shared" si="46"/>
        <v>0</v>
      </c>
      <c r="BU30" s="269">
        <f t="shared" si="46"/>
        <v>0</v>
      </c>
      <c r="BV30" s="269">
        <f t="shared" si="46"/>
        <v>0</v>
      </c>
      <c r="BW30" s="269">
        <f t="shared" si="46"/>
        <v>0</v>
      </c>
      <c r="BX30" s="269">
        <f t="shared" si="46"/>
        <v>0</v>
      </c>
      <c r="BY30" s="269">
        <f t="shared" si="46"/>
        <v>0</v>
      </c>
      <c r="BZ30" s="269">
        <f t="shared" si="46"/>
        <v>0</v>
      </c>
      <c r="CA30" s="269">
        <f t="shared" si="47"/>
        <v>0</v>
      </c>
      <c r="CB30" s="269">
        <f t="shared" si="47"/>
        <v>1</v>
      </c>
      <c r="CC30" s="270">
        <f t="shared" si="47"/>
        <v>0</v>
      </c>
      <c r="CD30" s="253"/>
      <c r="CE30" s="254"/>
      <c r="CF30" s="254"/>
    </row>
    <row r="31" spans="1:84" ht="21" customHeight="1">
      <c r="A31" s="29" t="s">
        <v>174</v>
      </c>
      <c r="B31" s="34">
        <v>169</v>
      </c>
      <c r="C31" s="34">
        <v>0</v>
      </c>
      <c r="D31" s="34">
        <v>0</v>
      </c>
      <c r="E31" s="34">
        <v>197</v>
      </c>
      <c r="F31" s="34">
        <v>155</v>
      </c>
      <c r="G31" s="34">
        <v>0</v>
      </c>
      <c r="H31" s="34">
        <v>2</v>
      </c>
      <c r="I31" s="34">
        <v>0</v>
      </c>
      <c r="J31" s="34">
        <v>0</v>
      </c>
      <c r="K31" s="34">
        <v>1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180</v>
      </c>
      <c r="T31" s="34">
        <v>48</v>
      </c>
      <c r="U31" s="34">
        <v>303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79</v>
      </c>
      <c r="AL31" s="250">
        <v>40</v>
      </c>
      <c r="AM31" s="17"/>
      <c r="AN31" s="808" t="s">
        <v>175</v>
      </c>
      <c r="AO31" s="809"/>
      <c r="AP31" s="810"/>
      <c r="AQ31" s="265">
        <f>IF(SUM(AQ32:AQ38)=0,0,SUM(AQ32:AQ38))</f>
        <v>133</v>
      </c>
      <c r="AR31" s="265">
        <f t="shared" si="4"/>
        <v>0</v>
      </c>
      <c r="AS31" s="265">
        <f>SUM(AS32:AS38)</f>
        <v>0</v>
      </c>
      <c r="AT31" s="265">
        <f>SUM(AT32:AT38)</f>
        <v>0</v>
      </c>
      <c r="AU31" s="265">
        <f t="shared" si="1"/>
        <v>265</v>
      </c>
      <c r="AV31" s="265">
        <f aca="true" t="shared" si="48" ref="AV31:CC31">SUM(AV32:AV38)</f>
        <v>156</v>
      </c>
      <c r="AW31" s="265">
        <f t="shared" si="48"/>
        <v>109</v>
      </c>
      <c r="AX31" s="265">
        <f t="shared" si="48"/>
        <v>0</v>
      </c>
      <c r="AY31" s="265">
        <f t="shared" si="48"/>
        <v>1</v>
      </c>
      <c r="AZ31" s="265">
        <f t="shared" si="48"/>
        <v>0</v>
      </c>
      <c r="BA31" s="265">
        <f t="shared" si="48"/>
        <v>0</v>
      </c>
      <c r="BB31" s="265">
        <f t="shared" si="48"/>
        <v>1</v>
      </c>
      <c r="BC31" s="265">
        <f t="shared" si="48"/>
        <v>3</v>
      </c>
      <c r="BD31" s="265">
        <f t="shared" si="48"/>
        <v>0</v>
      </c>
      <c r="BE31" s="265">
        <f t="shared" si="48"/>
        <v>0</v>
      </c>
      <c r="BF31" s="265">
        <f t="shared" si="48"/>
        <v>0</v>
      </c>
      <c r="BG31" s="271">
        <f t="shared" si="48"/>
        <v>0</v>
      </c>
      <c r="BH31" s="271">
        <f t="shared" si="48"/>
        <v>0</v>
      </c>
      <c r="BI31" s="271">
        <f t="shared" si="48"/>
        <v>0</v>
      </c>
      <c r="BJ31" s="271">
        <f t="shared" si="48"/>
        <v>170</v>
      </c>
      <c r="BK31" s="271">
        <f t="shared" si="48"/>
        <v>47</v>
      </c>
      <c r="BL31" s="271">
        <f t="shared" si="48"/>
        <v>333</v>
      </c>
      <c r="BM31" s="271">
        <f t="shared" si="48"/>
        <v>0</v>
      </c>
      <c r="BN31" s="271">
        <f t="shared" si="48"/>
        <v>0</v>
      </c>
      <c r="BO31" s="271">
        <f t="shared" si="48"/>
        <v>0</v>
      </c>
      <c r="BP31" s="271">
        <f t="shared" si="48"/>
        <v>0</v>
      </c>
      <c r="BQ31" s="271">
        <f t="shared" si="48"/>
        <v>0</v>
      </c>
      <c r="BR31" s="271">
        <f t="shared" si="48"/>
        <v>0</v>
      </c>
      <c r="BS31" s="271">
        <f t="shared" si="48"/>
        <v>0</v>
      </c>
      <c r="BT31" s="271">
        <f t="shared" si="48"/>
        <v>0</v>
      </c>
      <c r="BU31" s="271">
        <f t="shared" si="48"/>
        <v>0</v>
      </c>
      <c r="BV31" s="271">
        <f t="shared" si="48"/>
        <v>0</v>
      </c>
      <c r="BW31" s="271">
        <f t="shared" si="48"/>
        <v>0</v>
      </c>
      <c r="BX31" s="271">
        <f t="shared" si="48"/>
        <v>0</v>
      </c>
      <c r="BY31" s="271">
        <f t="shared" si="48"/>
        <v>0</v>
      </c>
      <c r="BZ31" s="271">
        <f t="shared" si="48"/>
        <v>0</v>
      </c>
      <c r="CA31" s="271">
        <f t="shared" si="48"/>
        <v>0</v>
      </c>
      <c r="CB31" s="271">
        <f t="shared" si="48"/>
        <v>92</v>
      </c>
      <c r="CC31" s="272">
        <f t="shared" si="48"/>
        <v>20</v>
      </c>
      <c r="CD31" s="253"/>
      <c r="CE31" s="254"/>
      <c r="CF31" s="254"/>
    </row>
    <row r="32" spans="1:84" ht="17.25" customHeight="1">
      <c r="A32" s="29" t="s">
        <v>176</v>
      </c>
      <c r="B32" s="228">
        <v>43</v>
      </c>
      <c r="C32" s="228">
        <v>0</v>
      </c>
      <c r="D32" s="228">
        <v>0</v>
      </c>
      <c r="E32" s="228">
        <v>51</v>
      </c>
      <c r="F32" s="228">
        <v>73</v>
      </c>
      <c r="G32" s="228">
        <v>0</v>
      </c>
      <c r="H32" s="228">
        <v>0</v>
      </c>
      <c r="I32" s="228">
        <v>0</v>
      </c>
      <c r="J32" s="228">
        <v>0</v>
      </c>
      <c r="K32" s="228">
        <v>1</v>
      </c>
      <c r="L32" s="228">
        <v>0</v>
      </c>
      <c r="M32" s="228">
        <v>0</v>
      </c>
      <c r="N32" s="228">
        <v>0</v>
      </c>
      <c r="O32" s="228">
        <v>0</v>
      </c>
      <c r="P32" s="228">
        <v>0</v>
      </c>
      <c r="Q32" s="228">
        <v>0</v>
      </c>
      <c r="R32" s="228">
        <v>0</v>
      </c>
      <c r="S32" s="228">
        <v>71</v>
      </c>
      <c r="T32" s="228">
        <v>18</v>
      </c>
      <c r="U32" s="228">
        <v>96</v>
      </c>
      <c r="V32" s="228">
        <v>0</v>
      </c>
      <c r="W32" s="228">
        <v>0</v>
      </c>
      <c r="X32" s="228">
        <v>0</v>
      </c>
      <c r="Y32" s="228">
        <v>0</v>
      </c>
      <c r="Z32" s="228">
        <v>0</v>
      </c>
      <c r="AA32" s="228">
        <v>0</v>
      </c>
      <c r="AB32" s="228">
        <v>0</v>
      </c>
      <c r="AC32" s="228">
        <v>0</v>
      </c>
      <c r="AD32" s="228">
        <v>0</v>
      </c>
      <c r="AE32" s="228">
        <v>0</v>
      </c>
      <c r="AF32" s="228">
        <v>0</v>
      </c>
      <c r="AG32" s="228">
        <v>0</v>
      </c>
      <c r="AH32" s="228">
        <v>0</v>
      </c>
      <c r="AI32" s="228">
        <v>0</v>
      </c>
      <c r="AJ32" s="228">
        <v>0</v>
      </c>
      <c r="AK32" s="228">
        <v>17</v>
      </c>
      <c r="AL32" s="228">
        <v>9</v>
      </c>
      <c r="AM32" s="17"/>
      <c r="AN32" s="233"/>
      <c r="AO32" s="234" t="s">
        <v>410</v>
      </c>
      <c r="AP32" s="235"/>
      <c r="AQ32" s="264">
        <f aca="true" t="shared" si="49" ref="AQ32:AQ38">B24</f>
        <v>44</v>
      </c>
      <c r="AR32" s="264">
        <f t="shared" si="4"/>
        <v>0</v>
      </c>
      <c r="AS32" s="264">
        <f aca="true" t="shared" si="50" ref="AS32:AT38">C24</f>
        <v>0</v>
      </c>
      <c r="AT32" s="264">
        <f t="shared" si="50"/>
        <v>0</v>
      </c>
      <c r="AU32" s="264">
        <f t="shared" si="1"/>
        <v>128</v>
      </c>
      <c r="AV32" s="264">
        <f aca="true" t="shared" si="51" ref="AV32:BE38">E24</f>
        <v>54</v>
      </c>
      <c r="AW32" s="264">
        <f t="shared" si="51"/>
        <v>74</v>
      </c>
      <c r="AX32" s="264">
        <f t="shared" si="51"/>
        <v>0</v>
      </c>
      <c r="AY32" s="264">
        <f t="shared" si="51"/>
        <v>1</v>
      </c>
      <c r="AZ32" s="264">
        <f t="shared" si="51"/>
        <v>0</v>
      </c>
      <c r="BA32" s="264">
        <f t="shared" si="51"/>
        <v>0</v>
      </c>
      <c r="BB32" s="264">
        <f t="shared" si="51"/>
        <v>1</v>
      </c>
      <c r="BC32" s="264">
        <f t="shared" si="51"/>
        <v>3</v>
      </c>
      <c r="BD32" s="264">
        <f t="shared" si="51"/>
        <v>0</v>
      </c>
      <c r="BE32" s="264">
        <f t="shared" si="51"/>
        <v>0</v>
      </c>
      <c r="BF32" s="264">
        <f aca="true" t="shared" si="52" ref="BF32:BL38">O24</f>
        <v>0</v>
      </c>
      <c r="BG32" s="269">
        <f t="shared" si="52"/>
        <v>0</v>
      </c>
      <c r="BH32" s="269">
        <f t="shared" si="52"/>
        <v>0</v>
      </c>
      <c r="BI32" s="269">
        <f t="shared" si="52"/>
        <v>0</v>
      </c>
      <c r="BJ32" s="269">
        <f t="shared" si="52"/>
        <v>61</v>
      </c>
      <c r="BK32" s="269">
        <f t="shared" si="52"/>
        <v>15</v>
      </c>
      <c r="BL32" s="269">
        <f t="shared" si="52"/>
        <v>117</v>
      </c>
      <c r="BM32" s="269">
        <f aca="true" t="shared" si="53" ref="BM32:BP38">V24</f>
        <v>0</v>
      </c>
      <c r="BN32" s="269">
        <f t="shared" si="53"/>
        <v>0</v>
      </c>
      <c r="BO32" s="269">
        <f t="shared" si="53"/>
        <v>0</v>
      </c>
      <c r="BP32" s="269">
        <f t="shared" si="53"/>
        <v>0</v>
      </c>
      <c r="BQ32" s="269">
        <f aca="true" t="shared" si="54" ref="BQ32:BZ38">Z24</f>
        <v>0</v>
      </c>
      <c r="BR32" s="269">
        <f t="shared" si="54"/>
        <v>0</v>
      </c>
      <c r="BS32" s="269">
        <f t="shared" si="54"/>
        <v>0</v>
      </c>
      <c r="BT32" s="269">
        <f t="shared" si="54"/>
        <v>0</v>
      </c>
      <c r="BU32" s="269">
        <f t="shared" si="54"/>
        <v>0</v>
      </c>
      <c r="BV32" s="269">
        <f t="shared" si="54"/>
        <v>0</v>
      </c>
      <c r="BW32" s="269">
        <f t="shared" si="54"/>
        <v>0</v>
      </c>
      <c r="BX32" s="269">
        <f t="shared" si="54"/>
        <v>0</v>
      </c>
      <c r="BY32" s="269">
        <f t="shared" si="54"/>
        <v>0</v>
      </c>
      <c r="BZ32" s="269">
        <f t="shared" si="54"/>
        <v>0</v>
      </c>
      <c r="CA32" s="269">
        <f aca="true" t="shared" si="55" ref="CA32:CC38">AJ24</f>
        <v>0</v>
      </c>
      <c r="CB32" s="269">
        <f t="shared" si="55"/>
        <v>36</v>
      </c>
      <c r="CC32" s="270">
        <f t="shared" si="55"/>
        <v>5</v>
      </c>
      <c r="CD32" s="253"/>
      <c r="CE32" s="254"/>
      <c r="CF32" s="254"/>
    </row>
    <row r="33" spans="1:84" ht="17.25" customHeight="1">
      <c r="A33" s="248" t="s">
        <v>189</v>
      </c>
      <c r="B33" s="262">
        <v>1</v>
      </c>
      <c r="C33" s="262">
        <v>0</v>
      </c>
      <c r="D33" s="262">
        <v>0</v>
      </c>
      <c r="E33" s="262">
        <v>1</v>
      </c>
      <c r="F33" s="262">
        <v>0</v>
      </c>
      <c r="G33" s="262">
        <v>0</v>
      </c>
      <c r="H33" s="262">
        <v>0</v>
      </c>
      <c r="I33" s="262">
        <v>0</v>
      </c>
      <c r="J33" s="262">
        <v>0</v>
      </c>
      <c r="K33" s="262">
        <v>0</v>
      </c>
      <c r="L33" s="262">
        <v>0</v>
      </c>
      <c r="M33" s="262">
        <v>0</v>
      </c>
      <c r="N33" s="262">
        <v>0</v>
      </c>
      <c r="O33" s="262">
        <v>0</v>
      </c>
      <c r="P33" s="262">
        <v>0</v>
      </c>
      <c r="Q33" s="262">
        <v>0</v>
      </c>
      <c r="R33" s="262">
        <v>0</v>
      </c>
      <c r="S33" s="262">
        <v>1</v>
      </c>
      <c r="T33" s="262">
        <v>0</v>
      </c>
      <c r="U33" s="262">
        <v>3</v>
      </c>
      <c r="V33" s="262">
        <v>0</v>
      </c>
      <c r="W33" s="262">
        <v>0</v>
      </c>
      <c r="X33" s="262">
        <v>0</v>
      </c>
      <c r="Y33" s="262">
        <v>0</v>
      </c>
      <c r="Z33" s="262">
        <v>0</v>
      </c>
      <c r="AA33" s="262">
        <v>0</v>
      </c>
      <c r="AB33" s="262">
        <v>0</v>
      </c>
      <c r="AC33" s="262">
        <v>0</v>
      </c>
      <c r="AD33" s="262">
        <v>0</v>
      </c>
      <c r="AE33" s="262">
        <v>0</v>
      </c>
      <c r="AF33" s="262">
        <v>0</v>
      </c>
      <c r="AG33" s="262">
        <v>0</v>
      </c>
      <c r="AH33" s="262">
        <v>0</v>
      </c>
      <c r="AI33" s="262">
        <v>0</v>
      </c>
      <c r="AJ33" s="262">
        <v>0</v>
      </c>
      <c r="AK33" s="262">
        <v>0</v>
      </c>
      <c r="AL33" s="262">
        <v>0</v>
      </c>
      <c r="AM33" s="17"/>
      <c r="AN33" s="233"/>
      <c r="AO33" s="234" t="s">
        <v>411</v>
      </c>
      <c r="AP33" s="235"/>
      <c r="AQ33" s="264">
        <f t="shared" si="49"/>
        <v>57</v>
      </c>
      <c r="AR33" s="264">
        <f t="shared" si="4"/>
        <v>0</v>
      </c>
      <c r="AS33" s="264">
        <f t="shared" si="50"/>
        <v>0</v>
      </c>
      <c r="AT33" s="264">
        <f t="shared" si="50"/>
        <v>0</v>
      </c>
      <c r="AU33" s="264">
        <f t="shared" si="1"/>
        <v>91</v>
      </c>
      <c r="AV33" s="264">
        <f t="shared" si="51"/>
        <v>66</v>
      </c>
      <c r="AW33" s="264">
        <f t="shared" si="51"/>
        <v>25</v>
      </c>
      <c r="AX33" s="264">
        <f t="shared" si="51"/>
        <v>0</v>
      </c>
      <c r="AY33" s="264">
        <f t="shared" si="51"/>
        <v>0</v>
      </c>
      <c r="AZ33" s="264">
        <f t="shared" si="51"/>
        <v>0</v>
      </c>
      <c r="BA33" s="264">
        <f t="shared" si="51"/>
        <v>0</v>
      </c>
      <c r="BB33" s="264">
        <f t="shared" si="51"/>
        <v>0</v>
      </c>
      <c r="BC33" s="264">
        <f t="shared" si="51"/>
        <v>0</v>
      </c>
      <c r="BD33" s="264">
        <f t="shared" si="51"/>
        <v>0</v>
      </c>
      <c r="BE33" s="264">
        <f t="shared" si="51"/>
        <v>0</v>
      </c>
      <c r="BF33" s="264">
        <f t="shared" si="52"/>
        <v>0</v>
      </c>
      <c r="BG33" s="269">
        <f t="shared" si="52"/>
        <v>0</v>
      </c>
      <c r="BH33" s="269">
        <f t="shared" si="52"/>
        <v>0</v>
      </c>
      <c r="BI33" s="269">
        <f t="shared" si="52"/>
        <v>0</v>
      </c>
      <c r="BJ33" s="269">
        <f t="shared" si="52"/>
        <v>73</v>
      </c>
      <c r="BK33" s="269">
        <f t="shared" si="52"/>
        <v>19</v>
      </c>
      <c r="BL33" s="269">
        <f t="shared" si="52"/>
        <v>149</v>
      </c>
      <c r="BM33" s="269">
        <f t="shared" si="53"/>
        <v>0</v>
      </c>
      <c r="BN33" s="269">
        <f t="shared" si="53"/>
        <v>0</v>
      </c>
      <c r="BO33" s="269">
        <f t="shared" si="53"/>
        <v>0</v>
      </c>
      <c r="BP33" s="269">
        <f t="shared" si="53"/>
        <v>0</v>
      </c>
      <c r="BQ33" s="269">
        <f t="shared" si="54"/>
        <v>0</v>
      </c>
      <c r="BR33" s="269">
        <f t="shared" si="54"/>
        <v>0</v>
      </c>
      <c r="BS33" s="269">
        <f t="shared" si="54"/>
        <v>0</v>
      </c>
      <c r="BT33" s="269">
        <f t="shared" si="54"/>
        <v>0</v>
      </c>
      <c r="BU33" s="269">
        <f t="shared" si="54"/>
        <v>0</v>
      </c>
      <c r="BV33" s="269">
        <f t="shared" si="54"/>
        <v>0</v>
      </c>
      <c r="BW33" s="269">
        <f t="shared" si="54"/>
        <v>0</v>
      </c>
      <c r="BX33" s="269">
        <f t="shared" si="54"/>
        <v>0</v>
      </c>
      <c r="BY33" s="269">
        <f t="shared" si="54"/>
        <v>0</v>
      </c>
      <c r="BZ33" s="269">
        <f t="shared" si="54"/>
        <v>0</v>
      </c>
      <c r="CA33" s="269">
        <f t="shared" si="55"/>
        <v>0</v>
      </c>
      <c r="CB33" s="269">
        <f t="shared" si="55"/>
        <v>39</v>
      </c>
      <c r="CC33" s="270">
        <f t="shared" si="55"/>
        <v>10</v>
      </c>
      <c r="CD33" s="253"/>
      <c r="CE33" s="254"/>
      <c r="CF33" s="254"/>
    </row>
    <row r="34" spans="1:84" ht="17.25" customHeight="1">
      <c r="A34" s="248" t="s">
        <v>190</v>
      </c>
      <c r="B34" s="262">
        <v>2</v>
      </c>
      <c r="C34" s="262">
        <v>0</v>
      </c>
      <c r="D34" s="262">
        <v>0</v>
      </c>
      <c r="E34" s="262">
        <v>2</v>
      </c>
      <c r="F34" s="262">
        <v>0</v>
      </c>
      <c r="G34" s="262">
        <v>0</v>
      </c>
      <c r="H34" s="262">
        <v>0</v>
      </c>
      <c r="I34" s="262">
        <v>0</v>
      </c>
      <c r="J34" s="262">
        <v>0</v>
      </c>
      <c r="K34" s="262">
        <v>0</v>
      </c>
      <c r="L34" s="262">
        <v>0</v>
      </c>
      <c r="M34" s="262">
        <v>0</v>
      </c>
      <c r="N34" s="262">
        <v>0</v>
      </c>
      <c r="O34" s="262">
        <v>0</v>
      </c>
      <c r="P34" s="262">
        <v>0</v>
      </c>
      <c r="Q34" s="262">
        <v>0</v>
      </c>
      <c r="R34" s="262">
        <v>0</v>
      </c>
      <c r="S34" s="262">
        <v>0</v>
      </c>
      <c r="T34" s="262">
        <v>1</v>
      </c>
      <c r="U34" s="262">
        <v>1</v>
      </c>
      <c r="V34" s="262">
        <v>0</v>
      </c>
      <c r="W34" s="262">
        <v>0</v>
      </c>
      <c r="X34" s="262">
        <v>0</v>
      </c>
      <c r="Y34" s="262">
        <v>0</v>
      </c>
      <c r="Z34" s="262">
        <v>0</v>
      </c>
      <c r="AA34" s="262">
        <v>0</v>
      </c>
      <c r="AB34" s="262">
        <v>0</v>
      </c>
      <c r="AC34" s="262">
        <v>0</v>
      </c>
      <c r="AD34" s="262">
        <v>0</v>
      </c>
      <c r="AE34" s="262">
        <v>0</v>
      </c>
      <c r="AF34" s="262">
        <v>0</v>
      </c>
      <c r="AG34" s="262">
        <v>0</v>
      </c>
      <c r="AH34" s="262">
        <v>0</v>
      </c>
      <c r="AI34" s="262">
        <v>0</v>
      </c>
      <c r="AJ34" s="262">
        <v>0</v>
      </c>
      <c r="AK34" s="262">
        <v>1</v>
      </c>
      <c r="AL34" s="262">
        <v>0</v>
      </c>
      <c r="AM34" s="17"/>
      <c r="AN34" s="233"/>
      <c r="AO34" s="234" t="s">
        <v>412</v>
      </c>
      <c r="AP34" s="235"/>
      <c r="AQ34" s="264">
        <f t="shared" si="49"/>
        <v>10</v>
      </c>
      <c r="AR34" s="264">
        <f t="shared" si="4"/>
        <v>0</v>
      </c>
      <c r="AS34" s="264">
        <f t="shared" si="50"/>
        <v>0</v>
      </c>
      <c r="AT34" s="264">
        <f t="shared" si="50"/>
        <v>0</v>
      </c>
      <c r="AU34" s="264">
        <f t="shared" si="1"/>
        <v>11</v>
      </c>
      <c r="AV34" s="264">
        <f t="shared" si="51"/>
        <v>11</v>
      </c>
      <c r="AW34" s="264">
        <f t="shared" si="51"/>
        <v>0</v>
      </c>
      <c r="AX34" s="264">
        <f t="shared" si="51"/>
        <v>0</v>
      </c>
      <c r="AY34" s="264">
        <f t="shared" si="51"/>
        <v>0</v>
      </c>
      <c r="AZ34" s="264">
        <f t="shared" si="51"/>
        <v>0</v>
      </c>
      <c r="BA34" s="264">
        <f t="shared" si="51"/>
        <v>0</v>
      </c>
      <c r="BB34" s="264">
        <f t="shared" si="51"/>
        <v>0</v>
      </c>
      <c r="BC34" s="264">
        <f t="shared" si="51"/>
        <v>0</v>
      </c>
      <c r="BD34" s="264">
        <f t="shared" si="51"/>
        <v>0</v>
      </c>
      <c r="BE34" s="264">
        <f t="shared" si="51"/>
        <v>0</v>
      </c>
      <c r="BF34" s="264">
        <f t="shared" si="52"/>
        <v>0</v>
      </c>
      <c r="BG34" s="269">
        <f t="shared" si="52"/>
        <v>0</v>
      </c>
      <c r="BH34" s="269">
        <f t="shared" si="52"/>
        <v>0</v>
      </c>
      <c r="BI34" s="269">
        <f t="shared" si="52"/>
        <v>0</v>
      </c>
      <c r="BJ34" s="269">
        <f t="shared" si="52"/>
        <v>13</v>
      </c>
      <c r="BK34" s="269">
        <f t="shared" si="52"/>
        <v>5</v>
      </c>
      <c r="BL34" s="269">
        <f t="shared" si="52"/>
        <v>25</v>
      </c>
      <c r="BM34" s="269">
        <f t="shared" si="53"/>
        <v>0</v>
      </c>
      <c r="BN34" s="269">
        <f t="shared" si="53"/>
        <v>0</v>
      </c>
      <c r="BO34" s="269">
        <f t="shared" si="53"/>
        <v>0</v>
      </c>
      <c r="BP34" s="269">
        <f t="shared" si="53"/>
        <v>0</v>
      </c>
      <c r="BQ34" s="269">
        <f t="shared" si="54"/>
        <v>0</v>
      </c>
      <c r="BR34" s="269">
        <f t="shared" si="54"/>
        <v>0</v>
      </c>
      <c r="BS34" s="269">
        <f t="shared" si="54"/>
        <v>0</v>
      </c>
      <c r="BT34" s="269">
        <f t="shared" si="54"/>
        <v>0</v>
      </c>
      <c r="BU34" s="269">
        <f t="shared" si="54"/>
        <v>0</v>
      </c>
      <c r="BV34" s="269">
        <f t="shared" si="54"/>
        <v>0</v>
      </c>
      <c r="BW34" s="269">
        <f t="shared" si="54"/>
        <v>0</v>
      </c>
      <c r="BX34" s="269">
        <f t="shared" si="54"/>
        <v>0</v>
      </c>
      <c r="BY34" s="269">
        <f t="shared" si="54"/>
        <v>0</v>
      </c>
      <c r="BZ34" s="269">
        <f t="shared" si="54"/>
        <v>0</v>
      </c>
      <c r="CA34" s="269">
        <f t="shared" si="55"/>
        <v>0</v>
      </c>
      <c r="CB34" s="269">
        <f t="shared" si="55"/>
        <v>5</v>
      </c>
      <c r="CC34" s="270">
        <f t="shared" si="55"/>
        <v>3</v>
      </c>
      <c r="CD34" s="253"/>
      <c r="CE34" s="254"/>
      <c r="CF34" s="254"/>
    </row>
    <row r="35" spans="1:84" ht="17.25" customHeight="1">
      <c r="A35" s="248" t="s">
        <v>191</v>
      </c>
      <c r="B35" s="262">
        <v>0</v>
      </c>
      <c r="C35" s="262">
        <v>0</v>
      </c>
      <c r="D35" s="262">
        <v>0</v>
      </c>
      <c r="E35" s="262">
        <v>0</v>
      </c>
      <c r="F35" s="262">
        <v>0</v>
      </c>
      <c r="G35" s="262">
        <v>0</v>
      </c>
      <c r="H35" s="262">
        <v>0</v>
      </c>
      <c r="I35" s="262">
        <v>0</v>
      </c>
      <c r="J35" s="262">
        <v>0</v>
      </c>
      <c r="K35" s="262">
        <v>0</v>
      </c>
      <c r="L35" s="262">
        <v>0</v>
      </c>
      <c r="M35" s="262">
        <v>0</v>
      </c>
      <c r="N35" s="262">
        <v>0</v>
      </c>
      <c r="O35" s="262">
        <v>0</v>
      </c>
      <c r="P35" s="262">
        <v>0</v>
      </c>
      <c r="Q35" s="262">
        <v>0</v>
      </c>
      <c r="R35" s="262">
        <v>0</v>
      </c>
      <c r="S35" s="262">
        <v>0</v>
      </c>
      <c r="T35" s="262">
        <v>0</v>
      </c>
      <c r="U35" s="262">
        <v>0</v>
      </c>
      <c r="V35" s="262">
        <v>0</v>
      </c>
      <c r="W35" s="262">
        <v>0</v>
      </c>
      <c r="X35" s="262">
        <v>0</v>
      </c>
      <c r="Y35" s="262">
        <v>0</v>
      </c>
      <c r="Z35" s="262">
        <v>0</v>
      </c>
      <c r="AA35" s="262">
        <v>0</v>
      </c>
      <c r="AB35" s="262">
        <v>0</v>
      </c>
      <c r="AC35" s="262">
        <v>0</v>
      </c>
      <c r="AD35" s="262">
        <v>0</v>
      </c>
      <c r="AE35" s="262">
        <v>0</v>
      </c>
      <c r="AF35" s="262">
        <v>0</v>
      </c>
      <c r="AG35" s="262">
        <v>0</v>
      </c>
      <c r="AH35" s="262">
        <v>0</v>
      </c>
      <c r="AI35" s="262">
        <v>0</v>
      </c>
      <c r="AJ35" s="262">
        <v>0</v>
      </c>
      <c r="AK35" s="262">
        <v>0</v>
      </c>
      <c r="AL35" s="262">
        <v>0</v>
      </c>
      <c r="AM35" s="17"/>
      <c r="AN35" s="233"/>
      <c r="AO35" s="234" t="s">
        <v>413</v>
      </c>
      <c r="AP35" s="235"/>
      <c r="AQ35" s="264">
        <f t="shared" si="49"/>
        <v>5</v>
      </c>
      <c r="AR35" s="264">
        <f t="shared" si="4"/>
        <v>0</v>
      </c>
      <c r="AS35" s="264">
        <f t="shared" si="50"/>
        <v>0</v>
      </c>
      <c r="AT35" s="264">
        <f t="shared" si="50"/>
        <v>0</v>
      </c>
      <c r="AU35" s="264">
        <f t="shared" si="1"/>
        <v>15</v>
      </c>
      <c r="AV35" s="264">
        <f t="shared" si="51"/>
        <v>5</v>
      </c>
      <c r="AW35" s="264">
        <f t="shared" si="51"/>
        <v>10</v>
      </c>
      <c r="AX35" s="264">
        <f t="shared" si="51"/>
        <v>0</v>
      </c>
      <c r="AY35" s="264">
        <f t="shared" si="51"/>
        <v>0</v>
      </c>
      <c r="AZ35" s="264">
        <f t="shared" si="51"/>
        <v>0</v>
      </c>
      <c r="BA35" s="264">
        <f t="shared" si="51"/>
        <v>0</v>
      </c>
      <c r="BB35" s="264">
        <f t="shared" si="51"/>
        <v>0</v>
      </c>
      <c r="BC35" s="264">
        <f t="shared" si="51"/>
        <v>0</v>
      </c>
      <c r="BD35" s="264">
        <f t="shared" si="51"/>
        <v>0</v>
      </c>
      <c r="BE35" s="264">
        <f t="shared" si="51"/>
        <v>0</v>
      </c>
      <c r="BF35" s="264">
        <f t="shared" si="52"/>
        <v>0</v>
      </c>
      <c r="BG35" s="269">
        <f t="shared" si="52"/>
        <v>0</v>
      </c>
      <c r="BH35" s="269">
        <f t="shared" si="52"/>
        <v>0</v>
      </c>
      <c r="BI35" s="269">
        <f t="shared" si="52"/>
        <v>0</v>
      </c>
      <c r="BJ35" s="269">
        <f t="shared" si="52"/>
        <v>5</v>
      </c>
      <c r="BK35" s="269">
        <f t="shared" si="52"/>
        <v>3</v>
      </c>
      <c r="BL35" s="269">
        <f t="shared" si="52"/>
        <v>10</v>
      </c>
      <c r="BM35" s="269">
        <f t="shared" si="53"/>
        <v>0</v>
      </c>
      <c r="BN35" s="269">
        <f t="shared" si="53"/>
        <v>0</v>
      </c>
      <c r="BO35" s="269">
        <f t="shared" si="53"/>
        <v>0</v>
      </c>
      <c r="BP35" s="269">
        <f t="shared" si="53"/>
        <v>0</v>
      </c>
      <c r="BQ35" s="269">
        <f t="shared" si="54"/>
        <v>0</v>
      </c>
      <c r="BR35" s="269">
        <f t="shared" si="54"/>
        <v>0</v>
      </c>
      <c r="BS35" s="269">
        <f t="shared" si="54"/>
        <v>0</v>
      </c>
      <c r="BT35" s="269">
        <f t="shared" si="54"/>
        <v>0</v>
      </c>
      <c r="BU35" s="269">
        <f t="shared" si="54"/>
        <v>0</v>
      </c>
      <c r="BV35" s="269">
        <f t="shared" si="54"/>
        <v>0</v>
      </c>
      <c r="BW35" s="269">
        <f t="shared" si="54"/>
        <v>0</v>
      </c>
      <c r="BX35" s="269">
        <f t="shared" si="54"/>
        <v>0</v>
      </c>
      <c r="BY35" s="269">
        <f t="shared" si="54"/>
        <v>0</v>
      </c>
      <c r="BZ35" s="269">
        <f t="shared" si="54"/>
        <v>0</v>
      </c>
      <c r="CA35" s="269">
        <f t="shared" si="55"/>
        <v>0</v>
      </c>
      <c r="CB35" s="269">
        <f t="shared" si="55"/>
        <v>2</v>
      </c>
      <c r="CC35" s="270">
        <f t="shared" si="55"/>
        <v>1</v>
      </c>
      <c r="CD35" s="253"/>
      <c r="CE35" s="254"/>
      <c r="CF35" s="254"/>
    </row>
    <row r="36" spans="1:84" ht="17.25" customHeight="1">
      <c r="A36" s="248" t="s">
        <v>192</v>
      </c>
      <c r="B36" s="262">
        <v>0</v>
      </c>
      <c r="C36" s="262">
        <v>0</v>
      </c>
      <c r="D36" s="262">
        <v>0</v>
      </c>
      <c r="E36" s="262">
        <v>0</v>
      </c>
      <c r="F36" s="262">
        <v>0</v>
      </c>
      <c r="G36" s="262">
        <v>0</v>
      </c>
      <c r="H36" s="262">
        <v>0</v>
      </c>
      <c r="I36" s="262">
        <v>0</v>
      </c>
      <c r="J36" s="262">
        <v>0</v>
      </c>
      <c r="K36" s="262">
        <v>0</v>
      </c>
      <c r="L36" s="262">
        <v>0</v>
      </c>
      <c r="M36" s="262">
        <v>0</v>
      </c>
      <c r="N36" s="262">
        <v>0</v>
      </c>
      <c r="O36" s="262">
        <v>0</v>
      </c>
      <c r="P36" s="262">
        <v>0</v>
      </c>
      <c r="Q36" s="262">
        <v>0</v>
      </c>
      <c r="R36" s="262">
        <v>0</v>
      </c>
      <c r="S36" s="262">
        <v>0</v>
      </c>
      <c r="T36" s="262">
        <v>0</v>
      </c>
      <c r="U36" s="262">
        <v>0</v>
      </c>
      <c r="V36" s="262">
        <v>0</v>
      </c>
      <c r="W36" s="262">
        <v>0</v>
      </c>
      <c r="X36" s="262">
        <v>0</v>
      </c>
      <c r="Y36" s="262">
        <v>0</v>
      </c>
      <c r="Z36" s="262">
        <v>0</v>
      </c>
      <c r="AA36" s="262">
        <v>0</v>
      </c>
      <c r="AB36" s="262">
        <v>0</v>
      </c>
      <c r="AC36" s="262">
        <v>0</v>
      </c>
      <c r="AD36" s="262">
        <v>0</v>
      </c>
      <c r="AE36" s="262">
        <v>0</v>
      </c>
      <c r="AF36" s="262">
        <v>0</v>
      </c>
      <c r="AG36" s="262">
        <v>0</v>
      </c>
      <c r="AH36" s="262">
        <v>0</v>
      </c>
      <c r="AI36" s="262">
        <v>0</v>
      </c>
      <c r="AJ36" s="262">
        <v>0</v>
      </c>
      <c r="AK36" s="262">
        <v>0</v>
      </c>
      <c r="AL36" s="262">
        <v>0</v>
      </c>
      <c r="AM36" s="17"/>
      <c r="AN36" s="233"/>
      <c r="AO36" s="234" t="s">
        <v>414</v>
      </c>
      <c r="AP36" s="235"/>
      <c r="AQ36" s="264">
        <f t="shared" si="49"/>
        <v>9</v>
      </c>
      <c r="AR36" s="264">
        <f t="shared" si="4"/>
        <v>0</v>
      </c>
      <c r="AS36" s="264">
        <f t="shared" si="50"/>
        <v>0</v>
      </c>
      <c r="AT36" s="264">
        <f t="shared" si="50"/>
        <v>0</v>
      </c>
      <c r="AU36" s="264">
        <f t="shared" si="1"/>
        <v>12</v>
      </c>
      <c r="AV36" s="264">
        <f t="shared" si="51"/>
        <v>12</v>
      </c>
      <c r="AW36" s="264">
        <f t="shared" si="51"/>
        <v>0</v>
      </c>
      <c r="AX36" s="264">
        <f t="shared" si="51"/>
        <v>0</v>
      </c>
      <c r="AY36" s="264">
        <f t="shared" si="51"/>
        <v>0</v>
      </c>
      <c r="AZ36" s="264">
        <f t="shared" si="51"/>
        <v>0</v>
      </c>
      <c r="BA36" s="264">
        <f t="shared" si="51"/>
        <v>0</v>
      </c>
      <c r="BB36" s="264">
        <f t="shared" si="51"/>
        <v>0</v>
      </c>
      <c r="BC36" s="264">
        <f t="shared" si="51"/>
        <v>0</v>
      </c>
      <c r="BD36" s="264">
        <f t="shared" si="51"/>
        <v>0</v>
      </c>
      <c r="BE36" s="264">
        <f t="shared" si="51"/>
        <v>0</v>
      </c>
      <c r="BF36" s="264">
        <f t="shared" si="52"/>
        <v>0</v>
      </c>
      <c r="BG36" s="269">
        <f t="shared" si="52"/>
        <v>0</v>
      </c>
      <c r="BH36" s="269">
        <f t="shared" si="52"/>
        <v>0</v>
      </c>
      <c r="BI36" s="269">
        <f t="shared" si="52"/>
        <v>0</v>
      </c>
      <c r="BJ36" s="269">
        <f t="shared" si="52"/>
        <v>11</v>
      </c>
      <c r="BK36" s="269">
        <f t="shared" si="52"/>
        <v>4</v>
      </c>
      <c r="BL36" s="269">
        <f t="shared" si="52"/>
        <v>24</v>
      </c>
      <c r="BM36" s="269">
        <f t="shared" si="53"/>
        <v>0</v>
      </c>
      <c r="BN36" s="269">
        <f t="shared" si="53"/>
        <v>0</v>
      </c>
      <c r="BO36" s="269">
        <f t="shared" si="53"/>
        <v>0</v>
      </c>
      <c r="BP36" s="269">
        <f t="shared" si="53"/>
        <v>0</v>
      </c>
      <c r="BQ36" s="269">
        <f t="shared" si="54"/>
        <v>0</v>
      </c>
      <c r="BR36" s="269">
        <f t="shared" si="54"/>
        <v>0</v>
      </c>
      <c r="BS36" s="269">
        <f t="shared" si="54"/>
        <v>0</v>
      </c>
      <c r="BT36" s="269">
        <f t="shared" si="54"/>
        <v>0</v>
      </c>
      <c r="BU36" s="269">
        <f t="shared" si="54"/>
        <v>0</v>
      </c>
      <c r="BV36" s="269">
        <f t="shared" si="54"/>
        <v>0</v>
      </c>
      <c r="BW36" s="269">
        <f t="shared" si="54"/>
        <v>0</v>
      </c>
      <c r="BX36" s="269">
        <f t="shared" si="54"/>
        <v>0</v>
      </c>
      <c r="BY36" s="269">
        <f t="shared" si="54"/>
        <v>0</v>
      </c>
      <c r="BZ36" s="269">
        <f t="shared" si="54"/>
        <v>0</v>
      </c>
      <c r="CA36" s="269">
        <f t="shared" si="55"/>
        <v>0</v>
      </c>
      <c r="CB36" s="269">
        <f t="shared" si="55"/>
        <v>2</v>
      </c>
      <c r="CC36" s="270">
        <f t="shared" si="55"/>
        <v>0</v>
      </c>
      <c r="CD36" s="253"/>
      <c r="CE36" s="254"/>
      <c r="CF36" s="254"/>
    </row>
    <row r="37" spans="1:84" ht="17.25" customHeight="1">
      <c r="A37" s="248" t="s">
        <v>193</v>
      </c>
      <c r="B37" s="262">
        <v>1</v>
      </c>
      <c r="C37" s="262">
        <v>0</v>
      </c>
      <c r="D37" s="262">
        <v>0</v>
      </c>
      <c r="E37" s="262">
        <v>1</v>
      </c>
      <c r="F37" s="262">
        <v>0</v>
      </c>
      <c r="G37" s="262">
        <v>0</v>
      </c>
      <c r="H37" s="262">
        <v>0</v>
      </c>
      <c r="I37" s="262">
        <v>0</v>
      </c>
      <c r="J37" s="262">
        <v>0</v>
      </c>
      <c r="K37" s="262">
        <v>0</v>
      </c>
      <c r="L37" s="262">
        <v>0</v>
      </c>
      <c r="M37" s="262">
        <v>0</v>
      </c>
      <c r="N37" s="262">
        <v>0</v>
      </c>
      <c r="O37" s="262">
        <v>0</v>
      </c>
      <c r="P37" s="262">
        <v>0</v>
      </c>
      <c r="Q37" s="262">
        <v>0</v>
      </c>
      <c r="R37" s="262">
        <v>0</v>
      </c>
      <c r="S37" s="262">
        <v>0</v>
      </c>
      <c r="T37" s="262">
        <v>1</v>
      </c>
      <c r="U37" s="262">
        <v>1</v>
      </c>
      <c r="V37" s="262">
        <v>0</v>
      </c>
      <c r="W37" s="262">
        <v>0</v>
      </c>
      <c r="X37" s="262">
        <v>0</v>
      </c>
      <c r="Y37" s="262">
        <v>0</v>
      </c>
      <c r="Z37" s="262">
        <v>0</v>
      </c>
      <c r="AA37" s="262">
        <v>0</v>
      </c>
      <c r="AB37" s="262">
        <v>0</v>
      </c>
      <c r="AC37" s="262">
        <v>0</v>
      </c>
      <c r="AD37" s="262">
        <v>0</v>
      </c>
      <c r="AE37" s="262">
        <v>0</v>
      </c>
      <c r="AF37" s="262">
        <v>0</v>
      </c>
      <c r="AG37" s="262">
        <v>0</v>
      </c>
      <c r="AH37" s="262">
        <v>0</v>
      </c>
      <c r="AI37" s="262">
        <v>0</v>
      </c>
      <c r="AJ37" s="262">
        <v>0</v>
      </c>
      <c r="AK37" s="262">
        <v>0</v>
      </c>
      <c r="AL37" s="262">
        <v>0</v>
      </c>
      <c r="AM37" s="17"/>
      <c r="AN37" s="233"/>
      <c r="AO37" s="234" t="s">
        <v>415</v>
      </c>
      <c r="AP37" s="235"/>
      <c r="AQ37" s="264">
        <f t="shared" si="49"/>
        <v>4</v>
      </c>
      <c r="AR37" s="264">
        <f t="shared" si="4"/>
        <v>0</v>
      </c>
      <c r="AS37" s="264">
        <f t="shared" si="50"/>
        <v>0</v>
      </c>
      <c r="AT37" s="264">
        <f t="shared" si="50"/>
        <v>0</v>
      </c>
      <c r="AU37" s="264">
        <f t="shared" si="1"/>
        <v>4</v>
      </c>
      <c r="AV37" s="264">
        <f t="shared" si="51"/>
        <v>4</v>
      </c>
      <c r="AW37" s="264">
        <f t="shared" si="51"/>
        <v>0</v>
      </c>
      <c r="AX37" s="264">
        <f t="shared" si="51"/>
        <v>0</v>
      </c>
      <c r="AY37" s="264">
        <f t="shared" si="51"/>
        <v>0</v>
      </c>
      <c r="AZ37" s="264">
        <f t="shared" si="51"/>
        <v>0</v>
      </c>
      <c r="BA37" s="264">
        <f t="shared" si="51"/>
        <v>0</v>
      </c>
      <c r="BB37" s="264">
        <f t="shared" si="51"/>
        <v>0</v>
      </c>
      <c r="BC37" s="264">
        <f t="shared" si="51"/>
        <v>0</v>
      </c>
      <c r="BD37" s="264">
        <f t="shared" si="51"/>
        <v>0</v>
      </c>
      <c r="BE37" s="264">
        <f t="shared" si="51"/>
        <v>0</v>
      </c>
      <c r="BF37" s="264">
        <f t="shared" si="52"/>
        <v>0</v>
      </c>
      <c r="BG37" s="269">
        <f t="shared" si="52"/>
        <v>0</v>
      </c>
      <c r="BH37" s="269">
        <f t="shared" si="52"/>
        <v>0</v>
      </c>
      <c r="BI37" s="269">
        <f t="shared" si="52"/>
        <v>0</v>
      </c>
      <c r="BJ37" s="269">
        <f t="shared" si="52"/>
        <v>5</v>
      </c>
      <c r="BK37" s="269">
        <f t="shared" si="52"/>
        <v>1</v>
      </c>
      <c r="BL37" s="269">
        <f t="shared" si="52"/>
        <v>3</v>
      </c>
      <c r="BM37" s="269">
        <f t="shared" si="53"/>
        <v>0</v>
      </c>
      <c r="BN37" s="269">
        <f t="shared" si="53"/>
        <v>0</v>
      </c>
      <c r="BO37" s="269">
        <f t="shared" si="53"/>
        <v>0</v>
      </c>
      <c r="BP37" s="269">
        <f t="shared" si="53"/>
        <v>0</v>
      </c>
      <c r="BQ37" s="269">
        <f t="shared" si="54"/>
        <v>0</v>
      </c>
      <c r="BR37" s="269">
        <f t="shared" si="54"/>
        <v>0</v>
      </c>
      <c r="BS37" s="269">
        <f t="shared" si="54"/>
        <v>0</v>
      </c>
      <c r="BT37" s="269">
        <f t="shared" si="54"/>
        <v>0</v>
      </c>
      <c r="BU37" s="269">
        <f t="shared" si="54"/>
        <v>0</v>
      </c>
      <c r="BV37" s="269">
        <f t="shared" si="54"/>
        <v>0</v>
      </c>
      <c r="BW37" s="269">
        <f t="shared" si="54"/>
        <v>0</v>
      </c>
      <c r="BX37" s="269">
        <f t="shared" si="54"/>
        <v>0</v>
      </c>
      <c r="BY37" s="269">
        <f t="shared" si="54"/>
        <v>0</v>
      </c>
      <c r="BZ37" s="269">
        <f t="shared" si="54"/>
        <v>0</v>
      </c>
      <c r="CA37" s="269">
        <f t="shared" si="55"/>
        <v>0</v>
      </c>
      <c r="CB37" s="269">
        <f t="shared" si="55"/>
        <v>4</v>
      </c>
      <c r="CC37" s="270">
        <f t="shared" si="55"/>
        <v>1</v>
      </c>
      <c r="CD37" s="253"/>
      <c r="CE37" s="254"/>
      <c r="CF37" s="254"/>
    </row>
    <row r="38" spans="1:84" ht="17.25" customHeight="1">
      <c r="A38" s="248" t="s">
        <v>194</v>
      </c>
      <c r="B38" s="262">
        <v>0</v>
      </c>
      <c r="C38" s="262">
        <v>0</v>
      </c>
      <c r="D38" s="262">
        <v>0</v>
      </c>
      <c r="E38" s="262">
        <v>0</v>
      </c>
      <c r="F38" s="262">
        <v>0</v>
      </c>
      <c r="G38" s="262">
        <v>0</v>
      </c>
      <c r="H38" s="262">
        <v>0</v>
      </c>
      <c r="I38" s="262">
        <v>0</v>
      </c>
      <c r="J38" s="262">
        <v>0</v>
      </c>
      <c r="K38" s="262">
        <v>0</v>
      </c>
      <c r="L38" s="262">
        <v>0</v>
      </c>
      <c r="M38" s="262">
        <v>0</v>
      </c>
      <c r="N38" s="262">
        <v>0</v>
      </c>
      <c r="O38" s="262">
        <v>0</v>
      </c>
      <c r="P38" s="262">
        <v>0</v>
      </c>
      <c r="Q38" s="262">
        <v>0</v>
      </c>
      <c r="R38" s="262">
        <v>0</v>
      </c>
      <c r="S38" s="262">
        <v>0</v>
      </c>
      <c r="T38" s="262">
        <v>0</v>
      </c>
      <c r="U38" s="262">
        <v>0</v>
      </c>
      <c r="V38" s="262">
        <v>0</v>
      </c>
      <c r="W38" s="262">
        <v>0</v>
      </c>
      <c r="X38" s="262">
        <v>0</v>
      </c>
      <c r="Y38" s="262">
        <v>0</v>
      </c>
      <c r="Z38" s="262">
        <v>0</v>
      </c>
      <c r="AA38" s="262">
        <v>0</v>
      </c>
      <c r="AB38" s="262">
        <v>0</v>
      </c>
      <c r="AC38" s="262">
        <v>0</v>
      </c>
      <c r="AD38" s="262">
        <v>0</v>
      </c>
      <c r="AE38" s="262">
        <v>0</v>
      </c>
      <c r="AF38" s="262">
        <v>0</v>
      </c>
      <c r="AG38" s="262">
        <v>0</v>
      </c>
      <c r="AH38" s="262">
        <v>0</v>
      </c>
      <c r="AI38" s="262">
        <v>0</v>
      </c>
      <c r="AJ38" s="262">
        <v>0</v>
      </c>
      <c r="AK38" s="262">
        <v>0</v>
      </c>
      <c r="AL38" s="262">
        <v>0</v>
      </c>
      <c r="AM38" s="17"/>
      <c r="AN38" s="236"/>
      <c r="AO38" s="234" t="s">
        <v>416</v>
      </c>
      <c r="AP38" s="235"/>
      <c r="AQ38" s="264">
        <f t="shared" si="49"/>
        <v>4</v>
      </c>
      <c r="AR38" s="264">
        <f t="shared" si="4"/>
        <v>0</v>
      </c>
      <c r="AS38" s="264">
        <f t="shared" si="50"/>
        <v>0</v>
      </c>
      <c r="AT38" s="264">
        <f t="shared" si="50"/>
        <v>0</v>
      </c>
      <c r="AU38" s="264">
        <f t="shared" si="1"/>
        <v>4</v>
      </c>
      <c r="AV38" s="264">
        <f t="shared" si="51"/>
        <v>4</v>
      </c>
      <c r="AW38" s="264">
        <f t="shared" si="51"/>
        <v>0</v>
      </c>
      <c r="AX38" s="264">
        <f t="shared" si="51"/>
        <v>0</v>
      </c>
      <c r="AY38" s="264">
        <f t="shared" si="51"/>
        <v>0</v>
      </c>
      <c r="AZ38" s="264">
        <f t="shared" si="51"/>
        <v>0</v>
      </c>
      <c r="BA38" s="264">
        <f t="shared" si="51"/>
        <v>0</v>
      </c>
      <c r="BB38" s="264">
        <f t="shared" si="51"/>
        <v>0</v>
      </c>
      <c r="BC38" s="264">
        <f t="shared" si="51"/>
        <v>0</v>
      </c>
      <c r="BD38" s="264">
        <f t="shared" si="51"/>
        <v>0</v>
      </c>
      <c r="BE38" s="264">
        <f t="shared" si="51"/>
        <v>0</v>
      </c>
      <c r="BF38" s="264">
        <f t="shared" si="52"/>
        <v>0</v>
      </c>
      <c r="BG38" s="269">
        <f t="shared" si="52"/>
        <v>0</v>
      </c>
      <c r="BH38" s="269">
        <f t="shared" si="52"/>
        <v>0</v>
      </c>
      <c r="BI38" s="269">
        <f t="shared" si="52"/>
        <v>0</v>
      </c>
      <c r="BJ38" s="269">
        <f t="shared" si="52"/>
        <v>2</v>
      </c>
      <c r="BK38" s="269">
        <f t="shared" si="52"/>
        <v>0</v>
      </c>
      <c r="BL38" s="269">
        <f t="shared" si="52"/>
        <v>5</v>
      </c>
      <c r="BM38" s="269">
        <f t="shared" si="53"/>
        <v>0</v>
      </c>
      <c r="BN38" s="269">
        <f t="shared" si="53"/>
        <v>0</v>
      </c>
      <c r="BO38" s="269">
        <f t="shared" si="53"/>
        <v>0</v>
      </c>
      <c r="BP38" s="269">
        <f t="shared" si="53"/>
        <v>0</v>
      </c>
      <c r="BQ38" s="269">
        <f t="shared" si="54"/>
        <v>0</v>
      </c>
      <c r="BR38" s="269">
        <f t="shared" si="54"/>
        <v>0</v>
      </c>
      <c r="BS38" s="269">
        <f t="shared" si="54"/>
        <v>0</v>
      </c>
      <c r="BT38" s="269">
        <f t="shared" si="54"/>
        <v>0</v>
      </c>
      <c r="BU38" s="269">
        <f t="shared" si="54"/>
        <v>0</v>
      </c>
      <c r="BV38" s="269">
        <f t="shared" si="54"/>
        <v>0</v>
      </c>
      <c r="BW38" s="269">
        <f t="shared" si="54"/>
        <v>0</v>
      </c>
      <c r="BX38" s="269">
        <f t="shared" si="54"/>
        <v>0</v>
      </c>
      <c r="BY38" s="269">
        <f t="shared" si="54"/>
        <v>0</v>
      </c>
      <c r="BZ38" s="269">
        <f t="shared" si="54"/>
        <v>0</v>
      </c>
      <c r="CA38" s="269">
        <f t="shared" si="55"/>
        <v>0</v>
      </c>
      <c r="CB38" s="269">
        <f t="shared" si="55"/>
        <v>4</v>
      </c>
      <c r="CC38" s="270">
        <f t="shared" si="55"/>
        <v>0</v>
      </c>
      <c r="CD38" s="253"/>
      <c r="CE38" s="254"/>
      <c r="CF38" s="254"/>
    </row>
    <row r="39" spans="1:84" ht="19.5" customHeight="1">
      <c r="A39" s="248" t="s">
        <v>195</v>
      </c>
      <c r="B39" s="262">
        <v>1</v>
      </c>
      <c r="C39" s="262">
        <v>0</v>
      </c>
      <c r="D39" s="262">
        <v>0</v>
      </c>
      <c r="E39" s="262">
        <v>1</v>
      </c>
      <c r="F39" s="262">
        <v>0</v>
      </c>
      <c r="G39" s="262">
        <v>0</v>
      </c>
      <c r="H39" s="262">
        <v>0</v>
      </c>
      <c r="I39" s="262">
        <v>0</v>
      </c>
      <c r="J39" s="262">
        <v>0</v>
      </c>
      <c r="K39" s="262">
        <v>0</v>
      </c>
      <c r="L39" s="262">
        <v>0</v>
      </c>
      <c r="M39" s="262">
        <v>0</v>
      </c>
      <c r="N39" s="262">
        <v>0</v>
      </c>
      <c r="O39" s="262">
        <v>0</v>
      </c>
      <c r="P39" s="262">
        <v>0</v>
      </c>
      <c r="Q39" s="262">
        <v>0</v>
      </c>
      <c r="R39" s="262">
        <v>0</v>
      </c>
      <c r="S39" s="262">
        <v>0</v>
      </c>
      <c r="T39" s="262">
        <v>1</v>
      </c>
      <c r="U39" s="262">
        <v>0</v>
      </c>
      <c r="V39" s="262">
        <v>0</v>
      </c>
      <c r="W39" s="262">
        <v>0</v>
      </c>
      <c r="X39" s="262">
        <v>0</v>
      </c>
      <c r="Y39" s="262">
        <v>0</v>
      </c>
      <c r="Z39" s="262">
        <v>0</v>
      </c>
      <c r="AA39" s="262">
        <v>0</v>
      </c>
      <c r="AB39" s="262">
        <v>0</v>
      </c>
      <c r="AC39" s="262">
        <v>0</v>
      </c>
      <c r="AD39" s="262">
        <v>0</v>
      </c>
      <c r="AE39" s="262">
        <v>0</v>
      </c>
      <c r="AF39" s="262">
        <v>0</v>
      </c>
      <c r="AG39" s="262">
        <v>0</v>
      </c>
      <c r="AH39" s="262">
        <v>0</v>
      </c>
      <c r="AI39" s="262">
        <v>0</v>
      </c>
      <c r="AJ39" s="262">
        <v>0</v>
      </c>
      <c r="AK39" s="262">
        <v>1</v>
      </c>
      <c r="AL39" s="262">
        <v>0</v>
      </c>
      <c r="AM39" s="17"/>
      <c r="AN39" s="808" t="s">
        <v>184</v>
      </c>
      <c r="AO39" s="809"/>
      <c r="AP39" s="810"/>
      <c r="AQ39" s="265">
        <f>SUM(AQ40,AQ51:AQ59)</f>
        <v>218</v>
      </c>
      <c r="AR39" s="265">
        <f t="shared" si="4"/>
        <v>0</v>
      </c>
      <c r="AS39" s="265">
        <f>SUM(AS40,AS51:AS59)</f>
        <v>0</v>
      </c>
      <c r="AT39" s="265">
        <f>SUM(AT40,AT51:AT59)</f>
        <v>0</v>
      </c>
      <c r="AU39" s="265">
        <f t="shared" si="1"/>
        <v>482</v>
      </c>
      <c r="AV39" s="265">
        <f aca="true" t="shared" si="56" ref="AV39:CC39">SUM(AV40,AV51:AV59)</f>
        <v>254</v>
      </c>
      <c r="AW39" s="265">
        <f t="shared" si="56"/>
        <v>228</v>
      </c>
      <c r="AX39" s="265">
        <f t="shared" si="56"/>
        <v>0</v>
      </c>
      <c r="AY39" s="265">
        <f t="shared" si="56"/>
        <v>2</v>
      </c>
      <c r="AZ39" s="265">
        <f t="shared" si="56"/>
        <v>0</v>
      </c>
      <c r="BA39" s="265">
        <f t="shared" si="56"/>
        <v>0</v>
      </c>
      <c r="BB39" s="265">
        <f t="shared" si="56"/>
        <v>2</v>
      </c>
      <c r="BC39" s="265">
        <f t="shared" si="56"/>
        <v>0</v>
      </c>
      <c r="BD39" s="265">
        <f t="shared" si="56"/>
        <v>0</v>
      </c>
      <c r="BE39" s="265">
        <f t="shared" si="56"/>
        <v>0</v>
      </c>
      <c r="BF39" s="265">
        <f t="shared" si="56"/>
        <v>0</v>
      </c>
      <c r="BG39" s="271">
        <f t="shared" si="56"/>
        <v>0</v>
      </c>
      <c r="BH39" s="271">
        <f t="shared" si="56"/>
        <v>0</v>
      </c>
      <c r="BI39" s="271">
        <f t="shared" si="56"/>
        <v>0</v>
      </c>
      <c r="BJ39" s="271">
        <f t="shared" si="56"/>
        <v>252</v>
      </c>
      <c r="BK39" s="271">
        <f t="shared" si="56"/>
        <v>69</v>
      </c>
      <c r="BL39" s="271">
        <f t="shared" si="56"/>
        <v>404</v>
      </c>
      <c r="BM39" s="271">
        <f t="shared" si="56"/>
        <v>0</v>
      </c>
      <c r="BN39" s="271">
        <f t="shared" si="56"/>
        <v>0</v>
      </c>
      <c r="BO39" s="271">
        <f t="shared" si="56"/>
        <v>0</v>
      </c>
      <c r="BP39" s="271">
        <f t="shared" si="56"/>
        <v>0</v>
      </c>
      <c r="BQ39" s="271">
        <f t="shared" si="56"/>
        <v>0</v>
      </c>
      <c r="BR39" s="271">
        <f t="shared" si="56"/>
        <v>0</v>
      </c>
      <c r="BS39" s="271">
        <f t="shared" si="56"/>
        <v>0</v>
      </c>
      <c r="BT39" s="271">
        <f t="shared" si="56"/>
        <v>0</v>
      </c>
      <c r="BU39" s="271">
        <f t="shared" si="56"/>
        <v>0</v>
      </c>
      <c r="BV39" s="271">
        <f t="shared" si="56"/>
        <v>0</v>
      </c>
      <c r="BW39" s="271">
        <f t="shared" si="56"/>
        <v>0</v>
      </c>
      <c r="BX39" s="271">
        <f t="shared" si="56"/>
        <v>0</v>
      </c>
      <c r="BY39" s="271">
        <f t="shared" si="56"/>
        <v>0</v>
      </c>
      <c r="BZ39" s="271">
        <f t="shared" si="56"/>
        <v>0</v>
      </c>
      <c r="CA39" s="271">
        <f t="shared" si="56"/>
        <v>0</v>
      </c>
      <c r="CB39" s="271">
        <f t="shared" si="56"/>
        <v>98</v>
      </c>
      <c r="CC39" s="272">
        <f t="shared" si="56"/>
        <v>49</v>
      </c>
      <c r="CD39" s="253"/>
      <c r="CE39" s="254"/>
      <c r="CF39" s="254"/>
    </row>
    <row r="40" spans="1:84" ht="17.25" customHeight="1" thickBot="1">
      <c r="A40" s="245" t="s">
        <v>196</v>
      </c>
      <c r="B40" s="244">
        <v>1</v>
      </c>
      <c r="C40" s="244">
        <v>0</v>
      </c>
      <c r="D40" s="244">
        <v>0</v>
      </c>
      <c r="E40" s="244">
        <v>1</v>
      </c>
      <c r="F40" s="244">
        <v>0</v>
      </c>
      <c r="G40" s="244">
        <v>0</v>
      </c>
      <c r="H40" s="244">
        <v>0</v>
      </c>
      <c r="I40" s="244">
        <v>0</v>
      </c>
      <c r="J40" s="244">
        <v>0</v>
      </c>
      <c r="K40" s="244">
        <v>0</v>
      </c>
      <c r="L40" s="244">
        <v>0</v>
      </c>
      <c r="M40" s="244">
        <v>0</v>
      </c>
      <c r="N40" s="244">
        <v>0</v>
      </c>
      <c r="O40" s="244">
        <v>0</v>
      </c>
      <c r="P40" s="244">
        <v>0</v>
      </c>
      <c r="Q40" s="244">
        <v>0</v>
      </c>
      <c r="R40" s="244">
        <v>0</v>
      </c>
      <c r="S40" s="244">
        <v>0</v>
      </c>
      <c r="T40" s="244">
        <v>0</v>
      </c>
      <c r="U40" s="244">
        <v>0</v>
      </c>
      <c r="V40" s="244">
        <v>0</v>
      </c>
      <c r="W40" s="244">
        <v>0</v>
      </c>
      <c r="X40" s="244">
        <v>0</v>
      </c>
      <c r="Y40" s="244">
        <v>0</v>
      </c>
      <c r="Z40" s="244">
        <v>0</v>
      </c>
      <c r="AA40" s="244">
        <v>0</v>
      </c>
      <c r="AB40" s="244">
        <v>0</v>
      </c>
      <c r="AC40" s="244">
        <v>0</v>
      </c>
      <c r="AD40" s="244">
        <v>0</v>
      </c>
      <c r="AE40" s="244">
        <v>0</v>
      </c>
      <c r="AF40" s="244">
        <v>0</v>
      </c>
      <c r="AG40" s="244">
        <v>0</v>
      </c>
      <c r="AH40" s="244">
        <v>0</v>
      </c>
      <c r="AI40" s="244">
        <v>0</v>
      </c>
      <c r="AJ40" s="244">
        <v>0</v>
      </c>
      <c r="AK40" s="244">
        <v>0</v>
      </c>
      <c r="AL40" s="229">
        <v>0</v>
      </c>
      <c r="AM40" s="17"/>
      <c r="AN40" s="239"/>
      <c r="AO40" s="240" t="s">
        <v>417</v>
      </c>
      <c r="AP40" s="259"/>
      <c r="AQ40" s="266">
        <f>B31</f>
        <v>169</v>
      </c>
      <c r="AR40" s="266">
        <f t="shared" si="4"/>
        <v>0</v>
      </c>
      <c r="AS40" s="266">
        <f>C31</f>
        <v>0</v>
      </c>
      <c r="AT40" s="266">
        <f>D31</f>
        <v>0</v>
      </c>
      <c r="AU40" s="266">
        <f t="shared" si="1"/>
        <v>352</v>
      </c>
      <c r="AV40" s="266">
        <f aca="true" t="shared" si="57" ref="AV40:BL40">E31</f>
        <v>197</v>
      </c>
      <c r="AW40" s="266">
        <f t="shared" si="57"/>
        <v>155</v>
      </c>
      <c r="AX40" s="266">
        <f t="shared" si="57"/>
        <v>0</v>
      </c>
      <c r="AY40" s="266">
        <f t="shared" si="57"/>
        <v>2</v>
      </c>
      <c r="AZ40" s="266">
        <f t="shared" si="57"/>
        <v>0</v>
      </c>
      <c r="BA40" s="266">
        <f t="shared" si="57"/>
        <v>0</v>
      </c>
      <c r="BB40" s="266">
        <f t="shared" si="57"/>
        <v>1</v>
      </c>
      <c r="BC40" s="266">
        <f t="shared" si="57"/>
        <v>0</v>
      </c>
      <c r="BD40" s="266">
        <f t="shared" si="57"/>
        <v>0</v>
      </c>
      <c r="BE40" s="266">
        <f t="shared" si="57"/>
        <v>0</v>
      </c>
      <c r="BF40" s="266">
        <f t="shared" si="57"/>
        <v>0</v>
      </c>
      <c r="BG40" s="273">
        <f t="shared" si="57"/>
        <v>0</v>
      </c>
      <c r="BH40" s="273">
        <f t="shared" si="57"/>
        <v>0</v>
      </c>
      <c r="BI40" s="273">
        <f t="shared" si="57"/>
        <v>0</v>
      </c>
      <c r="BJ40" s="273">
        <f t="shared" si="57"/>
        <v>180</v>
      </c>
      <c r="BK40" s="273">
        <f t="shared" si="57"/>
        <v>48</v>
      </c>
      <c r="BL40" s="273">
        <f t="shared" si="57"/>
        <v>303</v>
      </c>
      <c r="BM40" s="273">
        <f aca="true" t="shared" si="58" ref="BM40:CC40">V31</f>
        <v>0</v>
      </c>
      <c r="BN40" s="273">
        <f t="shared" si="58"/>
        <v>0</v>
      </c>
      <c r="BO40" s="273">
        <f t="shared" si="58"/>
        <v>0</v>
      </c>
      <c r="BP40" s="273">
        <f t="shared" si="58"/>
        <v>0</v>
      </c>
      <c r="BQ40" s="273">
        <f t="shared" si="58"/>
        <v>0</v>
      </c>
      <c r="BR40" s="273">
        <f t="shared" si="58"/>
        <v>0</v>
      </c>
      <c r="BS40" s="273">
        <f t="shared" si="58"/>
        <v>0</v>
      </c>
      <c r="BT40" s="273">
        <f t="shared" si="58"/>
        <v>0</v>
      </c>
      <c r="BU40" s="273">
        <f t="shared" si="58"/>
        <v>0</v>
      </c>
      <c r="BV40" s="273">
        <f t="shared" si="58"/>
        <v>0</v>
      </c>
      <c r="BW40" s="273">
        <f t="shared" si="58"/>
        <v>0</v>
      </c>
      <c r="BX40" s="273">
        <f t="shared" si="58"/>
        <v>0</v>
      </c>
      <c r="BY40" s="273">
        <f t="shared" si="58"/>
        <v>0</v>
      </c>
      <c r="BZ40" s="273">
        <f t="shared" si="58"/>
        <v>0</v>
      </c>
      <c r="CA40" s="273">
        <f t="shared" si="58"/>
        <v>0</v>
      </c>
      <c r="CB40" s="273">
        <f t="shared" si="58"/>
        <v>79</v>
      </c>
      <c r="CC40" s="274">
        <f t="shared" si="58"/>
        <v>40</v>
      </c>
      <c r="CD40" s="253"/>
      <c r="CE40" s="254"/>
      <c r="CF40" s="254"/>
    </row>
    <row r="41" spans="1:81" ht="11.25" customHeight="1">
      <c r="A41" s="29" t="s">
        <v>177</v>
      </c>
      <c r="B41" s="228">
        <v>17</v>
      </c>
      <c r="C41" s="228">
        <v>0</v>
      </c>
      <c r="D41" s="228">
        <v>0</v>
      </c>
      <c r="E41" s="228">
        <v>21</v>
      </c>
      <c r="F41" s="228">
        <v>13</v>
      </c>
      <c r="G41" s="228">
        <v>0</v>
      </c>
      <c r="H41" s="228">
        <v>0</v>
      </c>
      <c r="I41" s="228">
        <v>0</v>
      </c>
      <c r="J41" s="228">
        <v>0</v>
      </c>
      <c r="K41" s="228">
        <v>0</v>
      </c>
      <c r="L41" s="228">
        <v>0</v>
      </c>
      <c r="M41" s="228">
        <v>0</v>
      </c>
      <c r="N41" s="228">
        <v>0</v>
      </c>
      <c r="O41" s="228">
        <v>0</v>
      </c>
      <c r="P41" s="228">
        <v>0</v>
      </c>
      <c r="Q41" s="228">
        <v>0</v>
      </c>
      <c r="R41" s="228">
        <v>0</v>
      </c>
      <c r="S41" s="228">
        <v>17</v>
      </c>
      <c r="T41" s="228">
        <v>10</v>
      </c>
      <c r="U41" s="228">
        <v>54</v>
      </c>
      <c r="V41" s="228">
        <v>0</v>
      </c>
      <c r="W41" s="228">
        <v>0</v>
      </c>
      <c r="X41" s="228">
        <v>0</v>
      </c>
      <c r="Y41" s="228">
        <v>0</v>
      </c>
      <c r="Z41" s="228">
        <v>0</v>
      </c>
      <c r="AA41" s="228">
        <v>0</v>
      </c>
      <c r="AB41" s="228">
        <v>0</v>
      </c>
      <c r="AC41" s="228">
        <v>0</v>
      </c>
      <c r="AD41" s="228">
        <v>0</v>
      </c>
      <c r="AE41" s="228">
        <v>0</v>
      </c>
      <c r="AF41" s="228">
        <v>0</v>
      </c>
      <c r="AG41" s="228">
        <v>0</v>
      </c>
      <c r="AH41" s="228">
        <v>0</v>
      </c>
      <c r="AI41" s="228">
        <v>0</v>
      </c>
      <c r="AJ41" s="228">
        <v>0</v>
      </c>
      <c r="AK41" s="228">
        <v>11</v>
      </c>
      <c r="AL41" s="228">
        <v>7</v>
      </c>
      <c r="AM41" s="17"/>
      <c r="AN41" s="212"/>
      <c r="AO41" s="218"/>
      <c r="AP41" s="212"/>
      <c r="AQ41" s="213"/>
      <c r="AR41" s="214"/>
      <c r="AS41" s="213"/>
      <c r="AT41" s="214"/>
      <c r="AU41" s="214"/>
      <c r="AV41" s="213"/>
      <c r="AW41" s="214"/>
      <c r="AX41" s="214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</row>
    <row r="42" spans="1:81" ht="19.5" customHeight="1">
      <c r="A42" s="29" t="s">
        <v>178</v>
      </c>
      <c r="B42" s="33">
        <v>13</v>
      </c>
      <c r="C42" s="33">
        <v>0</v>
      </c>
      <c r="D42" s="33">
        <v>0</v>
      </c>
      <c r="E42" s="33">
        <v>13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10</v>
      </c>
      <c r="T42" s="33">
        <v>1</v>
      </c>
      <c r="U42" s="33">
        <v>35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4</v>
      </c>
      <c r="AL42" s="33">
        <v>1</v>
      </c>
      <c r="AM42" s="17"/>
      <c r="AN42" s="818" t="s">
        <v>498</v>
      </c>
      <c r="AO42" s="818"/>
      <c r="AP42" s="818"/>
      <c r="AQ42" s="818"/>
      <c r="AR42" s="818"/>
      <c r="AS42" s="818"/>
      <c r="AT42" s="818"/>
      <c r="AU42" s="818"/>
      <c r="AV42" s="818"/>
      <c r="AW42" s="818"/>
      <c r="AX42" s="818"/>
      <c r="AY42" s="818"/>
      <c r="AZ42" s="818"/>
      <c r="BA42" s="818"/>
      <c r="BB42" s="818"/>
      <c r="BC42" s="818"/>
      <c r="BD42" s="818"/>
      <c r="BE42" s="818"/>
      <c r="BF42" s="818"/>
      <c r="BG42" s="818"/>
      <c r="BH42" s="818"/>
      <c r="BI42" s="818"/>
      <c r="BJ42" s="818"/>
      <c r="BK42" s="818"/>
      <c r="BL42" s="818"/>
      <c r="BM42" s="818"/>
      <c r="BN42" s="818"/>
      <c r="BO42" s="818"/>
      <c r="BP42" s="818"/>
      <c r="BQ42" s="818"/>
      <c r="BR42" s="818"/>
      <c r="BS42" s="818"/>
      <c r="BT42" s="818"/>
      <c r="BU42" s="818"/>
      <c r="BV42" s="818"/>
      <c r="BW42" s="818"/>
      <c r="BX42" s="818"/>
      <c r="BY42" s="818"/>
      <c r="BZ42" s="818"/>
      <c r="CA42" s="818"/>
      <c r="CB42" s="818"/>
      <c r="CC42" s="818"/>
    </row>
    <row r="43" spans="1:81" ht="18.75" customHeight="1" thickBot="1">
      <c r="A43" s="29" t="s">
        <v>179</v>
      </c>
      <c r="B43" s="33">
        <v>14</v>
      </c>
      <c r="C43" s="33">
        <v>0</v>
      </c>
      <c r="D43" s="33">
        <v>0</v>
      </c>
      <c r="E43" s="33">
        <v>15</v>
      </c>
      <c r="F43" s="33">
        <v>12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12</v>
      </c>
      <c r="T43" s="33">
        <v>7</v>
      </c>
      <c r="U43" s="33">
        <v>39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6</v>
      </c>
      <c r="AL43" s="33">
        <v>5</v>
      </c>
      <c r="AM43" s="17"/>
      <c r="AN43" s="200"/>
      <c r="AO43" s="21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201"/>
      <c r="BT43" s="201"/>
      <c r="BU43" s="202"/>
      <c r="BV43" s="202"/>
      <c r="BW43" s="819">
        <v>36434</v>
      </c>
      <c r="BX43" s="819"/>
      <c r="BY43" s="819"/>
      <c r="BZ43" s="820"/>
      <c r="CA43" s="820"/>
      <c r="CB43" s="820"/>
      <c r="CC43" s="820"/>
    </row>
    <row r="44" spans="1:84" s="28" customFormat="1" ht="15.75" customHeight="1">
      <c r="A44" s="29" t="s">
        <v>180</v>
      </c>
      <c r="B44" s="33">
        <v>5</v>
      </c>
      <c r="C44" s="33">
        <v>0</v>
      </c>
      <c r="D44" s="33">
        <v>0</v>
      </c>
      <c r="E44" s="33">
        <v>7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1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4</v>
      </c>
      <c r="T44" s="33">
        <v>2</v>
      </c>
      <c r="U44" s="33">
        <v>23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4</v>
      </c>
      <c r="AL44" s="33">
        <v>0</v>
      </c>
      <c r="AM44" s="39"/>
      <c r="AN44" s="207"/>
      <c r="AO44" s="220"/>
      <c r="AP44" s="216"/>
      <c r="AQ44" s="773" t="s">
        <v>491</v>
      </c>
      <c r="AR44" s="791" t="s">
        <v>418</v>
      </c>
      <c r="AS44" s="205"/>
      <c r="AT44" s="205"/>
      <c r="AU44" s="794" t="s">
        <v>8</v>
      </c>
      <c r="AV44" s="205"/>
      <c r="AW44" s="205"/>
      <c r="AX44" s="773" t="s">
        <v>492</v>
      </c>
      <c r="AY44" s="773" t="s">
        <v>9</v>
      </c>
      <c r="AZ44" s="773" t="s">
        <v>493</v>
      </c>
      <c r="BA44" s="773" t="s">
        <v>10</v>
      </c>
      <c r="BB44" s="773" t="s">
        <v>494</v>
      </c>
      <c r="BC44" s="773" t="s">
        <v>488</v>
      </c>
      <c r="BD44" s="204" t="s">
        <v>71</v>
      </c>
      <c r="BE44" s="773" t="s">
        <v>380</v>
      </c>
      <c r="BF44" s="773" t="s">
        <v>381</v>
      </c>
      <c r="BG44" s="773" t="s">
        <v>11</v>
      </c>
      <c r="BH44" s="773" t="s">
        <v>382</v>
      </c>
      <c r="BI44" s="773" t="s">
        <v>383</v>
      </c>
      <c r="BJ44" s="773" t="s">
        <v>12</v>
      </c>
      <c r="BK44" s="773" t="s">
        <v>13</v>
      </c>
      <c r="BL44" s="773" t="s">
        <v>505</v>
      </c>
      <c r="BM44" s="773" t="s">
        <v>473</v>
      </c>
      <c r="BN44" s="773" t="s">
        <v>474</v>
      </c>
      <c r="BO44" s="204" t="s">
        <v>72</v>
      </c>
      <c r="BP44" s="776" t="s">
        <v>384</v>
      </c>
      <c r="BQ44" s="834" t="s">
        <v>385</v>
      </c>
      <c r="BR44" s="843"/>
      <c r="BS44" s="844"/>
      <c r="BT44" s="776" t="s">
        <v>14</v>
      </c>
      <c r="BU44" s="776" t="s">
        <v>386</v>
      </c>
      <c r="BV44" s="776" t="s">
        <v>475</v>
      </c>
      <c r="BW44" s="773" t="s">
        <v>15</v>
      </c>
      <c r="BX44" s="773" t="s">
        <v>16</v>
      </c>
      <c r="BY44" s="773" t="s">
        <v>387</v>
      </c>
      <c r="BZ44" s="773" t="s">
        <v>17</v>
      </c>
      <c r="CA44" s="823" t="s">
        <v>388</v>
      </c>
      <c r="CB44" s="776" t="s">
        <v>18</v>
      </c>
      <c r="CC44" s="815" t="s">
        <v>19</v>
      </c>
      <c r="CD44" s="255"/>
      <c r="CE44" s="256"/>
      <c r="CF44" s="256"/>
    </row>
    <row r="45" spans="1:84" s="28" customFormat="1" ht="15.75" customHeight="1">
      <c r="A45" s="29" t="s">
        <v>181</v>
      </c>
      <c r="B45" s="33">
        <v>2</v>
      </c>
      <c r="C45" s="33">
        <v>0</v>
      </c>
      <c r="D45" s="33">
        <v>0</v>
      </c>
      <c r="E45" s="33">
        <v>2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1</v>
      </c>
      <c r="T45" s="33">
        <v>1</v>
      </c>
      <c r="U45" s="33">
        <v>7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9"/>
      <c r="AN45" s="207"/>
      <c r="AO45" s="221"/>
      <c r="AP45" s="217"/>
      <c r="AQ45" s="774"/>
      <c r="AR45" s="792"/>
      <c r="AS45" s="206"/>
      <c r="AT45" s="206"/>
      <c r="AU45" s="795"/>
      <c r="AV45" s="209"/>
      <c r="AW45" s="206"/>
      <c r="AX45" s="774"/>
      <c r="AY45" s="774"/>
      <c r="AZ45" s="774"/>
      <c r="BA45" s="774"/>
      <c r="BB45" s="774"/>
      <c r="BC45" s="821"/>
      <c r="BD45" s="208" t="s">
        <v>80</v>
      </c>
      <c r="BE45" s="774"/>
      <c r="BF45" s="774"/>
      <c r="BG45" s="828"/>
      <c r="BH45" s="828"/>
      <c r="BI45" s="828"/>
      <c r="BJ45" s="828"/>
      <c r="BK45" s="828"/>
      <c r="BL45" s="828"/>
      <c r="BM45" s="828"/>
      <c r="BN45" s="828"/>
      <c r="BO45" s="208" t="s">
        <v>86</v>
      </c>
      <c r="BP45" s="826"/>
      <c r="BQ45" s="845"/>
      <c r="BR45" s="846"/>
      <c r="BS45" s="847"/>
      <c r="BT45" s="826"/>
      <c r="BU45" s="826"/>
      <c r="BV45" s="826"/>
      <c r="BW45" s="828"/>
      <c r="BX45" s="828"/>
      <c r="BY45" s="828"/>
      <c r="BZ45" s="828"/>
      <c r="CA45" s="824"/>
      <c r="CB45" s="826"/>
      <c r="CC45" s="830"/>
      <c r="CD45" s="257"/>
      <c r="CE45" s="258"/>
      <c r="CF45" s="258"/>
    </row>
    <row r="46" spans="1:84" s="28" customFormat="1" ht="15.75" customHeight="1">
      <c r="A46" s="29" t="s">
        <v>182</v>
      </c>
      <c r="B46" s="33">
        <v>3</v>
      </c>
      <c r="C46" s="33">
        <v>0</v>
      </c>
      <c r="D46" s="33">
        <v>0</v>
      </c>
      <c r="E46" s="33">
        <v>3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1</v>
      </c>
      <c r="T46" s="33">
        <v>0</v>
      </c>
      <c r="U46" s="33">
        <v>10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  <c r="AL46" s="33">
        <v>0</v>
      </c>
      <c r="AM46" s="39"/>
      <c r="AN46" s="207"/>
      <c r="AO46" s="221"/>
      <c r="AP46" s="217"/>
      <c r="AQ46" s="774"/>
      <c r="AR46" s="792"/>
      <c r="AS46" s="210"/>
      <c r="AT46" s="210"/>
      <c r="AU46" s="795"/>
      <c r="AV46" s="208"/>
      <c r="AW46" s="210"/>
      <c r="AX46" s="774"/>
      <c r="AY46" s="774"/>
      <c r="AZ46" s="774"/>
      <c r="BA46" s="774"/>
      <c r="BB46" s="774"/>
      <c r="BC46" s="821"/>
      <c r="BD46" s="208" t="s">
        <v>95</v>
      </c>
      <c r="BE46" s="774"/>
      <c r="BF46" s="774"/>
      <c r="BG46" s="828"/>
      <c r="BH46" s="828"/>
      <c r="BI46" s="828"/>
      <c r="BJ46" s="828"/>
      <c r="BK46" s="828"/>
      <c r="BL46" s="828"/>
      <c r="BM46" s="828"/>
      <c r="BN46" s="828"/>
      <c r="BO46" s="208" t="s">
        <v>100</v>
      </c>
      <c r="BP46" s="826"/>
      <c r="BQ46" s="785" t="s">
        <v>390</v>
      </c>
      <c r="BR46" s="785" t="s">
        <v>391</v>
      </c>
      <c r="BS46" s="785" t="s">
        <v>392</v>
      </c>
      <c r="BT46" s="826"/>
      <c r="BU46" s="826"/>
      <c r="BV46" s="826"/>
      <c r="BW46" s="828"/>
      <c r="BX46" s="828"/>
      <c r="BY46" s="828"/>
      <c r="BZ46" s="828"/>
      <c r="CA46" s="824"/>
      <c r="CB46" s="826"/>
      <c r="CC46" s="830"/>
      <c r="CD46" s="257"/>
      <c r="CE46" s="258"/>
      <c r="CF46" s="258"/>
    </row>
    <row r="47" spans="1:84" s="28" customFormat="1" ht="15.75" customHeight="1">
      <c r="A47" s="29" t="s">
        <v>183</v>
      </c>
      <c r="B47" s="33">
        <v>1</v>
      </c>
      <c r="C47" s="33">
        <v>0</v>
      </c>
      <c r="D47" s="33">
        <v>0</v>
      </c>
      <c r="E47" s="33">
        <v>2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1</v>
      </c>
      <c r="T47" s="33">
        <v>0</v>
      </c>
      <c r="U47" s="33">
        <v>3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1</v>
      </c>
      <c r="AL47" s="33">
        <v>0</v>
      </c>
      <c r="AM47" s="39"/>
      <c r="AN47" s="207"/>
      <c r="AO47" s="221"/>
      <c r="AP47" s="217"/>
      <c r="AQ47" s="774"/>
      <c r="AR47" s="792"/>
      <c r="AS47" s="208" t="s">
        <v>109</v>
      </c>
      <c r="AT47" s="208" t="s">
        <v>110</v>
      </c>
      <c r="AU47" s="795"/>
      <c r="AV47" s="208" t="s">
        <v>109</v>
      </c>
      <c r="AW47" s="208" t="s">
        <v>110</v>
      </c>
      <c r="AX47" s="774"/>
      <c r="AY47" s="774"/>
      <c r="AZ47" s="774"/>
      <c r="BA47" s="774"/>
      <c r="BB47" s="774"/>
      <c r="BC47" s="821"/>
      <c r="BD47" s="208" t="s">
        <v>107</v>
      </c>
      <c r="BE47" s="774"/>
      <c r="BF47" s="774"/>
      <c r="BG47" s="828"/>
      <c r="BH47" s="828"/>
      <c r="BI47" s="828"/>
      <c r="BJ47" s="828"/>
      <c r="BK47" s="828"/>
      <c r="BL47" s="828"/>
      <c r="BM47" s="828"/>
      <c r="BN47" s="828"/>
      <c r="BO47" s="208" t="s">
        <v>118</v>
      </c>
      <c r="BP47" s="826"/>
      <c r="BQ47" s="841"/>
      <c r="BR47" s="841"/>
      <c r="BS47" s="841"/>
      <c r="BT47" s="826"/>
      <c r="BU47" s="826"/>
      <c r="BV47" s="826"/>
      <c r="BW47" s="828"/>
      <c r="BX47" s="828"/>
      <c r="BY47" s="828"/>
      <c r="BZ47" s="828"/>
      <c r="CA47" s="824"/>
      <c r="CB47" s="826"/>
      <c r="CC47" s="830"/>
      <c r="CD47" s="257"/>
      <c r="CE47" s="258"/>
      <c r="CF47" s="258"/>
    </row>
    <row r="48" spans="1:84" s="28" customFormat="1" ht="15.75" customHeight="1">
      <c r="A48" s="29" t="s">
        <v>185</v>
      </c>
      <c r="B48" s="33">
        <v>4</v>
      </c>
      <c r="C48" s="33">
        <v>0</v>
      </c>
      <c r="D48" s="33">
        <v>0</v>
      </c>
      <c r="E48" s="33">
        <v>5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5</v>
      </c>
      <c r="T48" s="33">
        <v>1</v>
      </c>
      <c r="U48" s="33">
        <v>10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v>5</v>
      </c>
      <c r="AL48" s="33">
        <v>0</v>
      </c>
      <c r="AM48" s="39"/>
      <c r="AN48" s="207"/>
      <c r="AO48" s="221"/>
      <c r="AP48" s="217"/>
      <c r="AQ48" s="774"/>
      <c r="AR48" s="792"/>
      <c r="AS48" s="208"/>
      <c r="AT48" s="208" t="s">
        <v>109</v>
      </c>
      <c r="AU48" s="795"/>
      <c r="AV48" s="208"/>
      <c r="AW48" s="208" t="s">
        <v>109</v>
      </c>
      <c r="AX48" s="774"/>
      <c r="AY48" s="774"/>
      <c r="AZ48" s="774"/>
      <c r="BA48" s="774"/>
      <c r="BB48" s="774"/>
      <c r="BC48" s="821"/>
      <c r="BD48" s="208" t="s">
        <v>129</v>
      </c>
      <c r="BE48" s="774"/>
      <c r="BF48" s="774"/>
      <c r="BG48" s="828"/>
      <c r="BH48" s="828"/>
      <c r="BI48" s="828"/>
      <c r="BJ48" s="828"/>
      <c r="BK48" s="828"/>
      <c r="BL48" s="828"/>
      <c r="BM48" s="828"/>
      <c r="BN48" s="828"/>
      <c r="BO48" s="208" t="s">
        <v>134</v>
      </c>
      <c r="BP48" s="826"/>
      <c r="BQ48" s="841"/>
      <c r="BR48" s="841"/>
      <c r="BS48" s="841"/>
      <c r="BT48" s="826"/>
      <c r="BU48" s="826"/>
      <c r="BV48" s="826"/>
      <c r="BW48" s="828"/>
      <c r="BX48" s="828"/>
      <c r="BY48" s="828"/>
      <c r="BZ48" s="828"/>
      <c r="CA48" s="824"/>
      <c r="CB48" s="826"/>
      <c r="CC48" s="830"/>
      <c r="CD48" s="257"/>
      <c r="CE48" s="258"/>
      <c r="CF48" s="258"/>
    </row>
    <row r="49" spans="1:84" s="28" customFormat="1" ht="15.75" customHeight="1">
      <c r="A49" s="29" t="s">
        <v>186</v>
      </c>
      <c r="B49" s="33">
        <v>7</v>
      </c>
      <c r="C49" s="33">
        <v>0</v>
      </c>
      <c r="D49" s="33">
        <v>0</v>
      </c>
      <c r="E49" s="33">
        <v>8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1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4</v>
      </c>
      <c r="T49" s="33">
        <v>1</v>
      </c>
      <c r="U49" s="33">
        <v>15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>
        <v>0</v>
      </c>
      <c r="AK49" s="33">
        <v>3</v>
      </c>
      <c r="AL49" s="33">
        <v>0</v>
      </c>
      <c r="AM49" s="39"/>
      <c r="AN49" s="207"/>
      <c r="AO49" s="221"/>
      <c r="AP49" s="217"/>
      <c r="AQ49" s="774"/>
      <c r="AR49" s="792"/>
      <c r="AS49" s="208" t="s">
        <v>140</v>
      </c>
      <c r="AT49" s="208" t="s">
        <v>140</v>
      </c>
      <c r="AU49" s="795"/>
      <c r="AV49" s="208" t="s">
        <v>140</v>
      </c>
      <c r="AW49" s="208" t="s">
        <v>140</v>
      </c>
      <c r="AX49" s="774"/>
      <c r="AY49" s="774"/>
      <c r="AZ49" s="774"/>
      <c r="BA49" s="774"/>
      <c r="BB49" s="774"/>
      <c r="BC49" s="821"/>
      <c r="BD49" s="208" t="s">
        <v>78</v>
      </c>
      <c r="BE49" s="774"/>
      <c r="BF49" s="774"/>
      <c r="BG49" s="828"/>
      <c r="BH49" s="828"/>
      <c r="BI49" s="828"/>
      <c r="BJ49" s="828"/>
      <c r="BK49" s="828"/>
      <c r="BL49" s="828"/>
      <c r="BM49" s="828"/>
      <c r="BN49" s="828"/>
      <c r="BO49" s="208" t="s">
        <v>117</v>
      </c>
      <c r="BP49" s="826"/>
      <c r="BQ49" s="841"/>
      <c r="BR49" s="841"/>
      <c r="BS49" s="841"/>
      <c r="BT49" s="826"/>
      <c r="BU49" s="826"/>
      <c r="BV49" s="826"/>
      <c r="BW49" s="828"/>
      <c r="BX49" s="828"/>
      <c r="BY49" s="828"/>
      <c r="BZ49" s="828"/>
      <c r="CA49" s="824"/>
      <c r="CB49" s="826"/>
      <c r="CC49" s="830"/>
      <c r="CD49" s="257"/>
      <c r="CE49" s="258"/>
      <c r="CF49" s="258"/>
    </row>
    <row r="50" spans="1:84" s="28" customFormat="1" ht="15.75" customHeight="1">
      <c r="A50" s="29" t="s">
        <v>187</v>
      </c>
      <c r="B50" s="33">
        <v>3</v>
      </c>
      <c r="C50" s="33">
        <v>0</v>
      </c>
      <c r="D50" s="33">
        <v>0</v>
      </c>
      <c r="E50" s="33">
        <v>4</v>
      </c>
      <c r="F50" s="33">
        <v>10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2</v>
      </c>
      <c r="T50" s="33">
        <v>0</v>
      </c>
      <c r="U50" s="33">
        <v>9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9"/>
      <c r="AN50" s="222"/>
      <c r="AO50" s="224"/>
      <c r="AP50" s="225"/>
      <c r="AQ50" s="775"/>
      <c r="AR50" s="793"/>
      <c r="AS50" s="223"/>
      <c r="AT50" s="223"/>
      <c r="AU50" s="796"/>
      <c r="AV50" s="223"/>
      <c r="AW50" s="223"/>
      <c r="AX50" s="775"/>
      <c r="AY50" s="775"/>
      <c r="AZ50" s="775"/>
      <c r="BA50" s="775"/>
      <c r="BB50" s="775"/>
      <c r="BC50" s="822"/>
      <c r="BD50" s="223" t="s">
        <v>146</v>
      </c>
      <c r="BE50" s="226" t="s">
        <v>147</v>
      </c>
      <c r="BF50" s="226" t="s">
        <v>148</v>
      </c>
      <c r="BG50" s="829"/>
      <c r="BH50" s="829"/>
      <c r="BI50" s="829"/>
      <c r="BJ50" s="829"/>
      <c r="BK50" s="829"/>
      <c r="BL50" s="829"/>
      <c r="BM50" s="829"/>
      <c r="BN50" s="829"/>
      <c r="BO50" s="260" t="s">
        <v>141</v>
      </c>
      <c r="BP50" s="827"/>
      <c r="BQ50" s="842"/>
      <c r="BR50" s="842"/>
      <c r="BS50" s="842"/>
      <c r="BT50" s="827"/>
      <c r="BU50" s="827"/>
      <c r="BV50" s="827"/>
      <c r="BW50" s="829"/>
      <c r="BX50" s="829"/>
      <c r="BY50" s="829"/>
      <c r="BZ50" s="829"/>
      <c r="CA50" s="825"/>
      <c r="CB50" s="827"/>
      <c r="CC50" s="831"/>
      <c r="CD50" s="257"/>
      <c r="CE50" s="258"/>
      <c r="CF50" s="258"/>
    </row>
    <row r="51" spans="1:84" ht="15.75" customHeight="1">
      <c r="A51" s="249" t="s">
        <v>188</v>
      </c>
      <c r="B51" s="33">
        <v>10</v>
      </c>
      <c r="C51" s="33">
        <v>0</v>
      </c>
      <c r="D51" s="33">
        <v>0</v>
      </c>
      <c r="E51" s="33">
        <v>12</v>
      </c>
      <c r="F51" s="33">
        <v>14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12</v>
      </c>
      <c r="T51" s="33">
        <v>3</v>
      </c>
      <c r="U51" s="33">
        <v>35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33">
        <v>0</v>
      </c>
      <c r="AK51" s="33">
        <v>8</v>
      </c>
      <c r="AL51" s="33">
        <v>5</v>
      </c>
      <c r="AM51" s="17"/>
      <c r="AN51" s="233"/>
      <c r="AO51" s="234" t="s">
        <v>419</v>
      </c>
      <c r="AP51" s="235"/>
      <c r="AQ51" s="264">
        <f aca="true" t="shared" si="59" ref="AQ51:AQ59">B32</f>
        <v>43</v>
      </c>
      <c r="AR51" s="264">
        <f aca="true" t="shared" si="60" ref="AR51:AR82">AS51+AT51</f>
        <v>0</v>
      </c>
      <c r="AS51" s="264">
        <f aca="true" t="shared" si="61" ref="AS51:AS59">C32</f>
        <v>0</v>
      </c>
      <c r="AT51" s="264">
        <f aca="true" t="shared" si="62" ref="AT51:AT59">D32</f>
        <v>0</v>
      </c>
      <c r="AU51" s="264">
        <f aca="true" t="shared" si="63" ref="AU51:AU82">AV51+AW51</f>
        <v>124</v>
      </c>
      <c r="AV51" s="264">
        <f aca="true" t="shared" si="64" ref="AV51:AV59">E32</f>
        <v>51</v>
      </c>
      <c r="AW51" s="264">
        <f aca="true" t="shared" si="65" ref="AW51:AW59">F32</f>
        <v>73</v>
      </c>
      <c r="AX51" s="264">
        <f aca="true" t="shared" si="66" ref="AX51:AX59">G32</f>
        <v>0</v>
      </c>
      <c r="AY51" s="264">
        <f aca="true" t="shared" si="67" ref="AY51:AY59">H32</f>
        <v>0</v>
      </c>
      <c r="AZ51" s="264">
        <f aca="true" t="shared" si="68" ref="AZ51:AZ59">I32</f>
        <v>0</v>
      </c>
      <c r="BA51" s="264">
        <f aca="true" t="shared" si="69" ref="BA51:BA59">J32</f>
        <v>0</v>
      </c>
      <c r="BB51" s="264">
        <f aca="true" t="shared" si="70" ref="BB51:BB59">K32</f>
        <v>1</v>
      </c>
      <c r="BC51" s="264">
        <f aca="true" t="shared" si="71" ref="BC51:BC59">L32</f>
        <v>0</v>
      </c>
      <c r="BD51" s="264">
        <f aca="true" t="shared" si="72" ref="BD51:BD59">M32</f>
        <v>0</v>
      </c>
      <c r="BE51" s="264">
        <f aca="true" t="shared" si="73" ref="BE51:BE59">N32</f>
        <v>0</v>
      </c>
      <c r="BF51" s="264">
        <f aca="true" t="shared" si="74" ref="BF51:BF59">O32</f>
        <v>0</v>
      </c>
      <c r="BG51" s="269">
        <f aca="true" t="shared" si="75" ref="BG51:BG59">P32</f>
        <v>0</v>
      </c>
      <c r="BH51" s="269">
        <f aca="true" t="shared" si="76" ref="BH51:BH59">Q32</f>
        <v>0</v>
      </c>
      <c r="BI51" s="269">
        <f aca="true" t="shared" si="77" ref="BI51:BI59">R32</f>
        <v>0</v>
      </c>
      <c r="BJ51" s="269">
        <f aca="true" t="shared" si="78" ref="BJ51:BJ59">S32</f>
        <v>71</v>
      </c>
      <c r="BK51" s="269">
        <f aca="true" t="shared" si="79" ref="BK51:BL59">T32</f>
        <v>18</v>
      </c>
      <c r="BL51" s="269">
        <f t="shared" si="79"/>
        <v>96</v>
      </c>
      <c r="BM51" s="269">
        <f aca="true" t="shared" si="80" ref="BM51:BM59">V32</f>
        <v>0</v>
      </c>
      <c r="BN51" s="269">
        <f aca="true" t="shared" si="81" ref="BN51:BN59">W32</f>
        <v>0</v>
      </c>
      <c r="BO51" s="269">
        <f aca="true" t="shared" si="82" ref="BO51:BO59">X32</f>
        <v>0</v>
      </c>
      <c r="BP51" s="269">
        <f aca="true" t="shared" si="83" ref="BP51:BP59">Y32</f>
        <v>0</v>
      </c>
      <c r="BQ51" s="269">
        <f aca="true" t="shared" si="84" ref="BQ51:BQ59">Z32</f>
        <v>0</v>
      </c>
      <c r="BR51" s="269">
        <f aca="true" t="shared" si="85" ref="BR51:BR59">AA32</f>
        <v>0</v>
      </c>
      <c r="BS51" s="269">
        <f aca="true" t="shared" si="86" ref="BS51:BS59">AB32</f>
        <v>0</v>
      </c>
      <c r="BT51" s="269">
        <f aca="true" t="shared" si="87" ref="BT51:BT59">AC32</f>
        <v>0</v>
      </c>
      <c r="BU51" s="269">
        <f aca="true" t="shared" si="88" ref="BU51:BU59">AD32</f>
        <v>0</v>
      </c>
      <c r="BV51" s="269">
        <f aca="true" t="shared" si="89" ref="BV51:BV59">AE32</f>
        <v>0</v>
      </c>
      <c r="BW51" s="269">
        <f aca="true" t="shared" si="90" ref="BW51:BW59">AF32</f>
        <v>0</v>
      </c>
      <c r="BX51" s="269">
        <f aca="true" t="shared" si="91" ref="BX51:BX59">AG32</f>
        <v>0</v>
      </c>
      <c r="BY51" s="269">
        <f aca="true" t="shared" si="92" ref="BY51:BY59">AH32</f>
        <v>0</v>
      </c>
      <c r="BZ51" s="269">
        <f aca="true" t="shared" si="93" ref="BZ51:BZ59">AI32</f>
        <v>0</v>
      </c>
      <c r="CA51" s="269">
        <f aca="true" t="shared" si="94" ref="CA51:CA59">AJ32</f>
        <v>0</v>
      </c>
      <c r="CB51" s="269">
        <f aca="true" t="shared" si="95" ref="CB51:CB59">AK32</f>
        <v>17</v>
      </c>
      <c r="CC51" s="270">
        <f aca="true" t="shared" si="96" ref="CC51:CC59">AL32</f>
        <v>9</v>
      </c>
      <c r="CD51" s="253"/>
      <c r="CE51" s="254"/>
      <c r="CF51" s="254"/>
    </row>
    <row r="52" spans="1:84" ht="15.75" customHeight="1">
      <c r="A52" s="29" t="s">
        <v>197</v>
      </c>
      <c r="B52" s="34">
        <v>20</v>
      </c>
      <c r="C52" s="34">
        <v>1</v>
      </c>
      <c r="D52" s="34">
        <v>0</v>
      </c>
      <c r="E52" s="34">
        <v>23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9</v>
      </c>
      <c r="T52" s="34">
        <v>9</v>
      </c>
      <c r="U52" s="34">
        <v>46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8</v>
      </c>
      <c r="AL52" s="34">
        <v>4</v>
      </c>
      <c r="AM52" s="17"/>
      <c r="AN52" s="233"/>
      <c r="AO52" s="234" t="s">
        <v>420</v>
      </c>
      <c r="AP52" s="235"/>
      <c r="AQ52" s="264">
        <f t="shared" si="59"/>
        <v>1</v>
      </c>
      <c r="AR52" s="264">
        <f t="shared" si="60"/>
        <v>0</v>
      </c>
      <c r="AS52" s="264">
        <f t="shared" si="61"/>
        <v>0</v>
      </c>
      <c r="AT52" s="264">
        <f t="shared" si="62"/>
        <v>0</v>
      </c>
      <c r="AU52" s="264">
        <f t="shared" si="63"/>
        <v>1</v>
      </c>
      <c r="AV52" s="264">
        <f t="shared" si="64"/>
        <v>1</v>
      </c>
      <c r="AW52" s="264">
        <f t="shared" si="65"/>
        <v>0</v>
      </c>
      <c r="AX52" s="264">
        <f t="shared" si="66"/>
        <v>0</v>
      </c>
      <c r="AY52" s="264">
        <f t="shared" si="67"/>
        <v>0</v>
      </c>
      <c r="AZ52" s="264">
        <f t="shared" si="68"/>
        <v>0</v>
      </c>
      <c r="BA52" s="264">
        <f t="shared" si="69"/>
        <v>0</v>
      </c>
      <c r="BB52" s="264">
        <f t="shared" si="70"/>
        <v>0</v>
      </c>
      <c r="BC52" s="264">
        <f t="shared" si="71"/>
        <v>0</v>
      </c>
      <c r="BD52" s="264">
        <f t="shared" si="72"/>
        <v>0</v>
      </c>
      <c r="BE52" s="264">
        <f t="shared" si="73"/>
        <v>0</v>
      </c>
      <c r="BF52" s="264">
        <f t="shared" si="74"/>
        <v>0</v>
      </c>
      <c r="BG52" s="269">
        <f t="shared" si="75"/>
        <v>0</v>
      </c>
      <c r="BH52" s="269">
        <f t="shared" si="76"/>
        <v>0</v>
      </c>
      <c r="BI52" s="269">
        <f t="shared" si="77"/>
        <v>0</v>
      </c>
      <c r="BJ52" s="269">
        <f t="shared" si="78"/>
        <v>1</v>
      </c>
      <c r="BK52" s="269">
        <f t="shared" si="79"/>
        <v>0</v>
      </c>
      <c r="BL52" s="269">
        <f t="shared" si="79"/>
        <v>3</v>
      </c>
      <c r="BM52" s="269">
        <f t="shared" si="80"/>
        <v>0</v>
      </c>
      <c r="BN52" s="269">
        <f t="shared" si="81"/>
        <v>0</v>
      </c>
      <c r="BO52" s="269">
        <f t="shared" si="82"/>
        <v>0</v>
      </c>
      <c r="BP52" s="269">
        <f t="shared" si="83"/>
        <v>0</v>
      </c>
      <c r="BQ52" s="269">
        <f t="shared" si="84"/>
        <v>0</v>
      </c>
      <c r="BR52" s="269">
        <f t="shared" si="85"/>
        <v>0</v>
      </c>
      <c r="BS52" s="269">
        <f t="shared" si="86"/>
        <v>0</v>
      </c>
      <c r="BT52" s="269">
        <f t="shared" si="87"/>
        <v>0</v>
      </c>
      <c r="BU52" s="269">
        <f t="shared" si="88"/>
        <v>0</v>
      </c>
      <c r="BV52" s="269">
        <f t="shared" si="89"/>
        <v>0</v>
      </c>
      <c r="BW52" s="269">
        <f t="shared" si="90"/>
        <v>0</v>
      </c>
      <c r="BX52" s="269">
        <f t="shared" si="91"/>
        <v>0</v>
      </c>
      <c r="BY52" s="269">
        <f t="shared" si="92"/>
        <v>0</v>
      </c>
      <c r="BZ52" s="269">
        <f t="shared" si="93"/>
        <v>0</v>
      </c>
      <c r="CA52" s="269">
        <f t="shared" si="94"/>
        <v>0</v>
      </c>
      <c r="CB52" s="269">
        <f t="shared" si="95"/>
        <v>0</v>
      </c>
      <c r="CC52" s="270">
        <f t="shared" si="96"/>
        <v>0</v>
      </c>
      <c r="CD52" s="253"/>
      <c r="CE52" s="254"/>
      <c r="CF52" s="254"/>
    </row>
    <row r="53" spans="1:84" ht="15.75" customHeight="1">
      <c r="A53" s="29" t="s">
        <v>198</v>
      </c>
      <c r="B53" s="33">
        <v>1</v>
      </c>
      <c r="C53" s="33">
        <v>0</v>
      </c>
      <c r="D53" s="33">
        <v>0</v>
      </c>
      <c r="E53" s="33">
        <v>1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1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1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  <c r="AI53" s="33">
        <v>0</v>
      </c>
      <c r="AJ53" s="33">
        <v>0</v>
      </c>
      <c r="AK53" s="33">
        <v>1</v>
      </c>
      <c r="AL53" s="33">
        <v>0</v>
      </c>
      <c r="AM53" s="17"/>
      <c r="AN53" s="233"/>
      <c r="AO53" s="234" t="s">
        <v>421</v>
      </c>
      <c r="AP53" s="235"/>
      <c r="AQ53" s="264">
        <f t="shared" si="59"/>
        <v>2</v>
      </c>
      <c r="AR53" s="264">
        <f t="shared" si="60"/>
        <v>0</v>
      </c>
      <c r="AS53" s="264">
        <f t="shared" si="61"/>
        <v>0</v>
      </c>
      <c r="AT53" s="264">
        <f t="shared" si="62"/>
        <v>0</v>
      </c>
      <c r="AU53" s="264">
        <f t="shared" si="63"/>
        <v>2</v>
      </c>
      <c r="AV53" s="264">
        <f t="shared" si="64"/>
        <v>2</v>
      </c>
      <c r="AW53" s="264">
        <f t="shared" si="65"/>
        <v>0</v>
      </c>
      <c r="AX53" s="264">
        <f t="shared" si="66"/>
        <v>0</v>
      </c>
      <c r="AY53" s="264">
        <f t="shared" si="67"/>
        <v>0</v>
      </c>
      <c r="AZ53" s="264">
        <f t="shared" si="68"/>
        <v>0</v>
      </c>
      <c r="BA53" s="264">
        <f t="shared" si="69"/>
        <v>0</v>
      </c>
      <c r="BB53" s="264">
        <f t="shared" si="70"/>
        <v>0</v>
      </c>
      <c r="BC53" s="264">
        <f t="shared" si="71"/>
        <v>0</v>
      </c>
      <c r="BD53" s="264">
        <f t="shared" si="72"/>
        <v>0</v>
      </c>
      <c r="BE53" s="264">
        <f t="shared" si="73"/>
        <v>0</v>
      </c>
      <c r="BF53" s="264">
        <f t="shared" si="74"/>
        <v>0</v>
      </c>
      <c r="BG53" s="269">
        <f t="shared" si="75"/>
        <v>0</v>
      </c>
      <c r="BH53" s="269">
        <f t="shared" si="76"/>
        <v>0</v>
      </c>
      <c r="BI53" s="269">
        <f t="shared" si="77"/>
        <v>0</v>
      </c>
      <c r="BJ53" s="269">
        <f t="shared" si="78"/>
        <v>0</v>
      </c>
      <c r="BK53" s="269">
        <f t="shared" si="79"/>
        <v>1</v>
      </c>
      <c r="BL53" s="269">
        <f t="shared" si="79"/>
        <v>1</v>
      </c>
      <c r="BM53" s="269">
        <f t="shared" si="80"/>
        <v>0</v>
      </c>
      <c r="BN53" s="269">
        <f t="shared" si="81"/>
        <v>0</v>
      </c>
      <c r="BO53" s="269">
        <f t="shared" si="82"/>
        <v>0</v>
      </c>
      <c r="BP53" s="269">
        <f t="shared" si="83"/>
        <v>0</v>
      </c>
      <c r="BQ53" s="269">
        <f t="shared" si="84"/>
        <v>0</v>
      </c>
      <c r="BR53" s="269">
        <f t="shared" si="85"/>
        <v>0</v>
      </c>
      <c r="BS53" s="269">
        <f t="shared" si="86"/>
        <v>0</v>
      </c>
      <c r="BT53" s="269">
        <f t="shared" si="87"/>
        <v>0</v>
      </c>
      <c r="BU53" s="269">
        <f t="shared" si="88"/>
        <v>0</v>
      </c>
      <c r="BV53" s="269">
        <f t="shared" si="89"/>
        <v>0</v>
      </c>
      <c r="BW53" s="269">
        <f t="shared" si="90"/>
        <v>0</v>
      </c>
      <c r="BX53" s="269">
        <f t="shared" si="91"/>
        <v>0</v>
      </c>
      <c r="BY53" s="269">
        <f t="shared" si="92"/>
        <v>0</v>
      </c>
      <c r="BZ53" s="269">
        <f t="shared" si="93"/>
        <v>0</v>
      </c>
      <c r="CA53" s="269">
        <f t="shared" si="94"/>
        <v>0</v>
      </c>
      <c r="CB53" s="269">
        <f t="shared" si="95"/>
        <v>1</v>
      </c>
      <c r="CC53" s="270">
        <f t="shared" si="96"/>
        <v>0</v>
      </c>
      <c r="CD53" s="253"/>
      <c r="CE53" s="254"/>
      <c r="CF53" s="254"/>
    </row>
    <row r="54" spans="1:84" ht="15.75" customHeight="1">
      <c r="A54" s="29" t="s">
        <v>199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  <c r="AL54" s="33">
        <v>0</v>
      </c>
      <c r="AM54" s="17"/>
      <c r="AN54" s="233"/>
      <c r="AO54" s="234" t="s">
        <v>422</v>
      </c>
      <c r="AP54" s="235"/>
      <c r="AQ54" s="264">
        <f t="shared" si="59"/>
        <v>0</v>
      </c>
      <c r="AR54" s="264">
        <f t="shared" si="60"/>
        <v>0</v>
      </c>
      <c r="AS54" s="264">
        <f t="shared" si="61"/>
        <v>0</v>
      </c>
      <c r="AT54" s="264">
        <f t="shared" si="62"/>
        <v>0</v>
      </c>
      <c r="AU54" s="264">
        <f t="shared" si="63"/>
        <v>0</v>
      </c>
      <c r="AV54" s="264">
        <f t="shared" si="64"/>
        <v>0</v>
      </c>
      <c r="AW54" s="264">
        <f t="shared" si="65"/>
        <v>0</v>
      </c>
      <c r="AX54" s="264">
        <f t="shared" si="66"/>
        <v>0</v>
      </c>
      <c r="AY54" s="264">
        <f t="shared" si="67"/>
        <v>0</v>
      </c>
      <c r="AZ54" s="264">
        <f t="shared" si="68"/>
        <v>0</v>
      </c>
      <c r="BA54" s="264">
        <f t="shared" si="69"/>
        <v>0</v>
      </c>
      <c r="BB54" s="264">
        <f t="shared" si="70"/>
        <v>0</v>
      </c>
      <c r="BC54" s="264">
        <f t="shared" si="71"/>
        <v>0</v>
      </c>
      <c r="BD54" s="264">
        <f t="shared" si="72"/>
        <v>0</v>
      </c>
      <c r="BE54" s="264">
        <f t="shared" si="73"/>
        <v>0</v>
      </c>
      <c r="BF54" s="264">
        <f t="shared" si="74"/>
        <v>0</v>
      </c>
      <c r="BG54" s="269">
        <f t="shared" si="75"/>
        <v>0</v>
      </c>
      <c r="BH54" s="269">
        <f t="shared" si="76"/>
        <v>0</v>
      </c>
      <c r="BI54" s="269">
        <f t="shared" si="77"/>
        <v>0</v>
      </c>
      <c r="BJ54" s="269">
        <f t="shared" si="78"/>
        <v>0</v>
      </c>
      <c r="BK54" s="269">
        <f t="shared" si="79"/>
        <v>0</v>
      </c>
      <c r="BL54" s="269">
        <f t="shared" si="79"/>
        <v>0</v>
      </c>
      <c r="BM54" s="269">
        <f t="shared" si="80"/>
        <v>0</v>
      </c>
      <c r="BN54" s="269">
        <f t="shared" si="81"/>
        <v>0</v>
      </c>
      <c r="BO54" s="269">
        <f t="shared" si="82"/>
        <v>0</v>
      </c>
      <c r="BP54" s="269">
        <f t="shared" si="83"/>
        <v>0</v>
      </c>
      <c r="BQ54" s="269">
        <f t="shared" si="84"/>
        <v>0</v>
      </c>
      <c r="BR54" s="269">
        <f t="shared" si="85"/>
        <v>0</v>
      </c>
      <c r="BS54" s="269">
        <f t="shared" si="86"/>
        <v>0</v>
      </c>
      <c r="BT54" s="269">
        <f t="shared" si="87"/>
        <v>0</v>
      </c>
      <c r="BU54" s="269">
        <f t="shared" si="88"/>
        <v>0</v>
      </c>
      <c r="BV54" s="269">
        <f t="shared" si="89"/>
        <v>0</v>
      </c>
      <c r="BW54" s="269">
        <f t="shared" si="90"/>
        <v>0</v>
      </c>
      <c r="BX54" s="269">
        <f t="shared" si="91"/>
        <v>0</v>
      </c>
      <c r="BY54" s="269">
        <f t="shared" si="92"/>
        <v>0</v>
      </c>
      <c r="BZ54" s="269">
        <f t="shared" si="93"/>
        <v>0</v>
      </c>
      <c r="CA54" s="269">
        <f t="shared" si="94"/>
        <v>0</v>
      </c>
      <c r="CB54" s="269">
        <f t="shared" si="95"/>
        <v>0</v>
      </c>
      <c r="CC54" s="270">
        <f t="shared" si="96"/>
        <v>0</v>
      </c>
      <c r="CD54" s="253"/>
      <c r="CE54" s="254"/>
      <c r="CF54" s="254"/>
    </row>
    <row r="55" spans="1:84" ht="15.75" customHeight="1">
      <c r="A55" s="29" t="s">
        <v>200</v>
      </c>
      <c r="B55" s="33">
        <v>1</v>
      </c>
      <c r="C55" s="33">
        <v>0</v>
      </c>
      <c r="D55" s="33">
        <v>0</v>
      </c>
      <c r="E55" s="33">
        <v>1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1</v>
      </c>
      <c r="T55" s="33">
        <v>0</v>
      </c>
      <c r="U55" s="33">
        <v>1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1</v>
      </c>
      <c r="AL55" s="33">
        <v>0</v>
      </c>
      <c r="AM55" s="17"/>
      <c r="AN55" s="233"/>
      <c r="AO55" s="234" t="s">
        <v>423</v>
      </c>
      <c r="AP55" s="235"/>
      <c r="AQ55" s="264">
        <f t="shared" si="59"/>
        <v>0</v>
      </c>
      <c r="AR55" s="264">
        <f t="shared" si="60"/>
        <v>0</v>
      </c>
      <c r="AS55" s="264">
        <f t="shared" si="61"/>
        <v>0</v>
      </c>
      <c r="AT55" s="264">
        <f t="shared" si="62"/>
        <v>0</v>
      </c>
      <c r="AU55" s="264">
        <f t="shared" si="63"/>
        <v>0</v>
      </c>
      <c r="AV55" s="264">
        <f t="shared" si="64"/>
        <v>0</v>
      </c>
      <c r="AW55" s="264">
        <f t="shared" si="65"/>
        <v>0</v>
      </c>
      <c r="AX55" s="264">
        <f t="shared" si="66"/>
        <v>0</v>
      </c>
      <c r="AY55" s="264">
        <f t="shared" si="67"/>
        <v>0</v>
      </c>
      <c r="AZ55" s="264">
        <f t="shared" si="68"/>
        <v>0</v>
      </c>
      <c r="BA55" s="264">
        <f t="shared" si="69"/>
        <v>0</v>
      </c>
      <c r="BB55" s="264">
        <f t="shared" si="70"/>
        <v>0</v>
      </c>
      <c r="BC55" s="264">
        <f t="shared" si="71"/>
        <v>0</v>
      </c>
      <c r="BD55" s="264">
        <f t="shared" si="72"/>
        <v>0</v>
      </c>
      <c r="BE55" s="264">
        <f t="shared" si="73"/>
        <v>0</v>
      </c>
      <c r="BF55" s="264">
        <f t="shared" si="74"/>
        <v>0</v>
      </c>
      <c r="BG55" s="269">
        <f t="shared" si="75"/>
        <v>0</v>
      </c>
      <c r="BH55" s="269">
        <f t="shared" si="76"/>
        <v>0</v>
      </c>
      <c r="BI55" s="269">
        <f t="shared" si="77"/>
        <v>0</v>
      </c>
      <c r="BJ55" s="269">
        <f t="shared" si="78"/>
        <v>0</v>
      </c>
      <c r="BK55" s="269">
        <f t="shared" si="79"/>
        <v>0</v>
      </c>
      <c r="BL55" s="269">
        <f t="shared" si="79"/>
        <v>0</v>
      </c>
      <c r="BM55" s="269">
        <f t="shared" si="80"/>
        <v>0</v>
      </c>
      <c r="BN55" s="269">
        <f t="shared" si="81"/>
        <v>0</v>
      </c>
      <c r="BO55" s="269">
        <f t="shared" si="82"/>
        <v>0</v>
      </c>
      <c r="BP55" s="269">
        <f t="shared" si="83"/>
        <v>0</v>
      </c>
      <c r="BQ55" s="269">
        <f t="shared" si="84"/>
        <v>0</v>
      </c>
      <c r="BR55" s="269">
        <f t="shared" si="85"/>
        <v>0</v>
      </c>
      <c r="BS55" s="269">
        <f t="shared" si="86"/>
        <v>0</v>
      </c>
      <c r="BT55" s="269">
        <f t="shared" si="87"/>
        <v>0</v>
      </c>
      <c r="BU55" s="269">
        <f t="shared" si="88"/>
        <v>0</v>
      </c>
      <c r="BV55" s="269">
        <f t="shared" si="89"/>
        <v>0</v>
      </c>
      <c r="BW55" s="269">
        <f t="shared" si="90"/>
        <v>0</v>
      </c>
      <c r="BX55" s="269">
        <f t="shared" si="91"/>
        <v>0</v>
      </c>
      <c r="BY55" s="269">
        <f t="shared" si="92"/>
        <v>0</v>
      </c>
      <c r="BZ55" s="269">
        <f t="shared" si="93"/>
        <v>0</v>
      </c>
      <c r="CA55" s="269">
        <f t="shared" si="94"/>
        <v>0</v>
      </c>
      <c r="CB55" s="269">
        <f t="shared" si="95"/>
        <v>0</v>
      </c>
      <c r="CC55" s="270">
        <f t="shared" si="96"/>
        <v>0</v>
      </c>
      <c r="CD55" s="253"/>
      <c r="CE55" s="254"/>
      <c r="CF55" s="254"/>
    </row>
    <row r="56" spans="1:84" ht="15.75" customHeight="1">
      <c r="A56" s="29" t="s">
        <v>201</v>
      </c>
      <c r="B56" s="33">
        <v>2</v>
      </c>
      <c r="C56" s="33">
        <v>0</v>
      </c>
      <c r="D56" s="33">
        <v>0</v>
      </c>
      <c r="E56" s="33">
        <v>2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2</v>
      </c>
      <c r="T56" s="33">
        <v>2</v>
      </c>
      <c r="U56" s="33">
        <v>5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1</v>
      </c>
      <c r="AL56" s="33">
        <v>0</v>
      </c>
      <c r="AM56" s="17"/>
      <c r="AN56" s="233"/>
      <c r="AO56" s="234" t="s">
        <v>424</v>
      </c>
      <c r="AP56" s="235"/>
      <c r="AQ56" s="264">
        <f t="shared" si="59"/>
        <v>1</v>
      </c>
      <c r="AR56" s="264">
        <f t="shared" si="60"/>
        <v>0</v>
      </c>
      <c r="AS56" s="264">
        <f t="shared" si="61"/>
        <v>0</v>
      </c>
      <c r="AT56" s="264">
        <f t="shared" si="62"/>
        <v>0</v>
      </c>
      <c r="AU56" s="264">
        <f t="shared" si="63"/>
        <v>1</v>
      </c>
      <c r="AV56" s="264">
        <f t="shared" si="64"/>
        <v>1</v>
      </c>
      <c r="AW56" s="264">
        <f t="shared" si="65"/>
        <v>0</v>
      </c>
      <c r="AX56" s="264">
        <f t="shared" si="66"/>
        <v>0</v>
      </c>
      <c r="AY56" s="264">
        <f t="shared" si="67"/>
        <v>0</v>
      </c>
      <c r="AZ56" s="264">
        <f t="shared" si="68"/>
        <v>0</v>
      </c>
      <c r="BA56" s="264">
        <f t="shared" si="69"/>
        <v>0</v>
      </c>
      <c r="BB56" s="264">
        <f t="shared" si="70"/>
        <v>0</v>
      </c>
      <c r="BC56" s="264">
        <f t="shared" si="71"/>
        <v>0</v>
      </c>
      <c r="BD56" s="264">
        <f t="shared" si="72"/>
        <v>0</v>
      </c>
      <c r="BE56" s="264">
        <f t="shared" si="73"/>
        <v>0</v>
      </c>
      <c r="BF56" s="264">
        <f t="shared" si="74"/>
        <v>0</v>
      </c>
      <c r="BG56" s="269">
        <f t="shared" si="75"/>
        <v>0</v>
      </c>
      <c r="BH56" s="269">
        <f t="shared" si="76"/>
        <v>0</v>
      </c>
      <c r="BI56" s="269">
        <f t="shared" si="77"/>
        <v>0</v>
      </c>
      <c r="BJ56" s="269">
        <f t="shared" si="78"/>
        <v>0</v>
      </c>
      <c r="BK56" s="269">
        <f t="shared" si="79"/>
        <v>1</v>
      </c>
      <c r="BL56" s="269">
        <f t="shared" si="79"/>
        <v>1</v>
      </c>
      <c r="BM56" s="269">
        <f t="shared" si="80"/>
        <v>0</v>
      </c>
      <c r="BN56" s="269">
        <f t="shared" si="81"/>
        <v>0</v>
      </c>
      <c r="BO56" s="269">
        <f t="shared" si="82"/>
        <v>0</v>
      </c>
      <c r="BP56" s="269">
        <f t="shared" si="83"/>
        <v>0</v>
      </c>
      <c r="BQ56" s="269">
        <f t="shared" si="84"/>
        <v>0</v>
      </c>
      <c r="BR56" s="269">
        <f t="shared" si="85"/>
        <v>0</v>
      </c>
      <c r="BS56" s="269">
        <f t="shared" si="86"/>
        <v>0</v>
      </c>
      <c r="BT56" s="269">
        <f t="shared" si="87"/>
        <v>0</v>
      </c>
      <c r="BU56" s="269">
        <f t="shared" si="88"/>
        <v>0</v>
      </c>
      <c r="BV56" s="269">
        <f t="shared" si="89"/>
        <v>0</v>
      </c>
      <c r="BW56" s="269">
        <f t="shared" si="90"/>
        <v>0</v>
      </c>
      <c r="BX56" s="269">
        <f t="shared" si="91"/>
        <v>0</v>
      </c>
      <c r="BY56" s="269">
        <f t="shared" si="92"/>
        <v>0</v>
      </c>
      <c r="BZ56" s="269">
        <f t="shared" si="93"/>
        <v>0</v>
      </c>
      <c r="CA56" s="269">
        <f t="shared" si="94"/>
        <v>0</v>
      </c>
      <c r="CB56" s="269">
        <f t="shared" si="95"/>
        <v>0</v>
      </c>
      <c r="CC56" s="270">
        <f t="shared" si="96"/>
        <v>0</v>
      </c>
      <c r="CD56" s="253"/>
      <c r="CE56" s="254"/>
      <c r="CF56" s="254"/>
    </row>
    <row r="57" spans="1:84" ht="15.75" customHeight="1">
      <c r="A57" s="29" t="s">
        <v>203</v>
      </c>
      <c r="B57" s="33">
        <v>1</v>
      </c>
      <c r="C57" s="33">
        <v>0</v>
      </c>
      <c r="D57" s="33">
        <v>0</v>
      </c>
      <c r="E57" s="33">
        <v>1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1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0</v>
      </c>
      <c r="AJ57" s="33">
        <v>0</v>
      </c>
      <c r="AK57" s="33">
        <v>0</v>
      </c>
      <c r="AL57" s="33">
        <v>0</v>
      </c>
      <c r="AM57" s="17"/>
      <c r="AN57" s="233"/>
      <c r="AO57" s="234" t="s">
        <v>425</v>
      </c>
      <c r="AP57" s="235"/>
      <c r="AQ57" s="264">
        <f t="shared" si="59"/>
        <v>0</v>
      </c>
      <c r="AR57" s="264">
        <f t="shared" si="60"/>
        <v>0</v>
      </c>
      <c r="AS57" s="264">
        <f t="shared" si="61"/>
        <v>0</v>
      </c>
      <c r="AT57" s="264">
        <f t="shared" si="62"/>
        <v>0</v>
      </c>
      <c r="AU57" s="264">
        <f t="shared" si="63"/>
        <v>0</v>
      </c>
      <c r="AV57" s="264">
        <f t="shared" si="64"/>
        <v>0</v>
      </c>
      <c r="AW57" s="264">
        <f t="shared" si="65"/>
        <v>0</v>
      </c>
      <c r="AX57" s="264">
        <f t="shared" si="66"/>
        <v>0</v>
      </c>
      <c r="AY57" s="264">
        <f t="shared" si="67"/>
        <v>0</v>
      </c>
      <c r="AZ57" s="264">
        <f t="shared" si="68"/>
        <v>0</v>
      </c>
      <c r="BA57" s="264">
        <f t="shared" si="69"/>
        <v>0</v>
      </c>
      <c r="BB57" s="264">
        <f t="shared" si="70"/>
        <v>0</v>
      </c>
      <c r="BC57" s="264">
        <f t="shared" si="71"/>
        <v>0</v>
      </c>
      <c r="BD57" s="264">
        <f t="shared" si="72"/>
        <v>0</v>
      </c>
      <c r="BE57" s="264">
        <f t="shared" si="73"/>
        <v>0</v>
      </c>
      <c r="BF57" s="264">
        <f t="shared" si="74"/>
        <v>0</v>
      </c>
      <c r="BG57" s="269">
        <f t="shared" si="75"/>
        <v>0</v>
      </c>
      <c r="BH57" s="269">
        <f t="shared" si="76"/>
        <v>0</v>
      </c>
      <c r="BI57" s="269">
        <f t="shared" si="77"/>
        <v>0</v>
      </c>
      <c r="BJ57" s="269">
        <f t="shared" si="78"/>
        <v>0</v>
      </c>
      <c r="BK57" s="269">
        <f t="shared" si="79"/>
        <v>0</v>
      </c>
      <c r="BL57" s="269">
        <f t="shared" si="79"/>
        <v>0</v>
      </c>
      <c r="BM57" s="269">
        <f t="shared" si="80"/>
        <v>0</v>
      </c>
      <c r="BN57" s="269">
        <f t="shared" si="81"/>
        <v>0</v>
      </c>
      <c r="BO57" s="269">
        <f t="shared" si="82"/>
        <v>0</v>
      </c>
      <c r="BP57" s="269">
        <f t="shared" si="83"/>
        <v>0</v>
      </c>
      <c r="BQ57" s="269">
        <f t="shared" si="84"/>
        <v>0</v>
      </c>
      <c r="BR57" s="269">
        <f t="shared" si="85"/>
        <v>0</v>
      </c>
      <c r="BS57" s="269">
        <f t="shared" si="86"/>
        <v>0</v>
      </c>
      <c r="BT57" s="269">
        <f t="shared" si="87"/>
        <v>0</v>
      </c>
      <c r="BU57" s="269">
        <f t="shared" si="88"/>
        <v>0</v>
      </c>
      <c r="BV57" s="269">
        <f t="shared" si="89"/>
        <v>0</v>
      </c>
      <c r="BW57" s="269">
        <f t="shared" si="90"/>
        <v>0</v>
      </c>
      <c r="BX57" s="269">
        <f t="shared" si="91"/>
        <v>0</v>
      </c>
      <c r="BY57" s="269">
        <f t="shared" si="92"/>
        <v>0</v>
      </c>
      <c r="BZ57" s="269">
        <f t="shared" si="93"/>
        <v>0</v>
      </c>
      <c r="CA57" s="269">
        <f t="shared" si="94"/>
        <v>0</v>
      </c>
      <c r="CB57" s="269">
        <f t="shared" si="95"/>
        <v>0</v>
      </c>
      <c r="CC57" s="270">
        <f t="shared" si="96"/>
        <v>0</v>
      </c>
      <c r="CD57" s="253"/>
      <c r="CE57" s="254"/>
      <c r="CF57" s="254"/>
    </row>
    <row r="58" spans="1:84" ht="15.75" customHeight="1">
      <c r="A58" s="29" t="s">
        <v>204</v>
      </c>
      <c r="B58" s="34">
        <v>18</v>
      </c>
      <c r="C58" s="34">
        <v>0</v>
      </c>
      <c r="D58" s="34">
        <v>0</v>
      </c>
      <c r="E58" s="34">
        <v>22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20</v>
      </c>
      <c r="T58" s="34">
        <v>10</v>
      </c>
      <c r="U58" s="34">
        <v>46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7</v>
      </c>
      <c r="AL58" s="34">
        <v>2</v>
      </c>
      <c r="AM58" s="17"/>
      <c r="AN58" s="233"/>
      <c r="AO58" s="234" t="s">
        <v>426</v>
      </c>
      <c r="AP58" s="235"/>
      <c r="AQ58" s="264">
        <f t="shared" si="59"/>
        <v>1</v>
      </c>
      <c r="AR58" s="264">
        <f t="shared" si="60"/>
        <v>0</v>
      </c>
      <c r="AS58" s="264">
        <f t="shared" si="61"/>
        <v>0</v>
      </c>
      <c r="AT58" s="264">
        <f t="shared" si="62"/>
        <v>0</v>
      </c>
      <c r="AU58" s="264">
        <f t="shared" si="63"/>
        <v>1</v>
      </c>
      <c r="AV58" s="264">
        <f t="shared" si="64"/>
        <v>1</v>
      </c>
      <c r="AW58" s="264">
        <f t="shared" si="65"/>
        <v>0</v>
      </c>
      <c r="AX58" s="264">
        <f t="shared" si="66"/>
        <v>0</v>
      </c>
      <c r="AY58" s="264">
        <f t="shared" si="67"/>
        <v>0</v>
      </c>
      <c r="AZ58" s="264">
        <f t="shared" si="68"/>
        <v>0</v>
      </c>
      <c r="BA58" s="264">
        <f t="shared" si="69"/>
        <v>0</v>
      </c>
      <c r="BB58" s="264">
        <f t="shared" si="70"/>
        <v>0</v>
      </c>
      <c r="BC58" s="264">
        <f t="shared" si="71"/>
        <v>0</v>
      </c>
      <c r="BD58" s="264">
        <f t="shared" si="72"/>
        <v>0</v>
      </c>
      <c r="BE58" s="264">
        <f t="shared" si="73"/>
        <v>0</v>
      </c>
      <c r="BF58" s="264">
        <f t="shared" si="74"/>
        <v>0</v>
      </c>
      <c r="BG58" s="269">
        <f t="shared" si="75"/>
        <v>0</v>
      </c>
      <c r="BH58" s="269">
        <f t="shared" si="76"/>
        <v>0</v>
      </c>
      <c r="BI58" s="269">
        <f t="shared" si="77"/>
        <v>0</v>
      </c>
      <c r="BJ58" s="269">
        <f t="shared" si="78"/>
        <v>0</v>
      </c>
      <c r="BK58" s="269">
        <f t="shared" si="79"/>
        <v>1</v>
      </c>
      <c r="BL58" s="269">
        <f t="shared" si="79"/>
        <v>0</v>
      </c>
      <c r="BM58" s="269">
        <f t="shared" si="80"/>
        <v>0</v>
      </c>
      <c r="BN58" s="269">
        <f t="shared" si="81"/>
        <v>0</v>
      </c>
      <c r="BO58" s="269">
        <f t="shared" si="82"/>
        <v>0</v>
      </c>
      <c r="BP58" s="269">
        <f t="shared" si="83"/>
        <v>0</v>
      </c>
      <c r="BQ58" s="269">
        <f t="shared" si="84"/>
        <v>0</v>
      </c>
      <c r="BR58" s="269">
        <f t="shared" si="85"/>
        <v>0</v>
      </c>
      <c r="BS58" s="269">
        <f t="shared" si="86"/>
        <v>0</v>
      </c>
      <c r="BT58" s="269">
        <f t="shared" si="87"/>
        <v>0</v>
      </c>
      <c r="BU58" s="269">
        <f t="shared" si="88"/>
        <v>0</v>
      </c>
      <c r="BV58" s="269">
        <f t="shared" si="89"/>
        <v>0</v>
      </c>
      <c r="BW58" s="269">
        <f t="shared" si="90"/>
        <v>0</v>
      </c>
      <c r="BX58" s="269">
        <f t="shared" si="91"/>
        <v>0</v>
      </c>
      <c r="BY58" s="269">
        <f t="shared" si="92"/>
        <v>0</v>
      </c>
      <c r="BZ58" s="269">
        <f t="shared" si="93"/>
        <v>0</v>
      </c>
      <c r="CA58" s="269">
        <f t="shared" si="94"/>
        <v>0</v>
      </c>
      <c r="CB58" s="269">
        <f t="shared" si="95"/>
        <v>1</v>
      </c>
      <c r="CC58" s="270">
        <f t="shared" si="96"/>
        <v>0</v>
      </c>
      <c r="CD58" s="253"/>
      <c r="CE58" s="254"/>
      <c r="CF58" s="254"/>
    </row>
    <row r="59" spans="1:84" ht="15.75" customHeight="1">
      <c r="A59" s="29" t="s">
        <v>205</v>
      </c>
      <c r="B59" s="33">
        <v>1</v>
      </c>
      <c r="C59" s="33">
        <v>0</v>
      </c>
      <c r="D59" s="33">
        <v>0</v>
      </c>
      <c r="E59" s="33">
        <v>2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/>
      <c r="R59" s="33">
        <v>0</v>
      </c>
      <c r="S59" s="33">
        <v>1</v>
      </c>
      <c r="T59" s="33">
        <v>1</v>
      </c>
      <c r="U59" s="33">
        <v>2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33">
        <v>0</v>
      </c>
      <c r="AH59" s="228">
        <v>0</v>
      </c>
      <c r="AI59" s="33">
        <v>0</v>
      </c>
      <c r="AJ59" s="33">
        <v>0</v>
      </c>
      <c r="AK59" s="33">
        <v>0</v>
      </c>
      <c r="AL59" s="33">
        <v>0</v>
      </c>
      <c r="AM59" s="17"/>
      <c r="AN59" s="236"/>
      <c r="AO59" s="237" t="s">
        <v>427</v>
      </c>
      <c r="AP59" s="235"/>
      <c r="AQ59" s="264">
        <f t="shared" si="59"/>
        <v>1</v>
      </c>
      <c r="AR59" s="264">
        <f t="shared" si="60"/>
        <v>0</v>
      </c>
      <c r="AS59" s="264">
        <f t="shared" si="61"/>
        <v>0</v>
      </c>
      <c r="AT59" s="264">
        <f t="shared" si="62"/>
        <v>0</v>
      </c>
      <c r="AU59" s="264">
        <f t="shared" si="63"/>
        <v>1</v>
      </c>
      <c r="AV59" s="264">
        <f t="shared" si="64"/>
        <v>1</v>
      </c>
      <c r="AW59" s="264">
        <f t="shared" si="65"/>
        <v>0</v>
      </c>
      <c r="AX59" s="264">
        <f t="shared" si="66"/>
        <v>0</v>
      </c>
      <c r="AY59" s="264">
        <f t="shared" si="67"/>
        <v>0</v>
      </c>
      <c r="AZ59" s="264">
        <f t="shared" si="68"/>
        <v>0</v>
      </c>
      <c r="BA59" s="264">
        <f t="shared" si="69"/>
        <v>0</v>
      </c>
      <c r="BB59" s="264">
        <f t="shared" si="70"/>
        <v>0</v>
      </c>
      <c r="BC59" s="264">
        <f t="shared" si="71"/>
        <v>0</v>
      </c>
      <c r="BD59" s="264">
        <f t="shared" si="72"/>
        <v>0</v>
      </c>
      <c r="BE59" s="264">
        <f t="shared" si="73"/>
        <v>0</v>
      </c>
      <c r="BF59" s="264">
        <f t="shared" si="74"/>
        <v>0</v>
      </c>
      <c r="BG59" s="269">
        <f t="shared" si="75"/>
        <v>0</v>
      </c>
      <c r="BH59" s="269">
        <f t="shared" si="76"/>
        <v>0</v>
      </c>
      <c r="BI59" s="269">
        <f t="shared" si="77"/>
        <v>0</v>
      </c>
      <c r="BJ59" s="269">
        <f t="shared" si="78"/>
        <v>0</v>
      </c>
      <c r="BK59" s="269">
        <f t="shared" si="79"/>
        <v>0</v>
      </c>
      <c r="BL59" s="269">
        <f t="shared" si="79"/>
        <v>0</v>
      </c>
      <c r="BM59" s="269">
        <f t="shared" si="80"/>
        <v>0</v>
      </c>
      <c r="BN59" s="269">
        <f t="shared" si="81"/>
        <v>0</v>
      </c>
      <c r="BO59" s="269">
        <f t="shared" si="82"/>
        <v>0</v>
      </c>
      <c r="BP59" s="269">
        <f t="shared" si="83"/>
        <v>0</v>
      </c>
      <c r="BQ59" s="269">
        <f t="shared" si="84"/>
        <v>0</v>
      </c>
      <c r="BR59" s="269">
        <f t="shared" si="85"/>
        <v>0</v>
      </c>
      <c r="BS59" s="269">
        <f t="shared" si="86"/>
        <v>0</v>
      </c>
      <c r="BT59" s="269">
        <f t="shared" si="87"/>
        <v>0</v>
      </c>
      <c r="BU59" s="269">
        <f t="shared" si="88"/>
        <v>0</v>
      </c>
      <c r="BV59" s="269">
        <f t="shared" si="89"/>
        <v>0</v>
      </c>
      <c r="BW59" s="269">
        <f t="shared" si="90"/>
        <v>0</v>
      </c>
      <c r="BX59" s="269">
        <f t="shared" si="91"/>
        <v>0</v>
      </c>
      <c r="BY59" s="269">
        <f t="shared" si="92"/>
        <v>0</v>
      </c>
      <c r="BZ59" s="269">
        <f t="shared" si="93"/>
        <v>0</v>
      </c>
      <c r="CA59" s="269">
        <f t="shared" si="94"/>
        <v>0</v>
      </c>
      <c r="CB59" s="269">
        <f t="shared" si="95"/>
        <v>0</v>
      </c>
      <c r="CC59" s="270">
        <f t="shared" si="96"/>
        <v>0</v>
      </c>
      <c r="CD59" s="253"/>
      <c r="CE59" s="254"/>
      <c r="CF59" s="254"/>
    </row>
    <row r="60" spans="1:84" ht="19.5" customHeight="1">
      <c r="A60" s="29" t="s">
        <v>206</v>
      </c>
      <c r="B60" s="33">
        <v>1</v>
      </c>
      <c r="C60" s="33">
        <v>0</v>
      </c>
      <c r="D60" s="33">
        <v>0</v>
      </c>
      <c r="E60" s="33">
        <v>1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/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33">
        <v>0</v>
      </c>
      <c r="AH60" s="246">
        <v>0</v>
      </c>
      <c r="AI60" s="33">
        <v>0</v>
      </c>
      <c r="AJ60" s="33">
        <v>0</v>
      </c>
      <c r="AK60" s="33">
        <v>0</v>
      </c>
      <c r="AL60" s="33">
        <v>0</v>
      </c>
      <c r="AM60" s="17"/>
      <c r="AN60" s="808" t="s">
        <v>202</v>
      </c>
      <c r="AO60" s="809"/>
      <c r="AP60" s="810"/>
      <c r="AQ60" s="265">
        <f>SUM(AQ61:AQ71)</f>
        <v>79</v>
      </c>
      <c r="AR60" s="265">
        <f t="shared" si="60"/>
        <v>0</v>
      </c>
      <c r="AS60" s="265">
        <f>SUM(AS61:AS71)</f>
        <v>0</v>
      </c>
      <c r="AT60" s="265">
        <f>SUM(AT61:AT71)</f>
        <v>0</v>
      </c>
      <c r="AU60" s="265">
        <f t="shared" si="63"/>
        <v>141</v>
      </c>
      <c r="AV60" s="265">
        <f aca="true" t="shared" si="97" ref="AV60:CC60">SUM(AV61:AV71)</f>
        <v>92</v>
      </c>
      <c r="AW60" s="265">
        <f t="shared" si="97"/>
        <v>49</v>
      </c>
      <c r="AX60" s="265">
        <f t="shared" si="97"/>
        <v>0</v>
      </c>
      <c r="AY60" s="265">
        <f t="shared" si="97"/>
        <v>0</v>
      </c>
      <c r="AZ60" s="265">
        <f t="shared" si="97"/>
        <v>0</v>
      </c>
      <c r="BA60" s="265">
        <f t="shared" si="97"/>
        <v>0</v>
      </c>
      <c r="BB60" s="265">
        <f t="shared" si="97"/>
        <v>2</v>
      </c>
      <c r="BC60" s="265">
        <f t="shared" si="97"/>
        <v>0</v>
      </c>
      <c r="BD60" s="265">
        <f t="shared" si="97"/>
        <v>0</v>
      </c>
      <c r="BE60" s="265">
        <f t="shared" si="97"/>
        <v>0</v>
      </c>
      <c r="BF60" s="265">
        <f t="shared" si="97"/>
        <v>0</v>
      </c>
      <c r="BG60" s="271">
        <f t="shared" si="97"/>
        <v>0</v>
      </c>
      <c r="BH60" s="271">
        <f t="shared" si="97"/>
        <v>0</v>
      </c>
      <c r="BI60" s="271">
        <f t="shared" si="97"/>
        <v>0</v>
      </c>
      <c r="BJ60" s="271">
        <f t="shared" si="97"/>
        <v>69</v>
      </c>
      <c r="BK60" s="271">
        <f t="shared" si="97"/>
        <v>26</v>
      </c>
      <c r="BL60" s="271">
        <f t="shared" si="97"/>
        <v>240</v>
      </c>
      <c r="BM60" s="271">
        <f t="shared" si="97"/>
        <v>0</v>
      </c>
      <c r="BN60" s="271">
        <f t="shared" si="97"/>
        <v>0</v>
      </c>
      <c r="BO60" s="271">
        <f t="shared" si="97"/>
        <v>0</v>
      </c>
      <c r="BP60" s="271">
        <f t="shared" si="97"/>
        <v>0</v>
      </c>
      <c r="BQ60" s="271">
        <f t="shared" si="97"/>
        <v>0</v>
      </c>
      <c r="BR60" s="271">
        <f t="shared" si="97"/>
        <v>0</v>
      </c>
      <c r="BS60" s="271">
        <f t="shared" si="97"/>
        <v>0</v>
      </c>
      <c r="BT60" s="271">
        <f t="shared" si="97"/>
        <v>0</v>
      </c>
      <c r="BU60" s="271">
        <f t="shared" si="97"/>
        <v>0</v>
      </c>
      <c r="BV60" s="271">
        <f t="shared" si="97"/>
        <v>0</v>
      </c>
      <c r="BW60" s="271">
        <f t="shared" si="97"/>
        <v>0</v>
      </c>
      <c r="BX60" s="271">
        <f t="shared" si="97"/>
        <v>0</v>
      </c>
      <c r="BY60" s="271">
        <f t="shared" si="97"/>
        <v>0</v>
      </c>
      <c r="BZ60" s="271">
        <f t="shared" si="97"/>
        <v>0</v>
      </c>
      <c r="CA60" s="271">
        <f t="shared" si="97"/>
        <v>0</v>
      </c>
      <c r="CB60" s="271">
        <f t="shared" si="97"/>
        <v>42</v>
      </c>
      <c r="CC60" s="272">
        <f t="shared" si="97"/>
        <v>18</v>
      </c>
      <c r="CD60" s="253"/>
      <c r="CE60" s="254"/>
      <c r="CF60" s="254"/>
    </row>
    <row r="61" spans="2:84" ht="15.75" customHeight="1">
      <c r="B61" s="32">
        <f aca="true" t="shared" si="98" ref="B61:AL61">SUM(B8:B60)</f>
        <v>546</v>
      </c>
      <c r="C61" s="32">
        <f t="shared" si="98"/>
        <v>1</v>
      </c>
      <c r="D61" s="32">
        <f t="shared" si="98"/>
        <v>0</v>
      </c>
      <c r="E61" s="32">
        <f t="shared" si="98"/>
        <v>634</v>
      </c>
      <c r="F61" s="32">
        <f t="shared" si="98"/>
        <v>484</v>
      </c>
      <c r="G61" s="32">
        <f t="shared" si="98"/>
        <v>0</v>
      </c>
      <c r="H61" s="32">
        <f t="shared" si="98"/>
        <v>3</v>
      </c>
      <c r="I61" s="32">
        <f t="shared" si="98"/>
        <v>0</v>
      </c>
      <c r="J61" s="32">
        <f t="shared" si="98"/>
        <v>0</v>
      </c>
      <c r="K61" s="32">
        <f t="shared" si="98"/>
        <v>6</v>
      </c>
      <c r="L61" s="32">
        <f t="shared" si="98"/>
        <v>4</v>
      </c>
      <c r="M61" s="32">
        <f t="shared" si="98"/>
        <v>0</v>
      </c>
      <c r="N61" s="32">
        <f t="shared" si="98"/>
        <v>0</v>
      </c>
      <c r="O61" s="32">
        <f t="shared" si="98"/>
        <v>0</v>
      </c>
      <c r="P61" s="32">
        <f t="shared" si="98"/>
        <v>0</v>
      </c>
      <c r="Q61" s="32">
        <f t="shared" si="98"/>
        <v>0</v>
      </c>
      <c r="R61" s="32">
        <f t="shared" si="98"/>
        <v>0</v>
      </c>
      <c r="S61" s="32">
        <f t="shared" si="98"/>
        <v>580</v>
      </c>
      <c r="T61" s="32">
        <f t="shared" si="98"/>
        <v>202</v>
      </c>
      <c r="U61" s="32">
        <f t="shared" si="98"/>
        <v>1296</v>
      </c>
      <c r="V61" s="32">
        <f t="shared" si="98"/>
        <v>0</v>
      </c>
      <c r="W61" s="32">
        <f t="shared" si="98"/>
        <v>0</v>
      </c>
      <c r="X61" s="32">
        <f t="shared" si="98"/>
        <v>0</v>
      </c>
      <c r="Y61" s="32">
        <f t="shared" si="98"/>
        <v>0</v>
      </c>
      <c r="Z61" s="32">
        <f t="shared" si="98"/>
        <v>0</v>
      </c>
      <c r="AA61" s="32">
        <f t="shared" si="98"/>
        <v>0</v>
      </c>
      <c r="AB61" s="32">
        <f t="shared" si="98"/>
        <v>0</v>
      </c>
      <c r="AC61" s="32">
        <f t="shared" si="98"/>
        <v>0</v>
      </c>
      <c r="AD61" s="32">
        <f t="shared" si="98"/>
        <v>0</v>
      </c>
      <c r="AE61" s="32">
        <f t="shared" si="98"/>
        <v>0</v>
      </c>
      <c r="AF61" s="32">
        <f t="shared" si="98"/>
        <v>0</v>
      </c>
      <c r="AG61" s="32">
        <f t="shared" si="98"/>
        <v>0</v>
      </c>
      <c r="AH61" s="32">
        <f t="shared" si="98"/>
        <v>0</v>
      </c>
      <c r="AI61" s="32">
        <f t="shared" si="98"/>
        <v>0</v>
      </c>
      <c r="AJ61" s="32">
        <f t="shared" si="98"/>
        <v>0</v>
      </c>
      <c r="AK61" s="32">
        <f t="shared" si="98"/>
        <v>298</v>
      </c>
      <c r="AL61" s="32">
        <f t="shared" si="98"/>
        <v>110</v>
      </c>
      <c r="AM61" s="16"/>
      <c r="AN61" s="233"/>
      <c r="AO61" s="234" t="s">
        <v>428</v>
      </c>
      <c r="AP61" s="235"/>
      <c r="AQ61" s="264">
        <f aca="true" t="shared" si="99" ref="AQ61:AQ71">B41</f>
        <v>17</v>
      </c>
      <c r="AR61" s="264">
        <f t="shared" si="60"/>
        <v>0</v>
      </c>
      <c r="AS61" s="264">
        <f aca="true" t="shared" si="100" ref="AS61:AS71">C41</f>
        <v>0</v>
      </c>
      <c r="AT61" s="264">
        <f aca="true" t="shared" si="101" ref="AT61:AT71">D41</f>
        <v>0</v>
      </c>
      <c r="AU61" s="264">
        <f t="shared" si="63"/>
        <v>34</v>
      </c>
      <c r="AV61" s="264">
        <f aca="true" t="shared" si="102" ref="AV61:AV71">E41</f>
        <v>21</v>
      </c>
      <c r="AW61" s="264">
        <f aca="true" t="shared" si="103" ref="AW61:AW71">F41</f>
        <v>13</v>
      </c>
      <c r="AX61" s="264">
        <f aca="true" t="shared" si="104" ref="AX61:AX71">G41</f>
        <v>0</v>
      </c>
      <c r="AY61" s="264">
        <f aca="true" t="shared" si="105" ref="AY61:AY71">H41</f>
        <v>0</v>
      </c>
      <c r="AZ61" s="264">
        <f aca="true" t="shared" si="106" ref="AZ61:AZ71">I41</f>
        <v>0</v>
      </c>
      <c r="BA61" s="264">
        <f aca="true" t="shared" si="107" ref="BA61:BA71">J41</f>
        <v>0</v>
      </c>
      <c r="BB61" s="264">
        <f aca="true" t="shared" si="108" ref="BB61:BB71">K41</f>
        <v>0</v>
      </c>
      <c r="BC61" s="264">
        <f aca="true" t="shared" si="109" ref="BC61:BC71">L41</f>
        <v>0</v>
      </c>
      <c r="BD61" s="264">
        <f aca="true" t="shared" si="110" ref="BD61:BD71">M41</f>
        <v>0</v>
      </c>
      <c r="BE61" s="264">
        <f aca="true" t="shared" si="111" ref="BE61:BE71">N41</f>
        <v>0</v>
      </c>
      <c r="BF61" s="264">
        <f aca="true" t="shared" si="112" ref="BF61:BF71">O41</f>
        <v>0</v>
      </c>
      <c r="BG61" s="269">
        <f aca="true" t="shared" si="113" ref="BG61:BG71">P41</f>
        <v>0</v>
      </c>
      <c r="BH61" s="269">
        <f aca="true" t="shared" si="114" ref="BH61:BH71">Q41</f>
        <v>0</v>
      </c>
      <c r="BI61" s="269">
        <f aca="true" t="shared" si="115" ref="BI61:BI71">R41</f>
        <v>0</v>
      </c>
      <c r="BJ61" s="269">
        <f aca="true" t="shared" si="116" ref="BJ61:BJ71">S41</f>
        <v>17</v>
      </c>
      <c r="BK61" s="269">
        <f aca="true" t="shared" si="117" ref="BK61:BL71">T41</f>
        <v>10</v>
      </c>
      <c r="BL61" s="269">
        <f t="shared" si="117"/>
        <v>54</v>
      </c>
      <c r="BM61" s="269">
        <f aca="true" t="shared" si="118" ref="BM61:BM71">V41</f>
        <v>0</v>
      </c>
      <c r="BN61" s="269">
        <f aca="true" t="shared" si="119" ref="BN61:BN71">W41</f>
        <v>0</v>
      </c>
      <c r="BO61" s="269">
        <f aca="true" t="shared" si="120" ref="BO61:BO71">X41</f>
        <v>0</v>
      </c>
      <c r="BP61" s="269">
        <f aca="true" t="shared" si="121" ref="BP61:BP71">Y41</f>
        <v>0</v>
      </c>
      <c r="BQ61" s="269">
        <f aca="true" t="shared" si="122" ref="BQ61:BQ71">Z41</f>
        <v>0</v>
      </c>
      <c r="BR61" s="269">
        <f aca="true" t="shared" si="123" ref="BR61:BR71">AA41</f>
        <v>0</v>
      </c>
      <c r="BS61" s="269">
        <f aca="true" t="shared" si="124" ref="BS61:BS71">AB41</f>
        <v>0</v>
      </c>
      <c r="BT61" s="269">
        <f aca="true" t="shared" si="125" ref="BT61:BT71">AC41</f>
        <v>0</v>
      </c>
      <c r="BU61" s="269">
        <f aca="true" t="shared" si="126" ref="BU61:BU71">AD41</f>
        <v>0</v>
      </c>
      <c r="BV61" s="269">
        <f aca="true" t="shared" si="127" ref="BV61:BV71">AE41</f>
        <v>0</v>
      </c>
      <c r="BW61" s="269">
        <f aca="true" t="shared" si="128" ref="BW61:BW71">AF41</f>
        <v>0</v>
      </c>
      <c r="BX61" s="269">
        <f aca="true" t="shared" si="129" ref="BX61:BX71">AG41</f>
        <v>0</v>
      </c>
      <c r="BY61" s="269">
        <f aca="true" t="shared" si="130" ref="BY61:BY71">AH41</f>
        <v>0</v>
      </c>
      <c r="BZ61" s="269">
        <f aca="true" t="shared" si="131" ref="BZ61:BZ71">AI41</f>
        <v>0</v>
      </c>
      <c r="CA61" s="269">
        <f aca="true" t="shared" si="132" ref="CA61:CA71">AJ41</f>
        <v>0</v>
      </c>
      <c r="CB61" s="269">
        <f aca="true" t="shared" si="133" ref="CB61:CB71">AK41</f>
        <v>11</v>
      </c>
      <c r="CC61" s="270">
        <f aca="true" t="shared" si="134" ref="CC61:CC71">AL41</f>
        <v>7</v>
      </c>
      <c r="CD61" s="253"/>
      <c r="CE61" s="254"/>
      <c r="CF61" s="254"/>
    </row>
    <row r="62" spans="39:84" ht="15.75" customHeight="1">
      <c r="AM62" s="16"/>
      <c r="AN62" s="233"/>
      <c r="AO62" s="234" t="s">
        <v>429</v>
      </c>
      <c r="AP62" s="235"/>
      <c r="AQ62" s="264">
        <f t="shared" si="99"/>
        <v>13</v>
      </c>
      <c r="AR62" s="264">
        <f t="shared" si="60"/>
        <v>0</v>
      </c>
      <c r="AS62" s="264">
        <f t="shared" si="100"/>
        <v>0</v>
      </c>
      <c r="AT62" s="264">
        <f t="shared" si="101"/>
        <v>0</v>
      </c>
      <c r="AU62" s="264">
        <f t="shared" si="63"/>
        <v>13</v>
      </c>
      <c r="AV62" s="264">
        <f t="shared" si="102"/>
        <v>13</v>
      </c>
      <c r="AW62" s="264">
        <f t="shared" si="103"/>
        <v>0</v>
      </c>
      <c r="AX62" s="264">
        <f t="shared" si="104"/>
        <v>0</v>
      </c>
      <c r="AY62" s="264">
        <f t="shared" si="105"/>
        <v>0</v>
      </c>
      <c r="AZ62" s="264">
        <f t="shared" si="106"/>
        <v>0</v>
      </c>
      <c r="BA62" s="264">
        <f t="shared" si="107"/>
        <v>0</v>
      </c>
      <c r="BB62" s="264">
        <f t="shared" si="108"/>
        <v>0</v>
      </c>
      <c r="BC62" s="264">
        <f t="shared" si="109"/>
        <v>0</v>
      </c>
      <c r="BD62" s="264">
        <f t="shared" si="110"/>
        <v>0</v>
      </c>
      <c r="BE62" s="264">
        <f t="shared" si="111"/>
        <v>0</v>
      </c>
      <c r="BF62" s="264">
        <f t="shared" si="112"/>
        <v>0</v>
      </c>
      <c r="BG62" s="269">
        <f t="shared" si="113"/>
        <v>0</v>
      </c>
      <c r="BH62" s="269">
        <f t="shared" si="114"/>
        <v>0</v>
      </c>
      <c r="BI62" s="269">
        <f t="shared" si="115"/>
        <v>0</v>
      </c>
      <c r="BJ62" s="269">
        <f t="shared" si="116"/>
        <v>10</v>
      </c>
      <c r="BK62" s="269">
        <f t="shared" si="117"/>
        <v>1</v>
      </c>
      <c r="BL62" s="269">
        <f t="shared" si="117"/>
        <v>35</v>
      </c>
      <c r="BM62" s="269">
        <f t="shared" si="118"/>
        <v>0</v>
      </c>
      <c r="BN62" s="269">
        <f t="shared" si="119"/>
        <v>0</v>
      </c>
      <c r="BO62" s="269">
        <f t="shared" si="120"/>
        <v>0</v>
      </c>
      <c r="BP62" s="269">
        <f t="shared" si="121"/>
        <v>0</v>
      </c>
      <c r="BQ62" s="269">
        <f t="shared" si="122"/>
        <v>0</v>
      </c>
      <c r="BR62" s="269">
        <f t="shared" si="123"/>
        <v>0</v>
      </c>
      <c r="BS62" s="269">
        <f t="shared" si="124"/>
        <v>0</v>
      </c>
      <c r="BT62" s="269">
        <f t="shared" si="125"/>
        <v>0</v>
      </c>
      <c r="BU62" s="269">
        <f t="shared" si="126"/>
        <v>0</v>
      </c>
      <c r="BV62" s="269">
        <f t="shared" si="127"/>
        <v>0</v>
      </c>
      <c r="BW62" s="269">
        <f t="shared" si="128"/>
        <v>0</v>
      </c>
      <c r="BX62" s="269">
        <f t="shared" si="129"/>
        <v>0</v>
      </c>
      <c r="BY62" s="269">
        <f t="shared" si="130"/>
        <v>0</v>
      </c>
      <c r="BZ62" s="269">
        <f t="shared" si="131"/>
        <v>0</v>
      </c>
      <c r="CA62" s="269">
        <f t="shared" si="132"/>
        <v>0</v>
      </c>
      <c r="CB62" s="269">
        <f t="shared" si="133"/>
        <v>4</v>
      </c>
      <c r="CC62" s="270">
        <f t="shared" si="134"/>
        <v>1</v>
      </c>
      <c r="CD62" s="253"/>
      <c r="CE62" s="254"/>
      <c r="CF62" s="254"/>
    </row>
    <row r="63" spans="1:84" ht="15.75" customHeight="1">
      <c r="A63" s="15" t="s">
        <v>207</v>
      </c>
      <c r="AM63" s="16"/>
      <c r="AN63" s="233"/>
      <c r="AO63" s="234" t="s">
        <v>430</v>
      </c>
      <c r="AP63" s="235"/>
      <c r="AQ63" s="264">
        <f t="shared" si="99"/>
        <v>14</v>
      </c>
      <c r="AR63" s="264">
        <f t="shared" si="60"/>
        <v>0</v>
      </c>
      <c r="AS63" s="264">
        <f t="shared" si="100"/>
        <v>0</v>
      </c>
      <c r="AT63" s="264">
        <f t="shared" si="101"/>
        <v>0</v>
      </c>
      <c r="AU63" s="264">
        <f t="shared" si="63"/>
        <v>27</v>
      </c>
      <c r="AV63" s="264">
        <f t="shared" si="102"/>
        <v>15</v>
      </c>
      <c r="AW63" s="264">
        <f t="shared" si="103"/>
        <v>12</v>
      </c>
      <c r="AX63" s="264">
        <f t="shared" si="104"/>
        <v>0</v>
      </c>
      <c r="AY63" s="264">
        <f t="shared" si="105"/>
        <v>0</v>
      </c>
      <c r="AZ63" s="264">
        <f t="shared" si="106"/>
        <v>0</v>
      </c>
      <c r="BA63" s="264">
        <f t="shared" si="107"/>
        <v>0</v>
      </c>
      <c r="BB63" s="264">
        <f t="shared" si="108"/>
        <v>0</v>
      </c>
      <c r="BC63" s="264">
        <f t="shared" si="109"/>
        <v>0</v>
      </c>
      <c r="BD63" s="264">
        <f t="shared" si="110"/>
        <v>0</v>
      </c>
      <c r="BE63" s="264">
        <f t="shared" si="111"/>
        <v>0</v>
      </c>
      <c r="BF63" s="264">
        <f t="shared" si="112"/>
        <v>0</v>
      </c>
      <c r="BG63" s="269">
        <f t="shared" si="113"/>
        <v>0</v>
      </c>
      <c r="BH63" s="269">
        <f t="shared" si="114"/>
        <v>0</v>
      </c>
      <c r="BI63" s="269">
        <f t="shared" si="115"/>
        <v>0</v>
      </c>
      <c r="BJ63" s="269">
        <f t="shared" si="116"/>
        <v>12</v>
      </c>
      <c r="BK63" s="269">
        <f t="shared" si="117"/>
        <v>7</v>
      </c>
      <c r="BL63" s="269">
        <f t="shared" si="117"/>
        <v>39</v>
      </c>
      <c r="BM63" s="269">
        <f t="shared" si="118"/>
        <v>0</v>
      </c>
      <c r="BN63" s="269">
        <f t="shared" si="119"/>
        <v>0</v>
      </c>
      <c r="BO63" s="269">
        <f t="shared" si="120"/>
        <v>0</v>
      </c>
      <c r="BP63" s="269">
        <f t="shared" si="121"/>
        <v>0</v>
      </c>
      <c r="BQ63" s="269">
        <f t="shared" si="122"/>
        <v>0</v>
      </c>
      <c r="BR63" s="269">
        <f t="shared" si="123"/>
        <v>0</v>
      </c>
      <c r="BS63" s="269">
        <f t="shared" si="124"/>
        <v>0</v>
      </c>
      <c r="BT63" s="269">
        <f t="shared" si="125"/>
        <v>0</v>
      </c>
      <c r="BU63" s="269">
        <f t="shared" si="126"/>
        <v>0</v>
      </c>
      <c r="BV63" s="269">
        <f t="shared" si="127"/>
        <v>0</v>
      </c>
      <c r="BW63" s="269">
        <f t="shared" si="128"/>
        <v>0</v>
      </c>
      <c r="BX63" s="269">
        <f t="shared" si="129"/>
        <v>0</v>
      </c>
      <c r="BY63" s="269">
        <f t="shared" si="130"/>
        <v>0</v>
      </c>
      <c r="BZ63" s="269">
        <f t="shared" si="131"/>
        <v>0</v>
      </c>
      <c r="CA63" s="269">
        <f t="shared" si="132"/>
        <v>0</v>
      </c>
      <c r="CB63" s="269">
        <f t="shared" si="133"/>
        <v>6</v>
      </c>
      <c r="CC63" s="270">
        <f t="shared" si="134"/>
        <v>5</v>
      </c>
      <c r="CD63" s="253"/>
      <c r="CE63" s="254"/>
      <c r="CF63" s="254"/>
    </row>
    <row r="64" spans="1:84" ht="15.75" customHeight="1">
      <c r="A64" s="15" t="s">
        <v>208</v>
      </c>
      <c r="AM64" s="16"/>
      <c r="AN64" s="233"/>
      <c r="AO64" s="234" t="s">
        <v>431</v>
      </c>
      <c r="AP64" s="235"/>
      <c r="AQ64" s="264">
        <f t="shared" si="99"/>
        <v>5</v>
      </c>
      <c r="AR64" s="264">
        <f t="shared" si="60"/>
        <v>0</v>
      </c>
      <c r="AS64" s="264">
        <f t="shared" si="100"/>
        <v>0</v>
      </c>
      <c r="AT64" s="264">
        <f t="shared" si="101"/>
        <v>0</v>
      </c>
      <c r="AU64" s="264">
        <f t="shared" si="63"/>
        <v>7</v>
      </c>
      <c r="AV64" s="264">
        <f t="shared" si="102"/>
        <v>7</v>
      </c>
      <c r="AW64" s="264">
        <f t="shared" si="103"/>
        <v>0</v>
      </c>
      <c r="AX64" s="264">
        <f t="shared" si="104"/>
        <v>0</v>
      </c>
      <c r="AY64" s="264">
        <f t="shared" si="105"/>
        <v>0</v>
      </c>
      <c r="AZ64" s="264">
        <f t="shared" si="106"/>
        <v>0</v>
      </c>
      <c r="BA64" s="264">
        <f t="shared" si="107"/>
        <v>0</v>
      </c>
      <c r="BB64" s="264">
        <f t="shared" si="108"/>
        <v>1</v>
      </c>
      <c r="BC64" s="264">
        <f t="shared" si="109"/>
        <v>0</v>
      </c>
      <c r="BD64" s="264">
        <f t="shared" si="110"/>
        <v>0</v>
      </c>
      <c r="BE64" s="264">
        <f t="shared" si="111"/>
        <v>0</v>
      </c>
      <c r="BF64" s="264">
        <f t="shared" si="112"/>
        <v>0</v>
      </c>
      <c r="BG64" s="269">
        <f t="shared" si="113"/>
        <v>0</v>
      </c>
      <c r="BH64" s="269">
        <f t="shared" si="114"/>
        <v>0</v>
      </c>
      <c r="BI64" s="269">
        <f t="shared" si="115"/>
        <v>0</v>
      </c>
      <c r="BJ64" s="269">
        <f t="shared" si="116"/>
        <v>4</v>
      </c>
      <c r="BK64" s="269">
        <f t="shared" si="117"/>
        <v>2</v>
      </c>
      <c r="BL64" s="269">
        <f t="shared" si="117"/>
        <v>23</v>
      </c>
      <c r="BM64" s="269">
        <f t="shared" si="118"/>
        <v>0</v>
      </c>
      <c r="BN64" s="269">
        <f t="shared" si="119"/>
        <v>0</v>
      </c>
      <c r="BO64" s="269">
        <f t="shared" si="120"/>
        <v>0</v>
      </c>
      <c r="BP64" s="269">
        <f t="shared" si="121"/>
        <v>0</v>
      </c>
      <c r="BQ64" s="269">
        <f t="shared" si="122"/>
        <v>0</v>
      </c>
      <c r="BR64" s="269">
        <f t="shared" si="123"/>
        <v>0</v>
      </c>
      <c r="BS64" s="269">
        <f t="shared" si="124"/>
        <v>0</v>
      </c>
      <c r="BT64" s="269">
        <f t="shared" si="125"/>
        <v>0</v>
      </c>
      <c r="BU64" s="269">
        <f t="shared" si="126"/>
        <v>0</v>
      </c>
      <c r="BV64" s="269">
        <f t="shared" si="127"/>
        <v>0</v>
      </c>
      <c r="BW64" s="269">
        <f t="shared" si="128"/>
        <v>0</v>
      </c>
      <c r="BX64" s="269">
        <f t="shared" si="129"/>
        <v>0</v>
      </c>
      <c r="BY64" s="269">
        <f t="shared" si="130"/>
        <v>0</v>
      </c>
      <c r="BZ64" s="269">
        <f t="shared" si="131"/>
        <v>0</v>
      </c>
      <c r="CA64" s="269">
        <f t="shared" si="132"/>
        <v>0</v>
      </c>
      <c r="CB64" s="269">
        <f t="shared" si="133"/>
        <v>4</v>
      </c>
      <c r="CC64" s="270">
        <f t="shared" si="134"/>
        <v>0</v>
      </c>
      <c r="CD64" s="253"/>
      <c r="CE64" s="254"/>
      <c r="CF64" s="254"/>
    </row>
    <row r="65" spans="1:84" ht="15.75" customHeight="1">
      <c r="A65" s="15" t="s">
        <v>209</v>
      </c>
      <c r="AM65" s="16"/>
      <c r="AN65" s="233"/>
      <c r="AO65" s="234" t="s">
        <v>432</v>
      </c>
      <c r="AP65" s="235"/>
      <c r="AQ65" s="264">
        <f t="shared" si="99"/>
        <v>2</v>
      </c>
      <c r="AR65" s="264">
        <f t="shared" si="60"/>
        <v>0</v>
      </c>
      <c r="AS65" s="264">
        <f t="shared" si="100"/>
        <v>0</v>
      </c>
      <c r="AT65" s="264">
        <f t="shared" si="101"/>
        <v>0</v>
      </c>
      <c r="AU65" s="264">
        <f t="shared" si="63"/>
        <v>2</v>
      </c>
      <c r="AV65" s="264">
        <f t="shared" si="102"/>
        <v>2</v>
      </c>
      <c r="AW65" s="264">
        <f t="shared" si="103"/>
        <v>0</v>
      </c>
      <c r="AX65" s="264">
        <f t="shared" si="104"/>
        <v>0</v>
      </c>
      <c r="AY65" s="264">
        <f t="shared" si="105"/>
        <v>0</v>
      </c>
      <c r="AZ65" s="264">
        <f t="shared" si="106"/>
        <v>0</v>
      </c>
      <c r="BA65" s="264">
        <f t="shared" si="107"/>
        <v>0</v>
      </c>
      <c r="BB65" s="264">
        <f t="shared" si="108"/>
        <v>0</v>
      </c>
      <c r="BC65" s="264">
        <f t="shared" si="109"/>
        <v>0</v>
      </c>
      <c r="BD65" s="264">
        <f t="shared" si="110"/>
        <v>0</v>
      </c>
      <c r="BE65" s="264">
        <f t="shared" si="111"/>
        <v>0</v>
      </c>
      <c r="BF65" s="264">
        <f t="shared" si="112"/>
        <v>0</v>
      </c>
      <c r="BG65" s="269">
        <f t="shared" si="113"/>
        <v>0</v>
      </c>
      <c r="BH65" s="269">
        <f t="shared" si="114"/>
        <v>0</v>
      </c>
      <c r="BI65" s="269">
        <f t="shared" si="115"/>
        <v>0</v>
      </c>
      <c r="BJ65" s="269">
        <f t="shared" si="116"/>
        <v>1</v>
      </c>
      <c r="BK65" s="269">
        <f t="shared" si="117"/>
        <v>1</v>
      </c>
      <c r="BL65" s="269">
        <f t="shared" si="117"/>
        <v>7</v>
      </c>
      <c r="BM65" s="269">
        <f t="shared" si="118"/>
        <v>0</v>
      </c>
      <c r="BN65" s="269">
        <f t="shared" si="119"/>
        <v>0</v>
      </c>
      <c r="BO65" s="269">
        <f t="shared" si="120"/>
        <v>0</v>
      </c>
      <c r="BP65" s="269">
        <f t="shared" si="121"/>
        <v>0</v>
      </c>
      <c r="BQ65" s="269">
        <f t="shared" si="122"/>
        <v>0</v>
      </c>
      <c r="BR65" s="269">
        <f t="shared" si="123"/>
        <v>0</v>
      </c>
      <c r="BS65" s="269">
        <f t="shared" si="124"/>
        <v>0</v>
      </c>
      <c r="BT65" s="269">
        <f t="shared" si="125"/>
        <v>0</v>
      </c>
      <c r="BU65" s="269">
        <f t="shared" si="126"/>
        <v>0</v>
      </c>
      <c r="BV65" s="269">
        <f t="shared" si="127"/>
        <v>0</v>
      </c>
      <c r="BW65" s="269">
        <f t="shared" si="128"/>
        <v>0</v>
      </c>
      <c r="BX65" s="269">
        <f t="shared" si="129"/>
        <v>0</v>
      </c>
      <c r="BY65" s="269">
        <f t="shared" si="130"/>
        <v>0</v>
      </c>
      <c r="BZ65" s="269">
        <f t="shared" si="131"/>
        <v>0</v>
      </c>
      <c r="CA65" s="269">
        <f t="shared" si="132"/>
        <v>0</v>
      </c>
      <c r="CB65" s="269">
        <f t="shared" si="133"/>
        <v>0</v>
      </c>
      <c r="CC65" s="270">
        <f t="shared" si="134"/>
        <v>0</v>
      </c>
      <c r="CD65" s="253"/>
      <c r="CE65" s="254"/>
      <c r="CF65" s="254"/>
    </row>
    <row r="66" spans="1:84" ht="15.75" customHeight="1">
      <c r="A66" s="15" t="s">
        <v>210</v>
      </c>
      <c r="B66" s="16"/>
      <c r="AM66" s="16"/>
      <c r="AN66" s="233"/>
      <c r="AO66" s="234" t="s">
        <v>433</v>
      </c>
      <c r="AP66" s="235"/>
      <c r="AQ66" s="264">
        <f t="shared" si="99"/>
        <v>3</v>
      </c>
      <c r="AR66" s="264">
        <f t="shared" si="60"/>
        <v>0</v>
      </c>
      <c r="AS66" s="264">
        <f t="shared" si="100"/>
        <v>0</v>
      </c>
      <c r="AT66" s="264">
        <f t="shared" si="101"/>
        <v>0</v>
      </c>
      <c r="AU66" s="264">
        <f t="shared" si="63"/>
        <v>3</v>
      </c>
      <c r="AV66" s="264">
        <f t="shared" si="102"/>
        <v>3</v>
      </c>
      <c r="AW66" s="264">
        <f t="shared" si="103"/>
        <v>0</v>
      </c>
      <c r="AX66" s="264">
        <f t="shared" si="104"/>
        <v>0</v>
      </c>
      <c r="AY66" s="264">
        <f t="shared" si="105"/>
        <v>0</v>
      </c>
      <c r="AZ66" s="264">
        <f t="shared" si="106"/>
        <v>0</v>
      </c>
      <c r="BA66" s="264">
        <f t="shared" si="107"/>
        <v>0</v>
      </c>
      <c r="BB66" s="264">
        <f t="shared" si="108"/>
        <v>0</v>
      </c>
      <c r="BC66" s="264">
        <f t="shared" si="109"/>
        <v>0</v>
      </c>
      <c r="BD66" s="264">
        <f t="shared" si="110"/>
        <v>0</v>
      </c>
      <c r="BE66" s="264">
        <f t="shared" si="111"/>
        <v>0</v>
      </c>
      <c r="BF66" s="264">
        <f t="shared" si="112"/>
        <v>0</v>
      </c>
      <c r="BG66" s="269">
        <f t="shared" si="113"/>
        <v>0</v>
      </c>
      <c r="BH66" s="269">
        <f t="shared" si="114"/>
        <v>0</v>
      </c>
      <c r="BI66" s="269">
        <f t="shared" si="115"/>
        <v>0</v>
      </c>
      <c r="BJ66" s="269">
        <f t="shared" si="116"/>
        <v>1</v>
      </c>
      <c r="BK66" s="269">
        <f t="shared" si="117"/>
        <v>0</v>
      </c>
      <c r="BL66" s="269">
        <f t="shared" si="117"/>
        <v>10</v>
      </c>
      <c r="BM66" s="269">
        <f t="shared" si="118"/>
        <v>0</v>
      </c>
      <c r="BN66" s="269">
        <f t="shared" si="119"/>
        <v>0</v>
      </c>
      <c r="BO66" s="269">
        <f t="shared" si="120"/>
        <v>0</v>
      </c>
      <c r="BP66" s="269">
        <f t="shared" si="121"/>
        <v>0</v>
      </c>
      <c r="BQ66" s="269">
        <f t="shared" si="122"/>
        <v>0</v>
      </c>
      <c r="BR66" s="269">
        <f t="shared" si="123"/>
        <v>0</v>
      </c>
      <c r="BS66" s="269">
        <f t="shared" si="124"/>
        <v>0</v>
      </c>
      <c r="BT66" s="269">
        <f t="shared" si="125"/>
        <v>0</v>
      </c>
      <c r="BU66" s="269">
        <f t="shared" si="126"/>
        <v>0</v>
      </c>
      <c r="BV66" s="269">
        <f t="shared" si="127"/>
        <v>0</v>
      </c>
      <c r="BW66" s="269">
        <f t="shared" si="128"/>
        <v>0</v>
      </c>
      <c r="BX66" s="269">
        <f t="shared" si="129"/>
        <v>0</v>
      </c>
      <c r="BY66" s="269">
        <f t="shared" si="130"/>
        <v>0</v>
      </c>
      <c r="BZ66" s="269">
        <f t="shared" si="131"/>
        <v>0</v>
      </c>
      <c r="CA66" s="269">
        <f t="shared" si="132"/>
        <v>0</v>
      </c>
      <c r="CB66" s="269">
        <f t="shared" si="133"/>
        <v>0</v>
      </c>
      <c r="CC66" s="270">
        <f t="shared" si="134"/>
        <v>0</v>
      </c>
      <c r="CD66" s="253"/>
      <c r="CE66" s="254"/>
      <c r="CF66" s="254"/>
    </row>
    <row r="67" spans="1:84" ht="15.75" customHeight="1">
      <c r="A67" s="15" t="s">
        <v>211</v>
      </c>
      <c r="B67" s="16"/>
      <c r="C67" s="16"/>
      <c r="D67" s="16"/>
      <c r="AM67" s="16"/>
      <c r="AN67" s="233"/>
      <c r="AO67" s="234" t="s">
        <v>434</v>
      </c>
      <c r="AP67" s="235"/>
      <c r="AQ67" s="264">
        <f t="shared" si="99"/>
        <v>1</v>
      </c>
      <c r="AR67" s="264">
        <f t="shared" si="60"/>
        <v>0</v>
      </c>
      <c r="AS67" s="264">
        <f t="shared" si="100"/>
        <v>0</v>
      </c>
      <c r="AT67" s="264">
        <f t="shared" si="101"/>
        <v>0</v>
      </c>
      <c r="AU67" s="264">
        <f t="shared" si="63"/>
        <v>2</v>
      </c>
      <c r="AV67" s="264">
        <f t="shared" si="102"/>
        <v>2</v>
      </c>
      <c r="AW67" s="264">
        <f t="shared" si="103"/>
        <v>0</v>
      </c>
      <c r="AX67" s="264">
        <f t="shared" si="104"/>
        <v>0</v>
      </c>
      <c r="AY67" s="264">
        <f t="shared" si="105"/>
        <v>0</v>
      </c>
      <c r="AZ67" s="264">
        <f t="shared" si="106"/>
        <v>0</v>
      </c>
      <c r="BA67" s="264">
        <f t="shared" si="107"/>
        <v>0</v>
      </c>
      <c r="BB67" s="264">
        <f t="shared" si="108"/>
        <v>0</v>
      </c>
      <c r="BC67" s="264">
        <f t="shared" si="109"/>
        <v>0</v>
      </c>
      <c r="BD67" s="264">
        <f t="shared" si="110"/>
        <v>0</v>
      </c>
      <c r="BE67" s="264">
        <f t="shared" si="111"/>
        <v>0</v>
      </c>
      <c r="BF67" s="264">
        <f t="shared" si="112"/>
        <v>0</v>
      </c>
      <c r="BG67" s="269">
        <f t="shared" si="113"/>
        <v>0</v>
      </c>
      <c r="BH67" s="269">
        <f t="shared" si="114"/>
        <v>0</v>
      </c>
      <c r="BI67" s="269">
        <f t="shared" si="115"/>
        <v>0</v>
      </c>
      <c r="BJ67" s="269">
        <f t="shared" si="116"/>
        <v>1</v>
      </c>
      <c r="BK67" s="269">
        <f t="shared" si="117"/>
        <v>0</v>
      </c>
      <c r="BL67" s="269">
        <f t="shared" si="117"/>
        <v>3</v>
      </c>
      <c r="BM67" s="269">
        <f t="shared" si="118"/>
        <v>0</v>
      </c>
      <c r="BN67" s="269">
        <f t="shared" si="119"/>
        <v>0</v>
      </c>
      <c r="BO67" s="269">
        <f t="shared" si="120"/>
        <v>0</v>
      </c>
      <c r="BP67" s="269">
        <f t="shared" si="121"/>
        <v>0</v>
      </c>
      <c r="BQ67" s="269">
        <f t="shared" si="122"/>
        <v>0</v>
      </c>
      <c r="BR67" s="269">
        <f t="shared" si="123"/>
        <v>0</v>
      </c>
      <c r="BS67" s="269">
        <f t="shared" si="124"/>
        <v>0</v>
      </c>
      <c r="BT67" s="269">
        <f t="shared" si="125"/>
        <v>0</v>
      </c>
      <c r="BU67" s="269">
        <f t="shared" si="126"/>
        <v>0</v>
      </c>
      <c r="BV67" s="269">
        <f t="shared" si="127"/>
        <v>0</v>
      </c>
      <c r="BW67" s="269">
        <f t="shared" si="128"/>
        <v>0</v>
      </c>
      <c r="BX67" s="269">
        <f t="shared" si="129"/>
        <v>0</v>
      </c>
      <c r="BY67" s="269">
        <f t="shared" si="130"/>
        <v>0</v>
      </c>
      <c r="BZ67" s="269">
        <f t="shared" si="131"/>
        <v>0</v>
      </c>
      <c r="CA67" s="269">
        <f t="shared" si="132"/>
        <v>0</v>
      </c>
      <c r="CB67" s="269">
        <f t="shared" si="133"/>
        <v>1</v>
      </c>
      <c r="CC67" s="270">
        <f t="shared" si="134"/>
        <v>0</v>
      </c>
      <c r="CD67" s="253"/>
      <c r="CE67" s="254"/>
      <c r="CF67" s="254"/>
    </row>
    <row r="68" spans="1:84" ht="15.75" customHeight="1">
      <c r="A68" s="15" t="s">
        <v>212</v>
      </c>
      <c r="B68" s="16"/>
      <c r="AM68" s="16"/>
      <c r="AN68" s="233"/>
      <c r="AO68" s="234" t="s">
        <v>435</v>
      </c>
      <c r="AP68" s="235"/>
      <c r="AQ68" s="264">
        <f t="shared" si="99"/>
        <v>4</v>
      </c>
      <c r="AR68" s="264">
        <f t="shared" si="60"/>
        <v>0</v>
      </c>
      <c r="AS68" s="264">
        <f t="shared" si="100"/>
        <v>0</v>
      </c>
      <c r="AT68" s="264">
        <f t="shared" si="101"/>
        <v>0</v>
      </c>
      <c r="AU68" s="264">
        <f t="shared" si="63"/>
        <v>5</v>
      </c>
      <c r="AV68" s="264">
        <f t="shared" si="102"/>
        <v>5</v>
      </c>
      <c r="AW68" s="264">
        <f t="shared" si="103"/>
        <v>0</v>
      </c>
      <c r="AX68" s="264">
        <f t="shared" si="104"/>
        <v>0</v>
      </c>
      <c r="AY68" s="264">
        <f t="shared" si="105"/>
        <v>0</v>
      </c>
      <c r="AZ68" s="264">
        <f t="shared" si="106"/>
        <v>0</v>
      </c>
      <c r="BA68" s="264">
        <f t="shared" si="107"/>
        <v>0</v>
      </c>
      <c r="BB68" s="264">
        <f t="shared" si="108"/>
        <v>0</v>
      </c>
      <c r="BC68" s="264">
        <f t="shared" si="109"/>
        <v>0</v>
      </c>
      <c r="BD68" s="264">
        <f t="shared" si="110"/>
        <v>0</v>
      </c>
      <c r="BE68" s="264">
        <f t="shared" si="111"/>
        <v>0</v>
      </c>
      <c r="BF68" s="264">
        <f t="shared" si="112"/>
        <v>0</v>
      </c>
      <c r="BG68" s="269">
        <f t="shared" si="113"/>
        <v>0</v>
      </c>
      <c r="BH68" s="269">
        <f t="shared" si="114"/>
        <v>0</v>
      </c>
      <c r="BI68" s="269">
        <f t="shared" si="115"/>
        <v>0</v>
      </c>
      <c r="BJ68" s="269">
        <f t="shared" si="116"/>
        <v>5</v>
      </c>
      <c r="BK68" s="269">
        <f t="shared" si="117"/>
        <v>1</v>
      </c>
      <c r="BL68" s="269">
        <f t="shared" si="117"/>
        <v>10</v>
      </c>
      <c r="BM68" s="269">
        <f t="shared" si="118"/>
        <v>0</v>
      </c>
      <c r="BN68" s="269">
        <f t="shared" si="119"/>
        <v>0</v>
      </c>
      <c r="BO68" s="269">
        <f t="shared" si="120"/>
        <v>0</v>
      </c>
      <c r="BP68" s="269">
        <f t="shared" si="121"/>
        <v>0</v>
      </c>
      <c r="BQ68" s="269">
        <f t="shared" si="122"/>
        <v>0</v>
      </c>
      <c r="BR68" s="269">
        <f t="shared" si="123"/>
        <v>0</v>
      </c>
      <c r="BS68" s="269">
        <f t="shared" si="124"/>
        <v>0</v>
      </c>
      <c r="BT68" s="269">
        <f t="shared" si="125"/>
        <v>0</v>
      </c>
      <c r="BU68" s="269">
        <f t="shared" si="126"/>
        <v>0</v>
      </c>
      <c r="BV68" s="269">
        <f t="shared" si="127"/>
        <v>0</v>
      </c>
      <c r="BW68" s="269">
        <f t="shared" si="128"/>
        <v>0</v>
      </c>
      <c r="BX68" s="269">
        <f t="shared" si="129"/>
        <v>0</v>
      </c>
      <c r="BY68" s="269">
        <f t="shared" si="130"/>
        <v>0</v>
      </c>
      <c r="BZ68" s="269">
        <f t="shared" si="131"/>
        <v>0</v>
      </c>
      <c r="CA68" s="269">
        <f t="shared" si="132"/>
        <v>0</v>
      </c>
      <c r="CB68" s="269">
        <f t="shared" si="133"/>
        <v>5</v>
      </c>
      <c r="CC68" s="270">
        <f t="shared" si="134"/>
        <v>0</v>
      </c>
      <c r="CD68" s="253"/>
      <c r="CE68" s="254"/>
      <c r="CF68" s="254"/>
    </row>
    <row r="69" spans="1:84" ht="15.75" customHeight="1">
      <c r="A69" s="15" t="s">
        <v>213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AM69" s="16"/>
      <c r="AN69" s="233"/>
      <c r="AO69" s="234" t="s">
        <v>436</v>
      </c>
      <c r="AP69" s="235"/>
      <c r="AQ69" s="264">
        <f t="shared" si="99"/>
        <v>7</v>
      </c>
      <c r="AR69" s="264">
        <f t="shared" si="60"/>
        <v>0</v>
      </c>
      <c r="AS69" s="264">
        <f t="shared" si="100"/>
        <v>0</v>
      </c>
      <c r="AT69" s="264">
        <f t="shared" si="101"/>
        <v>0</v>
      </c>
      <c r="AU69" s="264">
        <f t="shared" si="63"/>
        <v>8</v>
      </c>
      <c r="AV69" s="264">
        <f t="shared" si="102"/>
        <v>8</v>
      </c>
      <c r="AW69" s="264">
        <f t="shared" si="103"/>
        <v>0</v>
      </c>
      <c r="AX69" s="264">
        <f t="shared" si="104"/>
        <v>0</v>
      </c>
      <c r="AY69" s="264">
        <f t="shared" si="105"/>
        <v>0</v>
      </c>
      <c r="AZ69" s="264">
        <f t="shared" si="106"/>
        <v>0</v>
      </c>
      <c r="BA69" s="264">
        <f t="shared" si="107"/>
        <v>0</v>
      </c>
      <c r="BB69" s="264">
        <f t="shared" si="108"/>
        <v>1</v>
      </c>
      <c r="BC69" s="264">
        <f t="shared" si="109"/>
        <v>0</v>
      </c>
      <c r="BD69" s="264">
        <f t="shared" si="110"/>
        <v>0</v>
      </c>
      <c r="BE69" s="264">
        <f t="shared" si="111"/>
        <v>0</v>
      </c>
      <c r="BF69" s="264">
        <f t="shared" si="112"/>
        <v>0</v>
      </c>
      <c r="BG69" s="269">
        <f t="shared" si="113"/>
        <v>0</v>
      </c>
      <c r="BH69" s="269">
        <f t="shared" si="114"/>
        <v>0</v>
      </c>
      <c r="BI69" s="269">
        <f t="shared" si="115"/>
        <v>0</v>
      </c>
      <c r="BJ69" s="269">
        <f t="shared" si="116"/>
        <v>4</v>
      </c>
      <c r="BK69" s="269">
        <f t="shared" si="117"/>
        <v>1</v>
      </c>
      <c r="BL69" s="269">
        <f t="shared" si="117"/>
        <v>15</v>
      </c>
      <c r="BM69" s="269">
        <f t="shared" si="118"/>
        <v>0</v>
      </c>
      <c r="BN69" s="269">
        <f t="shared" si="119"/>
        <v>0</v>
      </c>
      <c r="BO69" s="269">
        <f t="shared" si="120"/>
        <v>0</v>
      </c>
      <c r="BP69" s="269">
        <f t="shared" si="121"/>
        <v>0</v>
      </c>
      <c r="BQ69" s="269">
        <f t="shared" si="122"/>
        <v>0</v>
      </c>
      <c r="BR69" s="269">
        <f t="shared" si="123"/>
        <v>0</v>
      </c>
      <c r="BS69" s="269">
        <f t="shared" si="124"/>
        <v>0</v>
      </c>
      <c r="BT69" s="269">
        <f t="shared" si="125"/>
        <v>0</v>
      </c>
      <c r="BU69" s="269">
        <f t="shared" si="126"/>
        <v>0</v>
      </c>
      <c r="BV69" s="269">
        <f t="shared" si="127"/>
        <v>0</v>
      </c>
      <c r="BW69" s="269">
        <f t="shared" si="128"/>
        <v>0</v>
      </c>
      <c r="BX69" s="269">
        <f t="shared" si="129"/>
        <v>0</v>
      </c>
      <c r="BY69" s="269">
        <f t="shared" si="130"/>
        <v>0</v>
      </c>
      <c r="BZ69" s="269">
        <f t="shared" si="131"/>
        <v>0</v>
      </c>
      <c r="CA69" s="269">
        <f t="shared" si="132"/>
        <v>0</v>
      </c>
      <c r="CB69" s="269">
        <f t="shared" si="133"/>
        <v>3</v>
      </c>
      <c r="CC69" s="270">
        <f t="shared" si="134"/>
        <v>0</v>
      </c>
      <c r="CD69" s="253"/>
      <c r="CE69" s="254"/>
      <c r="CF69" s="254"/>
    </row>
    <row r="70" spans="1:84" ht="15.75" customHeight="1">
      <c r="A70" s="15" t="s">
        <v>214</v>
      </c>
      <c r="B70" s="16"/>
      <c r="AM70" s="16"/>
      <c r="AN70" s="233"/>
      <c r="AO70" s="234" t="s">
        <v>437</v>
      </c>
      <c r="AP70" s="235"/>
      <c r="AQ70" s="264">
        <f t="shared" si="99"/>
        <v>3</v>
      </c>
      <c r="AR70" s="264">
        <f t="shared" si="60"/>
        <v>0</v>
      </c>
      <c r="AS70" s="264">
        <f t="shared" si="100"/>
        <v>0</v>
      </c>
      <c r="AT70" s="264">
        <f t="shared" si="101"/>
        <v>0</v>
      </c>
      <c r="AU70" s="264">
        <f t="shared" si="63"/>
        <v>14</v>
      </c>
      <c r="AV70" s="264">
        <f t="shared" si="102"/>
        <v>4</v>
      </c>
      <c r="AW70" s="264">
        <f t="shared" si="103"/>
        <v>10</v>
      </c>
      <c r="AX70" s="264">
        <f t="shared" si="104"/>
        <v>0</v>
      </c>
      <c r="AY70" s="264">
        <f t="shared" si="105"/>
        <v>0</v>
      </c>
      <c r="AZ70" s="264">
        <f t="shared" si="106"/>
        <v>0</v>
      </c>
      <c r="BA70" s="264">
        <f t="shared" si="107"/>
        <v>0</v>
      </c>
      <c r="BB70" s="264">
        <f t="shared" si="108"/>
        <v>0</v>
      </c>
      <c r="BC70" s="264">
        <f t="shared" si="109"/>
        <v>0</v>
      </c>
      <c r="BD70" s="264">
        <f t="shared" si="110"/>
        <v>0</v>
      </c>
      <c r="BE70" s="264">
        <f t="shared" si="111"/>
        <v>0</v>
      </c>
      <c r="BF70" s="264">
        <f t="shared" si="112"/>
        <v>0</v>
      </c>
      <c r="BG70" s="269">
        <f t="shared" si="113"/>
        <v>0</v>
      </c>
      <c r="BH70" s="269">
        <f t="shared" si="114"/>
        <v>0</v>
      </c>
      <c r="BI70" s="269">
        <f t="shared" si="115"/>
        <v>0</v>
      </c>
      <c r="BJ70" s="269">
        <f t="shared" si="116"/>
        <v>2</v>
      </c>
      <c r="BK70" s="269">
        <f t="shared" si="117"/>
        <v>0</v>
      </c>
      <c r="BL70" s="269">
        <f t="shared" si="117"/>
        <v>9</v>
      </c>
      <c r="BM70" s="269">
        <f t="shared" si="118"/>
        <v>0</v>
      </c>
      <c r="BN70" s="269">
        <f t="shared" si="119"/>
        <v>0</v>
      </c>
      <c r="BO70" s="269">
        <f t="shared" si="120"/>
        <v>0</v>
      </c>
      <c r="BP70" s="269">
        <f t="shared" si="121"/>
        <v>0</v>
      </c>
      <c r="BQ70" s="269">
        <f t="shared" si="122"/>
        <v>0</v>
      </c>
      <c r="BR70" s="269">
        <f t="shared" si="123"/>
        <v>0</v>
      </c>
      <c r="BS70" s="269">
        <f t="shared" si="124"/>
        <v>0</v>
      </c>
      <c r="BT70" s="269">
        <f t="shared" si="125"/>
        <v>0</v>
      </c>
      <c r="BU70" s="269">
        <f t="shared" si="126"/>
        <v>0</v>
      </c>
      <c r="BV70" s="269">
        <f t="shared" si="127"/>
        <v>0</v>
      </c>
      <c r="BW70" s="269">
        <f t="shared" si="128"/>
        <v>0</v>
      </c>
      <c r="BX70" s="269">
        <f t="shared" si="129"/>
        <v>0</v>
      </c>
      <c r="BY70" s="269">
        <f t="shared" si="130"/>
        <v>0</v>
      </c>
      <c r="BZ70" s="269">
        <f t="shared" si="131"/>
        <v>0</v>
      </c>
      <c r="CA70" s="269">
        <f t="shared" si="132"/>
        <v>0</v>
      </c>
      <c r="CB70" s="269">
        <f t="shared" si="133"/>
        <v>0</v>
      </c>
      <c r="CC70" s="270">
        <f t="shared" si="134"/>
        <v>0</v>
      </c>
      <c r="CD70" s="253"/>
      <c r="CE70" s="254"/>
      <c r="CF70" s="254"/>
    </row>
    <row r="71" spans="1:84" ht="15.75" customHeight="1">
      <c r="A71" s="15" t="s">
        <v>215</v>
      </c>
      <c r="B71" s="16"/>
      <c r="AM71" s="16"/>
      <c r="AN71" s="233"/>
      <c r="AO71" s="234" t="s">
        <v>438</v>
      </c>
      <c r="AP71" s="235"/>
      <c r="AQ71" s="264">
        <f t="shared" si="99"/>
        <v>10</v>
      </c>
      <c r="AR71" s="264">
        <f t="shared" si="60"/>
        <v>0</v>
      </c>
      <c r="AS71" s="264">
        <f t="shared" si="100"/>
        <v>0</v>
      </c>
      <c r="AT71" s="264">
        <f t="shared" si="101"/>
        <v>0</v>
      </c>
      <c r="AU71" s="264">
        <f t="shared" si="63"/>
        <v>26</v>
      </c>
      <c r="AV71" s="264">
        <f t="shared" si="102"/>
        <v>12</v>
      </c>
      <c r="AW71" s="264">
        <f t="shared" si="103"/>
        <v>14</v>
      </c>
      <c r="AX71" s="264">
        <f t="shared" si="104"/>
        <v>0</v>
      </c>
      <c r="AY71" s="264">
        <f t="shared" si="105"/>
        <v>0</v>
      </c>
      <c r="AZ71" s="264">
        <f t="shared" si="106"/>
        <v>0</v>
      </c>
      <c r="BA71" s="264">
        <f t="shared" si="107"/>
        <v>0</v>
      </c>
      <c r="BB71" s="264">
        <f t="shared" si="108"/>
        <v>0</v>
      </c>
      <c r="BC71" s="264">
        <f t="shared" si="109"/>
        <v>0</v>
      </c>
      <c r="BD71" s="264">
        <f t="shared" si="110"/>
        <v>0</v>
      </c>
      <c r="BE71" s="264">
        <f t="shared" si="111"/>
        <v>0</v>
      </c>
      <c r="BF71" s="264">
        <f t="shared" si="112"/>
        <v>0</v>
      </c>
      <c r="BG71" s="269">
        <f t="shared" si="113"/>
        <v>0</v>
      </c>
      <c r="BH71" s="269">
        <f t="shared" si="114"/>
        <v>0</v>
      </c>
      <c r="BI71" s="269">
        <f t="shared" si="115"/>
        <v>0</v>
      </c>
      <c r="BJ71" s="269">
        <f t="shared" si="116"/>
        <v>12</v>
      </c>
      <c r="BK71" s="269">
        <f t="shared" si="117"/>
        <v>3</v>
      </c>
      <c r="BL71" s="269">
        <f t="shared" si="117"/>
        <v>35</v>
      </c>
      <c r="BM71" s="269">
        <f t="shared" si="118"/>
        <v>0</v>
      </c>
      <c r="BN71" s="269">
        <f t="shared" si="119"/>
        <v>0</v>
      </c>
      <c r="BO71" s="269">
        <f t="shared" si="120"/>
        <v>0</v>
      </c>
      <c r="BP71" s="269">
        <f t="shared" si="121"/>
        <v>0</v>
      </c>
      <c r="BQ71" s="269">
        <f t="shared" si="122"/>
        <v>0</v>
      </c>
      <c r="BR71" s="269">
        <f t="shared" si="123"/>
        <v>0</v>
      </c>
      <c r="BS71" s="269">
        <f t="shared" si="124"/>
        <v>0</v>
      </c>
      <c r="BT71" s="269">
        <f t="shared" si="125"/>
        <v>0</v>
      </c>
      <c r="BU71" s="269">
        <f t="shared" si="126"/>
        <v>0</v>
      </c>
      <c r="BV71" s="269">
        <f t="shared" si="127"/>
        <v>0</v>
      </c>
      <c r="BW71" s="269">
        <f t="shared" si="128"/>
        <v>0</v>
      </c>
      <c r="BX71" s="269">
        <f t="shared" si="129"/>
        <v>0</v>
      </c>
      <c r="BY71" s="269">
        <f t="shared" si="130"/>
        <v>0</v>
      </c>
      <c r="BZ71" s="269">
        <f t="shared" si="131"/>
        <v>0</v>
      </c>
      <c r="CA71" s="269">
        <f t="shared" si="132"/>
        <v>0</v>
      </c>
      <c r="CB71" s="269">
        <f t="shared" si="133"/>
        <v>8</v>
      </c>
      <c r="CC71" s="270">
        <f t="shared" si="134"/>
        <v>5</v>
      </c>
      <c r="CD71" s="253"/>
      <c r="CE71" s="254"/>
      <c r="CF71" s="254"/>
    </row>
    <row r="72" spans="1:84" ht="19.5" customHeight="1">
      <c r="A72" s="15" t="s">
        <v>216</v>
      </c>
      <c r="AM72" s="16"/>
      <c r="AN72" s="808" t="s">
        <v>218</v>
      </c>
      <c r="AO72" s="809"/>
      <c r="AP72" s="810"/>
      <c r="AQ72" s="265">
        <f>IF(SUM(AQ73:AQ78)=0,0,SUM(AQ73:AQ78))</f>
        <v>25</v>
      </c>
      <c r="AR72" s="265">
        <f t="shared" si="60"/>
        <v>1</v>
      </c>
      <c r="AS72" s="265">
        <f>SUM(AS73:AS78)</f>
        <v>1</v>
      </c>
      <c r="AT72" s="265">
        <f>SUM(AT73:AT78)</f>
        <v>0</v>
      </c>
      <c r="AU72" s="265">
        <f t="shared" si="63"/>
        <v>28</v>
      </c>
      <c r="AV72" s="265">
        <f aca="true" t="shared" si="135" ref="AV72:CC72">SUM(AV73:AV78)</f>
        <v>28</v>
      </c>
      <c r="AW72" s="265">
        <f t="shared" si="135"/>
        <v>0</v>
      </c>
      <c r="AX72" s="265">
        <f t="shared" si="135"/>
        <v>0</v>
      </c>
      <c r="AY72" s="265">
        <f t="shared" si="135"/>
        <v>0</v>
      </c>
      <c r="AZ72" s="265">
        <f t="shared" si="135"/>
        <v>0</v>
      </c>
      <c r="BA72" s="265">
        <f t="shared" si="135"/>
        <v>0</v>
      </c>
      <c r="BB72" s="265">
        <f t="shared" si="135"/>
        <v>1</v>
      </c>
      <c r="BC72" s="265">
        <f t="shared" si="135"/>
        <v>0</v>
      </c>
      <c r="BD72" s="265">
        <f t="shared" si="135"/>
        <v>0</v>
      </c>
      <c r="BE72" s="265">
        <f t="shared" si="135"/>
        <v>0</v>
      </c>
      <c r="BF72" s="265">
        <f t="shared" si="135"/>
        <v>0</v>
      </c>
      <c r="BG72" s="271">
        <f t="shared" si="135"/>
        <v>0</v>
      </c>
      <c r="BH72" s="271">
        <f t="shared" si="135"/>
        <v>0</v>
      </c>
      <c r="BI72" s="271">
        <f t="shared" si="135"/>
        <v>0</v>
      </c>
      <c r="BJ72" s="271">
        <f t="shared" si="135"/>
        <v>12</v>
      </c>
      <c r="BK72" s="271">
        <f t="shared" si="135"/>
        <v>11</v>
      </c>
      <c r="BL72" s="271">
        <f t="shared" si="135"/>
        <v>54</v>
      </c>
      <c r="BM72" s="271">
        <f t="shared" si="135"/>
        <v>0</v>
      </c>
      <c r="BN72" s="271">
        <f t="shared" si="135"/>
        <v>0</v>
      </c>
      <c r="BO72" s="271">
        <f t="shared" si="135"/>
        <v>0</v>
      </c>
      <c r="BP72" s="271">
        <f t="shared" si="135"/>
        <v>0</v>
      </c>
      <c r="BQ72" s="271">
        <f t="shared" si="135"/>
        <v>0</v>
      </c>
      <c r="BR72" s="271">
        <f t="shared" si="135"/>
        <v>0</v>
      </c>
      <c r="BS72" s="271">
        <f t="shared" si="135"/>
        <v>0</v>
      </c>
      <c r="BT72" s="271">
        <f t="shared" si="135"/>
        <v>0</v>
      </c>
      <c r="BU72" s="271">
        <f t="shared" si="135"/>
        <v>0</v>
      </c>
      <c r="BV72" s="271">
        <f t="shared" si="135"/>
        <v>0</v>
      </c>
      <c r="BW72" s="271">
        <f t="shared" si="135"/>
        <v>0</v>
      </c>
      <c r="BX72" s="271">
        <f t="shared" si="135"/>
        <v>0</v>
      </c>
      <c r="BY72" s="271">
        <f t="shared" si="135"/>
        <v>0</v>
      </c>
      <c r="BZ72" s="271">
        <f t="shared" si="135"/>
        <v>0</v>
      </c>
      <c r="CA72" s="271">
        <f t="shared" si="135"/>
        <v>0</v>
      </c>
      <c r="CB72" s="271">
        <f t="shared" si="135"/>
        <v>11</v>
      </c>
      <c r="CC72" s="272">
        <f t="shared" si="135"/>
        <v>4</v>
      </c>
      <c r="CD72" s="253"/>
      <c r="CE72" s="254"/>
      <c r="CF72" s="254"/>
    </row>
    <row r="73" spans="1:84" ht="15.75" customHeight="1">
      <c r="A73" s="15" t="s">
        <v>217</v>
      </c>
      <c r="AM73" s="16"/>
      <c r="AN73" s="233"/>
      <c r="AO73" s="234" t="s">
        <v>439</v>
      </c>
      <c r="AP73" s="235"/>
      <c r="AQ73" s="264">
        <f aca="true" t="shared" si="136" ref="AQ73:AQ78">B52</f>
        <v>20</v>
      </c>
      <c r="AR73" s="264">
        <f t="shared" si="60"/>
        <v>1</v>
      </c>
      <c r="AS73" s="264">
        <f aca="true" t="shared" si="137" ref="AS73:AT78">C52</f>
        <v>1</v>
      </c>
      <c r="AT73" s="264">
        <f t="shared" si="137"/>
        <v>0</v>
      </c>
      <c r="AU73" s="264">
        <f t="shared" si="63"/>
        <v>23</v>
      </c>
      <c r="AV73" s="264">
        <f aca="true" t="shared" si="138" ref="AV73:BE78">E52</f>
        <v>23</v>
      </c>
      <c r="AW73" s="264">
        <f t="shared" si="138"/>
        <v>0</v>
      </c>
      <c r="AX73" s="264">
        <f t="shared" si="138"/>
        <v>0</v>
      </c>
      <c r="AY73" s="264">
        <f t="shared" si="138"/>
        <v>0</v>
      </c>
      <c r="AZ73" s="264">
        <f t="shared" si="138"/>
        <v>0</v>
      </c>
      <c r="BA73" s="264">
        <f t="shared" si="138"/>
        <v>0</v>
      </c>
      <c r="BB73" s="264">
        <f t="shared" si="138"/>
        <v>0</v>
      </c>
      <c r="BC73" s="264">
        <f t="shared" si="138"/>
        <v>0</v>
      </c>
      <c r="BD73" s="264">
        <f t="shared" si="138"/>
        <v>0</v>
      </c>
      <c r="BE73" s="264">
        <f t="shared" si="138"/>
        <v>0</v>
      </c>
      <c r="BF73" s="264">
        <f aca="true" t="shared" si="139" ref="BF73:BL78">O52</f>
        <v>0</v>
      </c>
      <c r="BG73" s="269">
        <f t="shared" si="139"/>
        <v>0</v>
      </c>
      <c r="BH73" s="269">
        <f t="shared" si="139"/>
        <v>0</v>
      </c>
      <c r="BI73" s="269">
        <f t="shared" si="139"/>
        <v>0</v>
      </c>
      <c r="BJ73" s="269">
        <f t="shared" si="139"/>
        <v>9</v>
      </c>
      <c r="BK73" s="269">
        <f t="shared" si="139"/>
        <v>9</v>
      </c>
      <c r="BL73" s="269">
        <f t="shared" si="139"/>
        <v>46</v>
      </c>
      <c r="BM73" s="269">
        <f aca="true" t="shared" si="140" ref="BM73:BP78">V52</f>
        <v>0</v>
      </c>
      <c r="BN73" s="269">
        <f t="shared" si="140"/>
        <v>0</v>
      </c>
      <c r="BO73" s="269">
        <f t="shared" si="140"/>
        <v>0</v>
      </c>
      <c r="BP73" s="269">
        <f t="shared" si="140"/>
        <v>0</v>
      </c>
      <c r="BQ73" s="269">
        <f aca="true" t="shared" si="141" ref="BQ73:BZ78">Z52</f>
        <v>0</v>
      </c>
      <c r="BR73" s="269">
        <f t="shared" si="141"/>
        <v>0</v>
      </c>
      <c r="BS73" s="269">
        <f t="shared" si="141"/>
        <v>0</v>
      </c>
      <c r="BT73" s="269">
        <f t="shared" si="141"/>
        <v>0</v>
      </c>
      <c r="BU73" s="269">
        <f t="shared" si="141"/>
        <v>0</v>
      </c>
      <c r="BV73" s="269">
        <f t="shared" si="141"/>
        <v>0</v>
      </c>
      <c r="BW73" s="269">
        <f t="shared" si="141"/>
        <v>0</v>
      </c>
      <c r="BX73" s="269">
        <f t="shared" si="141"/>
        <v>0</v>
      </c>
      <c r="BY73" s="269">
        <f t="shared" si="141"/>
        <v>0</v>
      </c>
      <c r="BZ73" s="269">
        <f t="shared" si="141"/>
        <v>0</v>
      </c>
      <c r="CA73" s="269">
        <f aca="true" t="shared" si="142" ref="CA73:CC78">AJ52</f>
        <v>0</v>
      </c>
      <c r="CB73" s="269">
        <f t="shared" si="142"/>
        <v>8</v>
      </c>
      <c r="CC73" s="270">
        <f t="shared" si="142"/>
        <v>4</v>
      </c>
      <c r="CD73" s="253"/>
      <c r="CE73" s="254"/>
      <c r="CF73" s="254"/>
    </row>
    <row r="74" spans="1:84" ht="15.75" customHeight="1">
      <c r="A74" s="15"/>
      <c r="AM74" s="16"/>
      <c r="AN74" s="233"/>
      <c r="AO74" s="234" t="s">
        <v>440</v>
      </c>
      <c r="AP74" s="235"/>
      <c r="AQ74" s="264">
        <f t="shared" si="136"/>
        <v>1</v>
      </c>
      <c r="AR74" s="264">
        <f t="shared" si="60"/>
        <v>0</v>
      </c>
      <c r="AS74" s="264">
        <f t="shared" si="137"/>
        <v>0</v>
      </c>
      <c r="AT74" s="264">
        <f t="shared" si="137"/>
        <v>0</v>
      </c>
      <c r="AU74" s="264">
        <f t="shared" si="63"/>
        <v>1</v>
      </c>
      <c r="AV74" s="264">
        <f t="shared" si="138"/>
        <v>1</v>
      </c>
      <c r="AW74" s="264">
        <f t="shared" si="138"/>
        <v>0</v>
      </c>
      <c r="AX74" s="264">
        <f t="shared" si="138"/>
        <v>0</v>
      </c>
      <c r="AY74" s="264">
        <f t="shared" si="138"/>
        <v>0</v>
      </c>
      <c r="AZ74" s="264">
        <f t="shared" si="138"/>
        <v>0</v>
      </c>
      <c r="BA74" s="264">
        <f t="shared" si="138"/>
        <v>0</v>
      </c>
      <c r="BB74" s="264">
        <f t="shared" si="138"/>
        <v>1</v>
      </c>
      <c r="BC74" s="264">
        <f t="shared" si="138"/>
        <v>0</v>
      </c>
      <c r="BD74" s="264">
        <f t="shared" si="138"/>
        <v>0</v>
      </c>
      <c r="BE74" s="264">
        <f t="shared" si="138"/>
        <v>0</v>
      </c>
      <c r="BF74" s="264">
        <f t="shared" si="139"/>
        <v>0</v>
      </c>
      <c r="BG74" s="269">
        <f t="shared" si="139"/>
        <v>0</v>
      </c>
      <c r="BH74" s="269">
        <f t="shared" si="139"/>
        <v>0</v>
      </c>
      <c r="BI74" s="269">
        <f t="shared" si="139"/>
        <v>0</v>
      </c>
      <c r="BJ74" s="269">
        <f t="shared" si="139"/>
        <v>0</v>
      </c>
      <c r="BK74" s="269">
        <f t="shared" si="139"/>
        <v>0</v>
      </c>
      <c r="BL74" s="269">
        <f t="shared" si="139"/>
        <v>1</v>
      </c>
      <c r="BM74" s="269">
        <f t="shared" si="140"/>
        <v>0</v>
      </c>
      <c r="BN74" s="269">
        <f t="shared" si="140"/>
        <v>0</v>
      </c>
      <c r="BO74" s="269">
        <f t="shared" si="140"/>
        <v>0</v>
      </c>
      <c r="BP74" s="269">
        <f t="shared" si="140"/>
        <v>0</v>
      </c>
      <c r="BQ74" s="269">
        <f t="shared" si="141"/>
        <v>0</v>
      </c>
      <c r="BR74" s="269">
        <f t="shared" si="141"/>
        <v>0</v>
      </c>
      <c r="BS74" s="269">
        <f t="shared" si="141"/>
        <v>0</v>
      </c>
      <c r="BT74" s="269">
        <f t="shared" si="141"/>
        <v>0</v>
      </c>
      <c r="BU74" s="269">
        <f t="shared" si="141"/>
        <v>0</v>
      </c>
      <c r="BV74" s="269">
        <f t="shared" si="141"/>
        <v>0</v>
      </c>
      <c r="BW74" s="269">
        <f t="shared" si="141"/>
        <v>0</v>
      </c>
      <c r="BX74" s="269">
        <f t="shared" si="141"/>
        <v>0</v>
      </c>
      <c r="BY74" s="269">
        <f t="shared" si="141"/>
        <v>0</v>
      </c>
      <c r="BZ74" s="269">
        <f t="shared" si="141"/>
        <v>0</v>
      </c>
      <c r="CA74" s="269">
        <f t="shared" si="142"/>
        <v>0</v>
      </c>
      <c r="CB74" s="269">
        <f t="shared" si="142"/>
        <v>1</v>
      </c>
      <c r="CC74" s="270">
        <f t="shared" si="142"/>
        <v>0</v>
      </c>
      <c r="CD74" s="253"/>
      <c r="CE74" s="254"/>
      <c r="CF74" s="254"/>
    </row>
    <row r="75" spans="39:84" ht="15.75" customHeight="1">
      <c r="AM75" s="16"/>
      <c r="AN75" s="233"/>
      <c r="AO75" s="234" t="s">
        <v>441</v>
      </c>
      <c r="AP75" s="235"/>
      <c r="AQ75" s="264">
        <f t="shared" si="136"/>
        <v>0</v>
      </c>
      <c r="AR75" s="264">
        <f t="shared" si="60"/>
        <v>0</v>
      </c>
      <c r="AS75" s="264">
        <f t="shared" si="137"/>
        <v>0</v>
      </c>
      <c r="AT75" s="264">
        <f t="shared" si="137"/>
        <v>0</v>
      </c>
      <c r="AU75" s="264">
        <f t="shared" si="63"/>
        <v>0</v>
      </c>
      <c r="AV75" s="264">
        <f t="shared" si="138"/>
        <v>0</v>
      </c>
      <c r="AW75" s="264">
        <f t="shared" si="138"/>
        <v>0</v>
      </c>
      <c r="AX75" s="264">
        <f t="shared" si="138"/>
        <v>0</v>
      </c>
      <c r="AY75" s="264">
        <f t="shared" si="138"/>
        <v>0</v>
      </c>
      <c r="AZ75" s="264">
        <f t="shared" si="138"/>
        <v>0</v>
      </c>
      <c r="BA75" s="264">
        <f t="shared" si="138"/>
        <v>0</v>
      </c>
      <c r="BB75" s="264">
        <f t="shared" si="138"/>
        <v>0</v>
      </c>
      <c r="BC75" s="264">
        <f t="shared" si="138"/>
        <v>0</v>
      </c>
      <c r="BD75" s="264">
        <f t="shared" si="138"/>
        <v>0</v>
      </c>
      <c r="BE75" s="264">
        <f t="shared" si="138"/>
        <v>0</v>
      </c>
      <c r="BF75" s="264">
        <f t="shared" si="139"/>
        <v>0</v>
      </c>
      <c r="BG75" s="269">
        <f t="shared" si="139"/>
        <v>0</v>
      </c>
      <c r="BH75" s="269">
        <f t="shared" si="139"/>
        <v>0</v>
      </c>
      <c r="BI75" s="269">
        <f t="shared" si="139"/>
        <v>0</v>
      </c>
      <c r="BJ75" s="269">
        <f t="shared" si="139"/>
        <v>0</v>
      </c>
      <c r="BK75" s="269">
        <f t="shared" si="139"/>
        <v>0</v>
      </c>
      <c r="BL75" s="269">
        <f t="shared" si="139"/>
        <v>0</v>
      </c>
      <c r="BM75" s="269">
        <f t="shared" si="140"/>
        <v>0</v>
      </c>
      <c r="BN75" s="269">
        <f t="shared" si="140"/>
        <v>0</v>
      </c>
      <c r="BO75" s="269">
        <f t="shared" si="140"/>
        <v>0</v>
      </c>
      <c r="BP75" s="269">
        <f t="shared" si="140"/>
        <v>0</v>
      </c>
      <c r="BQ75" s="269">
        <f t="shared" si="141"/>
        <v>0</v>
      </c>
      <c r="BR75" s="269">
        <f t="shared" si="141"/>
        <v>0</v>
      </c>
      <c r="BS75" s="269">
        <f t="shared" si="141"/>
        <v>0</v>
      </c>
      <c r="BT75" s="269">
        <f t="shared" si="141"/>
        <v>0</v>
      </c>
      <c r="BU75" s="269">
        <f t="shared" si="141"/>
        <v>0</v>
      </c>
      <c r="BV75" s="269">
        <f t="shared" si="141"/>
        <v>0</v>
      </c>
      <c r="BW75" s="269">
        <f t="shared" si="141"/>
        <v>0</v>
      </c>
      <c r="BX75" s="269">
        <f t="shared" si="141"/>
        <v>0</v>
      </c>
      <c r="BY75" s="269">
        <f t="shared" si="141"/>
        <v>0</v>
      </c>
      <c r="BZ75" s="269">
        <f t="shared" si="141"/>
        <v>0</v>
      </c>
      <c r="CA75" s="269">
        <f t="shared" si="142"/>
        <v>0</v>
      </c>
      <c r="CB75" s="269">
        <f t="shared" si="142"/>
        <v>0</v>
      </c>
      <c r="CC75" s="270">
        <f t="shared" si="142"/>
        <v>0</v>
      </c>
      <c r="CD75" s="253"/>
      <c r="CE75" s="254"/>
      <c r="CF75" s="254"/>
    </row>
    <row r="76" spans="39:84" ht="15.75" customHeight="1">
      <c r="AM76" s="16"/>
      <c r="AN76" s="233"/>
      <c r="AO76" s="234" t="s">
        <v>442</v>
      </c>
      <c r="AP76" s="235"/>
      <c r="AQ76" s="264">
        <f t="shared" si="136"/>
        <v>1</v>
      </c>
      <c r="AR76" s="264">
        <f t="shared" si="60"/>
        <v>0</v>
      </c>
      <c r="AS76" s="264">
        <f t="shared" si="137"/>
        <v>0</v>
      </c>
      <c r="AT76" s="264">
        <f t="shared" si="137"/>
        <v>0</v>
      </c>
      <c r="AU76" s="264">
        <f t="shared" si="63"/>
        <v>1</v>
      </c>
      <c r="AV76" s="264">
        <f t="shared" si="138"/>
        <v>1</v>
      </c>
      <c r="AW76" s="264">
        <f t="shared" si="138"/>
        <v>0</v>
      </c>
      <c r="AX76" s="264">
        <f t="shared" si="138"/>
        <v>0</v>
      </c>
      <c r="AY76" s="264">
        <f t="shared" si="138"/>
        <v>0</v>
      </c>
      <c r="AZ76" s="264">
        <f t="shared" si="138"/>
        <v>0</v>
      </c>
      <c r="BA76" s="264">
        <f t="shared" si="138"/>
        <v>0</v>
      </c>
      <c r="BB76" s="264">
        <f t="shared" si="138"/>
        <v>0</v>
      </c>
      <c r="BC76" s="264">
        <f t="shared" si="138"/>
        <v>0</v>
      </c>
      <c r="BD76" s="264">
        <f t="shared" si="138"/>
        <v>0</v>
      </c>
      <c r="BE76" s="264">
        <f t="shared" si="138"/>
        <v>0</v>
      </c>
      <c r="BF76" s="264">
        <f t="shared" si="139"/>
        <v>0</v>
      </c>
      <c r="BG76" s="269">
        <f t="shared" si="139"/>
        <v>0</v>
      </c>
      <c r="BH76" s="269">
        <f t="shared" si="139"/>
        <v>0</v>
      </c>
      <c r="BI76" s="269">
        <f t="shared" si="139"/>
        <v>0</v>
      </c>
      <c r="BJ76" s="269">
        <f t="shared" si="139"/>
        <v>1</v>
      </c>
      <c r="BK76" s="269">
        <f t="shared" si="139"/>
        <v>0</v>
      </c>
      <c r="BL76" s="269">
        <f t="shared" si="139"/>
        <v>1</v>
      </c>
      <c r="BM76" s="269">
        <f t="shared" si="140"/>
        <v>0</v>
      </c>
      <c r="BN76" s="269">
        <f t="shared" si="140"/>
        <v>0</v>
      </c>
      <c r="BO76" s="269">
        <f t="shared" si="140"/>
        <v>0</v>
      </c>
      <c r="BP76" s="269">
        <f t="shared" si="140"/>
        <v>0</v>
      </c>
      <c r="BQ76" s="269">
        <f t="shared" si="141"/>
        <v>0</v>
      </c>
      <c r="BR76" s="269">
        <f t="shared" si="141"/>
        <v>0</v>
      </c>
      <c r="BS76" s="269">
        <f t="shared" si="141"/>
        <v>0</v>
      </c>
      <c r="BT76" s="269">
        <f t="shared" si="141"/>
        <v>0</v>
      </c>
      <c r="BU76" s="269">
        <f t="shared" si="141"/>
        <v>0</v>
      </c>
      <c r="BV76" s="269">
        <f t="shared" si="141"/>
        <v>0</v>
      </c>
      <c r="BW76" s="269">
        <f t="shared" si="141"/>
        <v>0</v>
      </c>
      <c r="BX76" s="269">
        <f t="shared" si="141"/>
        <v>0</v>
      </c>
      <c r="BY76" s="269">
        <f t="shared" si="141"/>
        <v>0</v>
      </c>
      <c r="BZ76" s="269">
        <f t="shared" si="141"/>
        <v>0</v>
      </c>
      <c r="CA76" s="269">
        <f t="shared" si="142"/>
        <v>0</v>
      </c>
      <c r="CB76" s="269">
        <f t="shared" si="142"/>
        <v>1</v>
      </c>
      <c r="CC76" s="270">
        <f t="shared" si="142"/>
        <v>0</v>
      </c>
      <c r="CD76" s="253"/>
      <c r="CE76" s="254"/>
      <c r="CF76" s="254"/>
    </row>
    <row r="77" spans="39:84" ht="15.75" customHeight="1">
      <c r="AM77" s="16"/>
      <c r="AN77" s="233"/>
      <c r="AO77" s="234" t="s">
        <v>443</v>
      </c>
      <c r="AP77" s="235"/>
      <c r="AQ77" s="264">
        <f t="shared" si="136"/>
        <v>2</v>
      </c>
      <c r="AR77" s="264">
        <f t="shared" si="60"/>
        <v>0</v>
      </c>
      <c r="AS77" s="264">
        <f t="shared" si="137"/>
        <v>0</v>
      </c>
      <c r="AT77" s="264">
        <f t="shared" si="137"/>
        <v>0</v>
      </c>
      <c r="AU77" s="264">
        <f t="shared" si="63"/>
        <v>2</v>
      </c>
      <c r="AV77" s="264">
        <f t="shared" si="138"/>
        <v>2</v>
      </c>
      <c r="AW77" s="264">
        <f t="shared" si="138"/>
        <v>0</v>
      </c>
      <c r="AX77" s="264">
        <f t="shared" si="138"/>
        <v>0</v>
      </c>
      <c r="AY77" s="264">
        <f t="shared" si="138"/>
        <v>0</v>
      </c>
      <c r="AZ77" s="264">
        <f t="shared" si="138"/>
        <v>0</v>
      </c>
      <c r="BA77" s="264">
        <f t="shared" si="138"/>
        <v>0</v>
      </c>
      <c r="BB77" s="264">
        <f t="shared" si="138"/>
        <v>0</v>
      </c>
      <c r="BC77" s="264">
        <f t="shared" si="138"/>
        <v>0</v>
      </c>
      <c r="BD77" s="264">
        <f t="shared" si="138"/>
        <v>0</v>
      </c>
      <c r="BE77" s="264">
        <f t="shared" si="138"/>
        <v>0</v>
      </c>
      <c r="BF77" s="264">
        <f t="shared" si="139"/>
        <v>0</v>
      </c>
      <c r="BG77" s="269">
        <f t="shared" si="139"/>
        <v>0</v>
      </c>
      <c r="BH77" s="269">
        <f t="shared" si="139"/>
        <v>0</v>
      </c>
      <c r="BI77" s="269">
        <f t="shared" si="139"/>
        <v>0</v>
      </c>
      <c r="BJ77" s="269">
        <f t="shared" si="139"/>
        <v>2</v>
      </c>
      <c r="BK77" s="269">
        <f t="shared" si="139"/>
        <v>2</v>
      </c>
      <c r="BL77" s="269">
        <f t="shared" si="139"/>
        <v>5</v>
      </c>
      <c r="BM77" s="269">
        <f t="shared" si="140"/>
        <v>0</v>
      </c>
      <c r="BN77" s="269">
        <f t="shared" si="140"/>
        <v>0</v>
      </c>
      <c r="BO77" s="269">
        <f t="shared" si="140"/>
        <v>0</v>
      </c>
      <c r="BP77" s="269">
        <f t="shared" si="140"/>
        <v>0</v>
      </c>
      <c r="BQ77" s="269">
        <f t="shared" si="141"/>
        <v>0</v>
      </c>
      <c r="BR77" s="269">
        <f t="shared" si="141"/>
        <v>0</v>
      </c>
      <c r="BS77" s="269">
        <f t="shared" si="141"/>
        <v>0</v>
      </c>
      <c r="BT77" s="269">
        <f t="shared" si="141"/>
        <v>0</v>
      </c>
      <c r="BU77" s="269">
        <f t="shared" si="141"/>
        <v>0</v>
      </c>
      <c r="BV77" s="269">
        <f t="shared" si="141"/>
        <v>0</v>
      </c>
      <c r="BW77" s="269">
        <f t="shared" si="141"/>
        <v>0</v>
      </c>
      <c r="BX77" s="269">
        <f t="shared" si="141"/>
        <v>0</v>
      </c>
      <c r="BY77" s="269">
        <f t="shared" si="141"/>
        <v>0</v>
      </c>
      <c r="BZ77" s="269">
        <f t="shared" si="141"/>
        <v>0</v>
      </c>
      <c r="CA77" s="269">
        <f t="shared" si="142"/>
        <v>0</v>
      </c>
      <c r="CB77" s="269">
        <f t="shared" si="142"/>
        <v>1</v>
      </c>
      <c r="CC77" s="270">
        <f t="shared" si="142"/>
        <v>0</v>
      </c>
      <c r="CD77" s="253"/>
      <c r="CE77" s="254"/>
      <c r="CF77" s="254"/>
    </row>
    <row r="78" spans="39:84" ht="15.75" customHeight="1">
      <c r="AM78" s="16"/>
      <c r="AN78" s="236"/>
      <c r="AO78" s="234" t="s">
        <v>444</v>
      </c>
      <c r="AP78" s="235"/>
      <c r="AQ78" s="264">
        <f t="shared" si="136"/>
        <v>1</v>
      </c>
      <c r="AR78" s="264">
        <f t="shared" si="60"/>
        <v>0</v>
      </c>
      <c r="AS78" s="264">
        <f t="shared" si="137"/>
        <v>0</v>
      </c>
      <c r="AT78" s="264">
        <f t="shared" si="137"/>
        <v>0</v>
      </c>
      <c r="AU78" s="264">
        <f t="shared" si="63"/>
        <v>1</v>
      </c>
      <c r="AV78" s="264">
        <f t="shared" si="138"/>
        <v>1</v>
      </c>
      <c r="AW78" s="264">
        <f t="shared" si="138"/>
        <v>0</v>
      </c>
      <c r="AX78" s="264">
        <f t="shared" si="138"/>
        <v>0</v>
      </c>
      <c r="AY78" s="264">
        <f t="shared" si="138"/>
        <v>0</v>
      </c>
      <c r="AZ78" s="264">
        <f t="shared" si="138"/>
        <v>0</v>
      </c>
      <c r="BA78" s="264">
        <f t="shared" si="138"/>
        <v>0</v>
      </c>
      <c r="BB78" s="264">
        <f t="shared" si="138"/>
        <v>0</v>
      </c>
      <c r="BC78" s="264">
        <f t="shared" si="138"/>
        <v>0</v>
      </c>
      <c r="BD78" s="264">
        <f t="shared" si="138"/>
        <v>0</v>
      </c>
      <c r="BE78" s="264">
        <f t="shared" si="138"/>
        <v>0</v>
      </c>
      <c r="BF78" s="264">
        <f t="shared" si="139"/>
        <v>0</v>
      </c>
      <c r="BG78" s="269">
        <f t="shared" si="139"/>
        <v>0</v>
      </c>
      <c r="BH78" s="269">
        <f t="shared" si="139"/>
        <v>0</v>
      </c>
      <c r="BI78" s="269">
        <f t="shared" si="139"/>
        <v>0</v>
      </c>
      <c r="BJ78" s="269">
        <f t="shared" si="139"/>
        <v>0</v>
      </c>
      <c r="BK78" s="269">
        <f t="shared" si="139"/>
        <v>0</v>
      </c>
      <c r="BL78" s="269">
        <f t="shared" si="139"/>
        <v>1</v>
      </c>
      <c r="BM78" s="269">
        <f t="shared" si="140"/>
        <v>0</v>
      </c>
      <c r="BN78" s="269">
        <f t="shared" si="140"/>
        <v>0</v>
      </c>
      <c r="BO78" s="269">
        <f t="shared" si="140"/>
        <v>0</v>
      </c>
      <c r="BP78" s="269">
        <f t="shared" si="140"/>
        <v>0</v>
      </c>
      <c r="BQ78" s="269">
        <f t="shared" si="141"/>
        <v>0</v>
      </c>
      <c r="BR78" s="269">
        <f t="shared" si="141"/>
        <v>0</v>
      </c>
      <c r="BS78" s="269">
        <f t="shared" si="141"/>
        <v>0</v>
      </c>
      <c r="BT78" s="269">
        <f t="shared" si="141"/>
        <v>0</v>
      </c>
      <c r="BU78" s="269">
        <f t="shared" si="141"/>
        <v>0</v>
      </c>
      <c r="BV78" s="269">
        <f t="shared" si="141"/>
        <v>0</v>
      </c>
      <c r="BW78" s="269">
        <f t="shared" si="141"/>
        <v>0</v>
      </c>
      <c r="BX78" s="269">
        <f t="shared" si="141"/>
        <v>0</v>
      </c>
      <c r="BY78" s="269">
        <f t="shared" si="141"/>
        <v>0</v>
      </c>
      <c r="BZ78" s="269">
        <f t="shared" si="141"/>
        <v>0</v>
      </c>
      <c r="CA78" s="269">
        <f t="shared" si="142"/>
        <v>0</v>
      </c>
      <c r="CB78" s="269">
        <f t="shared" si="142"/>
        <v>0</v>
      </c>
      <c r="CC78" s="270">
        <f t="shared" si="142"/>
        <v>0</v>
      </c>
      <c r="CD78" s="253"/>
      <c r="CE78" s="254"/>
      <c r="CF78" s="254"/>
    </row>
    <row r="79" spans="39:84" ht="18.75" customHeight="1">
      <c r="AM79" s="16"/>
      <c r="AN79" s="808" t="s">
        <v>219</v>
      </c>
      <c r="AO79" s="811"/>
      <c r="AP79" s="812"/>
      <c r="AQ79" s="265">
        <f>IF(SUM(AQ80:AQ82)=0,0,SUM(AQ80:AQ82))</f>
        <v>20</v>
      </c>
      <c r="AR79" s="265">
        <f t="shared" si="60"/>
        <v>0</v>
      </c>
      <c r="AS79" s="265">
        <f>SUM(AS80:AS82)</f>
        <v>0</v>
      </c>
      <c r="AT79" s="265">
        <f>SUM(AT80:AT82)</f>
        <v>0</v>
      </c>
      <c r="AU79" s="265">
        <f t="shared" si="63"/>
        <v>25</v>
      </c>
      <c r="AV79" s="265">
        <f aca="true" t="shared" si="143" ref="AV79:CC79">SUM(AV80:AV82)</f>
        <v>25</v>
      </c>
      <c r="AW79" s="265">
        <f t="shared" si="143"/>
        <v>0</v>
      </c>
      <c r="AX79" s="265">
        <f t="shared" si="143"/>
        <v>0</v>
      </c>
      <c r="AY79" s="265">
        <f t="shared" si="143"/>
        <v>0</v>
      </c>
      <c r="AZ79" s="265">
        <f t="shared" si="143"/>
        <v>0</v>
      </c>
      <c r="BA79" s="265">
        <f t="shared" si="143"/>
        <v>0</v>
      </c>
      <c r="BB79" s="265">
        <f t="shared" si="143"/>
        <v>0</v>
      </c>
      <c r="BC79" s="265">
        <f t="shared" si="143"/>
        <v>0</v>
      </c>
      <c r="BD79" s="265">
        <f t="shared" si="143"/>
        <v>0</v>
      </c>
      <c r="BE79" s="265">
        <f t="shared" si="143"/>
        <v>0</v>
      </c>
      <c r="BF79" s="265">
        <f t="shared" si="143"/>
        <v>0</v>
      </c>
      <c r="BG79" s="271">
        <f t="shared" si="143"/>
        <v>0</v>
      </c>
      <c r="BH79" s="271">
        <f t="shared" si="143"/>
        <v>0</v>
      </c>
      <c r="BI79" s="271">
        <f t="shared" si="143"/>
        <v>0</v>
      </c>
      <c r="BJ79" s="271">
        <f t="shared" si="143"/>
        <v>21</v>
      </c>
      <c r="BK79" s="271">
        <f t="shared" si="143"/>
        <v>11</v>
      </c>
      <c r="BL79" s="271">
        <f t="shared" si="143"/>
        <v>48</v>
      </c>
      <c r="BM79" s="271">
        <f t="shared" si="143"/>
        <v>0</v>
      </c>
      <c r="BN79" s="271">
        <f t="shared" si="143"/>
        <v>0</v>
      </c>
      <c r="BO79" s="271">
        <f t="shared" si="143"/>
        <v>0</v>
      </c>
      <c r="BP79" s="271">
        <f t="shared" si="143"/>
        <v>0</v>
      </c>
      <c r="BQ79" s="271">
        <f t="shared" si="143"/>
        <v>0</v>
      </c>
      <c r="BR79" s="271">
        <f t="shared" si="143"/>
        <v>0</v>
      </c>
      <c r="BS79" s="271">
        <f t="shared" si="143"/>
        <v>0</v>
      </c>
      <c r="BT79" s="271">
        <f t="shared" si="143"/>
        <v>0</v>
      </c>
      <c r="BU79" s="271">
        <f t="shared" si="143"/>
        <v>0</v>
      </c>
      <c r="BV79" s="271">
        <f t="shared" si="143"/>
        <v>0</v>
      </c>
      <c r="BW79" s="271">
        <f t="shared" si="143"/>
        <v>0</v>
      </c>
      <c r="BX79" s="271">
        <f t="shared" si="143"/>
        <v>0</v>
      </c>
      <c r="BY79" s="271">
        <f t="shared" si="143"/>
        <v>0</v>
      </c>
      <c r="BZ79" s="271">
        <f t="shared" si="143"/>
        <v>0</v>
      </c>
      <c r="CA79" s="271">
        <f t="shared" si="143"/>
        <v>0</v>
      </c>
      <c r="CB79" s="271">
        <f t="shared" si="143"/>
        <v>7</v>
      </c>
      <c r="CC79" s="272">
        <f t="shared" si="143"/>
        <v>2</v>
      </c>
      <c r="CD79" s="253"/>
      <c r="CE79" s="254"/>
      <c r="CF79" s="254"/>
    </row>
    <row r="80" spans="39:84" ht="15.75" customHeight="1">
      <c r="AM80" s="16"/>
      <c r="AN80" s="233"/>
      <c r="AO80" s="234" t="s">
        <v>445</v>
      </c>
      <c r="AP80" s="235"/>
      <c r="AQ80" s="264">
        <f>B58</f>
        <v>18</v>
      </c>
      <c r="AR80" s="264">
        <f t="shared" si="60"/>
        <v>0</v>
      </c>
      <c r="AS80" s="264">
        <f aca="true" t="shared" si="144" ref="AS80:AT82">C58</f>
        <v>0</v>
      </c>
      <c r="AT80" s="264">
        <f t="shared" si="144"/>
        <v>0</v>
      </c>
      <c r="AU80" s="264">
        <f t="shared" si="63"/>
        <v>22</v>
      </c>
      <c r="AV80" s="264">
        <f aca="true" t="shared" si="145" ref="AV80:BE82">E58</f>
        <v>22</v>
      </c>
      <c r="AW80" s="264">
        <f t="shared" si="145"/>
        <v>0</v>
      </c>
      <c r="AX80" s="264">
        <f t="shared" si="145"/>
        <v>0</v>
      </c>
      <c r="AY80" s="264">
        <f t="shared" si="145"/>
        <v>0</v>
      </c>
      <c r="AZ80" s="264">
        <f t="shared" si="145"/>
        <v>0</v>
      </c>
      <c r="BA80" s="264">
        <f t="shared" si="145"/>
        <v>0</v>
      </c>
      <c r="BB80" s="264">
        <f t="shared" si="145"/>
        <v>0</v>
      </c>
      <c r="BC80" s="264">
        <f t="shared" si="145"/>
        <v>0</v>
      </c>
      <c r="BD80" s="264">
        <f t="shared" si="145"/>
        <v>0</v>
      </c>
      <c r="BE80" s="264">
        <f t="shared" si="145"/>
        <v>0</v>
      </c>
      <c r="BF80" s="264">
        <f aca="true" t="shared" si="146" ref="BF80:BL82">O58</f>
        <v>0</v>
      </c>
      <c r="BG80" s="269">
        <f t="shared" si="146"/>
        <v>0</v>
      </c>
      <c r="BH80" s="269">
        <f t="shared" si="146"/>
        <v>0</v>
      </c>
      <c r="BI80" s="269">
        <f t="shared" si="146"/>
        <v>0</v>
      </c>
      <c r="BJ80" s="269">
        <f t="shared" si="146"/>
        <v>20</v>
      </c>
      <c r="BK80" s="269">
        <f t="shared" si="146"/>
        <v>10</v>
      </c>
      <c r="BL80" s="269">
        <f t="shared" si="146"/>
        <v>46</v>
      </c>
      <c r="BM80" s="269">
        <f aca="true" t="shared" si="147" ref="BM80:BP82">V58</f>
        <v>0</v>
      </c>
      <c r="BN80" s="269">
        <f t="shared" si="147"/>
        <v>0</v>
      </c>
      <c r="BO80" s="269">
        <f t="shared" si="147"/>
        <v>0</v>
      </c>
      <c r="BP80" s="269">
        <f t="shared" si="147"/>
        <v>0</v>
      </c>
      <c r="BQ80" s="269">
        <f aca="true" t="shared" si="148" ref="BQ80:BZ82">Z58</f>
        <v>0</v>
      </c>
      <c r="BR80" s="269">
        <f t="shared" si="148"/>
        <v>0</v>
      </c>
      <c r="BS80" s="269">
        <f t="shared" si="148"/>
        <v>0</v>
      </c>
      <c r="BT80" s="269">
        <f t="shared" si="148"/>
        <v>0</v>
      </c>
      <c r="BU80" s="269">
        <f t="shared" si="148"/>
        <v>0</v>
      </c>
      <c r="BV80" s="269">
        <f t="shared" si="148"/>
        <v>0</v>
      </c>
      <c r="BW80" s="269">
        <f t="shared" si="148"/>
        <v>0</v>
      </c>
      <c r="BX80" s="269">
        <f t="shared" si="148"/>
        <v>0</v>
      </c>
      <c r="BY80" s="269">
        <f t="shared" si="148"/>
        <v>0</v>
      </c>
      <c r="BZ80" s="269">
        <f t="shared" si="148"/>
        <v>0</v>
      </c>
      <c r="CA80" s="269">
        <f aca="true" t="shared" si="149" ref="CA80:CC82">AJ58</f>
        <v>0</v>
      </c>
      <c r="CB80" s="269">
        <f t="shared" si="149"/>
        <v>7</v>
      </c>
      <c r="CC80" s="270">
        <f t="shared" si="149"/>
        <v>2</v>
      </c>
      <c r="CD80" s="253"/>
      <c r="CE80" s="254"/>
      <c r="CF80" s="254"/>
    </row>
    <row r="81" spans="39:84" ht="15.75" customHeight="1">
      <c r="AM81" s="16"/>
      <c r="AN81" s="233"/>
      <c r="AO81" s="234" t="s">
        <v>446</v>
      </c>
      <c r="AP81" s="235"/>
      <c r="AQ81" s="264">
        <f>B59</f>
        <v>1</v>
      </c>
      <c r="AR81" s="264">
        <f t="shared" si="60"/>
        <v>0</v>
      </c>
      <c r="AS81" s="264">
        <f t="shared" si="144"/>
        <v>0</v>
      </c>
      <c r="AT81" s="264">
        <f t="shared" si="144"/>
        <v>0</v>
      </c>
      <c r="AU81" s="264">
        <f t="shared" si="63"/>
        <v>2</v>
      </c>
      <c r="AV81" s="264">
        <f t="shared" si="145"/>
        <v>2</v>
      </c>
      <c r="AW81" s="264">
        <f t="shared" si="145"/>
        <v>0</v>
      </c>
      <c r="AX81" s="264">
        <f t="shared" si="145"/>
        <v>0</v>
      </c>
      <c r="AY81" s="264">
        <f t="shared" si="145"/>
        <v>0</v>
      </c>
      <c r="AZ81" s="264">
        <f t="shared" si="145"/>
        <v>0</v>
      </c>
      <c r="BA81" s="264">
        <f t="shared" si="145"/>
        <v>0</v>
      </c>
      <c r="BB81" s="264">
        <f t="shared" si="145"/>
        <v>0</v>
      </c>
      <c r="BC81" s="264">
        <f t="shared" si="145"/>
        <v>0</v>
      </c>
      <c r="BD81" s="264">
        <f t="shared" si="145"/>
        <v>0</v>
      </c>
      <c r="BE81" s="264">
        <f t="shared" si="145"/>
        <v>0</v>
      </c>
      <c r="BF81" s="264">
        <f t="shared" si="146"/>
        <v>0</v>
      </c>
      <c r="BG81" s="269">
        <f t="shared" si="146"/>
        <v>0</v>
      </c>
      <c r="BH81" s="269">
        <f t="shared" si="146"/>
        <v>0</v>
      </c>
      <c r="BI81" s="269">
        <f t="shared" si="146"/>
        <v>0</v>
      </c>
      <c r="BJ81" s="269">
        <f t="shared" si="146"/>
        <v>1</v>
      </c>
      <c r="BK81" s="269">
        <f t="shared" si="146"/>
        <v>1</v>
      </c>
      <c r="BL81" s="269">
        <f t="shared" si="146"/>
        <v>2</v>
      </c>
      <c r="BM81" s="269">
        <f t="shared" si="147"/>
        <v>0</v>
      </c>
      <c r="BN81" s="269">
        <f t="shared" si="147"/>
        <v>0</v>
      </c>
      <c r="BO81" s="269">
        <f t="shared" si="147"/>
        <v>0</v>
      </c>
      <c r="BP81" s="269">
        <f t="shared" si="147"/>
        <v>0</v>
      </c>
      <c r="BQ81" s="269">
        <f t="shared" si="148"/>
        <v>0</v>
      </c>
      <c r="BR81" s="269">
        <f t="shared" si="148"/>
        <v>0</v>
      </c>
      <c r="BS81" s="269">
        <f t="shared" si="148"/>
        <v>0</v>
      </c>
      <c r="BT81" s="269">
        <f t="shared" si="148"/>
        <v>0</v>
      </c>
      <c r="BU81" s="269">
        <f t="shared" si="148"/>
        <v>0</v>
      </c>
      <c r="BV81" s="269">
        <f t="shared" si="148"/>
        <v>0</v>
      </c>
      <c r="BW81" s="269">
        <f t="shared" si="148"/>
        <v>0</v>
      </c>
      <c r="BX81" s="269">
        <f t="shared" si="148"/>
        <v>0</v>
      </c>
      <c r="BY81" s="269">
        <f t="shared" si="148"/>
        <v>0</v>
      </c>
      <c r="BZ81" s="269">
        <f t="shared" si="148"/>
        <v>0</v>
      </c>
      <c r="CA81" s="269">
        <f t="shared" si="149"/>
        <v>0</v>
      </c>
      <c r="CB81" s="269">
        <f t="shared" si="149"/>
        <v>0</v>
      </c>
      <c r="CC81" s="270">
        <f t="shared" si="149"/>
        <v>0</v>
      </c>
      <c r="CD81" s="253"/>
      <c r="CE81" s="254"/>
      <c r="CF81" s="254"/>
    </row>
    <row r="82" spans="39:84" ht="15.75" customHeight="1" thickBot="1">
      <c r="AM82" s="16"/>
      <c r="AN82" s="239"/>
      <c r="AO82" s="240" t="s">
        <v>447</v>
      </c>
      <c r="AP82" s="241"/>
      <c r="AQ82" s="266">
        <f>B60</f>
        <v>1</v>
      </c>
      <c r="AR82" s="266">
        <f t="shared" si="60"/>
        <v>0</v>
      </c>
      <c r="AS82" s="266">
        <f t="shared" si="144"/>
        <v>0</v>
      </c>
      <c r="AT82" s="275">
        <f t="shared" si="144"/>
        <v>0</v>
      </c>
      <c r="AU82" s="266">
        <f t="shared" si="63"/>
        <v>1</v>
      </c>
      <c r="AV82" s="266">
        <f t="shared" si="145"/>
        <v>1</v>
      </c>
      <c r="AW82" s="275">
        <f t="shared" si="145"/>
        <v>0</v>
      </c>
      <c r="AX82" s="266">
        <f t="shared" si="145"/>
        <v>0</v>
      </c>
      <c r="AY82" s="266">
        <f t="shared" si="145"/>
        <v>0</v>
      </c>
      <c r="AZ82" s="266">
        <f t="shared" si="145"/>
        <v>0</v>
      </c>
      <c r="BA82" s="266">
        <f t="shared" si="145"/>
        <v>0</v>
      </c>
      <c r="BB82" s="266">
        <f t="shared" si="145"/>
        <v>0</v>
      </c>
      <c r="BC82" s="266">
        <f t="shared" si="145"/>
        <v>0</v>
      </c>
      <c r="BD82" s="266">
        <f t="shared" si="145"/>
        <v>0</v>
      </c>
      <c r="BE82" s="266">
        <f t="shared" si="145"/>
        <v>0</v>
      </c>
      <c r="BF82" s="266">
        <f t="shared" si="146"/>
        <v>0</v>
      </c>
      <c r="BG82" s="276">
        <f t="shared" si="146"/>
        <v>0</v>
      </c>
      <c r="BH82" s="273">
        <f t="shared" si="146"/>
        <v>0</v>
      </c>
      <c r="BI82" s="273">
        <f t="shared" si="146"/>
        <v>0</v>
      </c>
      <c r="BJ82" s="273">
        <f t="shared" si="146"/>
        <v>0</v>
      </c>
      <c r="BK82" s="273">
        <f t="shared" si="146"/>
        <v>0</v>
      </c>
      <c r="BL82" s="273">
        <f t="shared" si="146"/>
        <v>0</v>
      </c>
      <c r="BM82" s="273">
        <f t="shared" si="147"/>
        <v>0</v>
      </c>
      <c r="BN82" s="273">
        <f t="shared" si="147"/>
        <v>0</v>
      </c>
      <c r="BO82" s="273">
        <f t="shared" si="147"/>
        <v>0</v>
      </c>
      <c r="BP82" s="273">
        <f t="shared" si="147"/>
        <v>0</v>
      </c>
      <c r="BQ82" s="273">
        <f t="shared" si="148"/>
        <v>0</v>
      </c>
      <c r="BR82" s="273">
        <f t="shared" si="148"/>
        <v>0</v>
      </c>
      <c r="BS82" s="273">
        <f t="shared" si="148"/>
        <v>0</v>
      </c>
      <c r="BT82" s="273">
        <f t="shared" si="148"/>
        <v>0</v>
      </c>
      <c r="BU82" s="273">
        <f t="shared" si="148"/>
        <v>0</v>
      </c>
      <c r="BV82" s="273">
        <f t="shared" si="148"/>
        <v>0</v>
      </c>
      <c r="BW82" s="273">
        <f t="shared" si="148"/>
        <v>0</v>
      </c>
      <c r="BX82" s="273">
        <f t="shared" si="148"/>
        <v>0</v>
      </c>
      <c r="BY82" s="273">
        <f t="shared" si="148"/>
        <v>0</v>
      </c>
      <c r="BZ82" s="273">
        <f t="shared" si="148"/>
        <v>0</v>
      </c>
      <c r="CA82" s="273">
        <f t="shared" si="149"/>
        <v>0</v>
      </c>
      <c r="CB82" s="273">
        <f t="shared" si="149"/>
        <v>0</v>
      </c>
      <c r="CC82" s="274">
        <f t="shared" si="149"/>
        <v>0</v>
      </c>
      <c r="CD82" s="253"/>
      <c r="CE82" s="254"/>
      <c r="CF82" s="254"/>
    </row>
    <row r="83" spans="39:82" ht="17.25" customHeight="1">
      <c r="AM83" s="16"/>
      <c r="CD83" s="19"/>
    </row>
    <row r="84" spans="39:82" ht="17.25" customHeight="1">
      <c r="AM84" s="16"/>
      <c r="CD84" s="19"/>
    </row>
    <row r="85" spans="39:82" ht="17.25" customHeight="1">
      <c r="AM85" s="16"/>
      <c r="CD85" s="19"/>
    </row>
    <row r="86" spans="39:82" ht="17.25" customHeight="1">
      <c r="AM86" s="16"/>
      <c r="CD86" s="19"/>
    </row>
    <row r="87" spans="39:82" ht="17.25" customHeight="1">
      <c r="AM87" s="16"/>
      <c r="CD87" s="19"/>
    </row>
    <row r="88" spans="40:81" ht="17.25"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</row>
    <row r="89" spans="40:80" ht="17.25"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</row>
    <row r="90" spans="1:80" ht="17.25">
      <c r="A90" s="30" t="e">
        <v>#REF!</v>
      </c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</row>
    <row r="91" spans="40:80" ht="17.25"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</row>
    <row r="92" spans="40:80" ht="17.25"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</row>
    <row r="93" spans="40:80" ht="17.25"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</row>
    <row r="94" spans="40:80" ht="17.25"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</row>
    <row r="95" spans="40:80" ht="17.25"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</row>
    <row r="96" spans="40:80" ht="17.25"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</row>
    <row r="97" spans="40:80" ht="17.25"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</row>
    <row r="98" spans="40:80" ht="17.25"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</row>
  </sheetData>
  <mergeCells count="80">
    <mergeCell ref="BF44:BF49"/>
    <mergeCell ref="BE5:BE10"/>
    <mergeCell ref="BB5:BB11"/>
    <mergeCell ref="BC5:BC11"/>
    <mergeCell ref="BE44:BE49"/>
    <mergeCell ref="CA5:CA11"/>
    <mergeCell ref="CB5:CB11"/>
    <mergeCell ref="CC5:CC11"/>
    <mergeCell ref="BZ5:BZ11"/>
    <mergeCell ref="CA44:CA50"/>
    <mergeCell ref="BT44:BT50"/>
    <mergeCell ref="BU44:BU50"/>
    <mergeCell ref="BW44:BW50"/>
    <mergeCell ref="BX44:BX50"/>
    <mergeCell ref="BV44:BV50"/>
    <mergeCell ref="BZ44:BZ50"/>
    <mergeCell ref="BY44:BY50"/>
    <mergeCell ref="BR46:BR50"/>
    <mergeCell ref="BS46:BS50"/>
    <mergeCell ref="BN44:BN50"/>
    <mergeCell ref="BP44:BP50"/>
    <mergeCell ref="BQ44:BS45"/>
    <mergeCell ref="BT5:BT11"/>
    <mergeCell ref="CB44:CB50"/>
    <mergeCell ref="CC44:CC50"/>
    <mergeCell ref="BU5:BU11"/>
    <mergeCell ref="BV5:BV11"/>
    <mergeCell ref="BW5:BW11"/>
    <mergeCell ref="BX5:BX11"/>
    <mergeCell ref="BW43:CC43"/>
    <mergeCell ref="AN42:CC42"/>
    <mergeCell ref="BQ46:BQ50"/>
    <mergeCell ref="AN3:CC3"/>
    <mergeCell ref="BW4:CC4"/>
    <mergeCell ref="AU5:AU11"/>
    <mergeCell ref="AY5:AY11"/>
    <mergeCell ref="BY5:BY11"/>
    <mergeCell ref="BR7:BR11"/>
    <mergeCell ref="BS7:BS11"/>
    <mergeCell ref="BQ5:BS6"/>
    <mergeCell ref="BM5:BM11"/>
    <mergeCell ref="BN5:BN11"/>
    <mergeCell ref="BQ7:BQ11"/>
    <mergeCell ref="BF5:BF10"/>
    <mergeCell ref="BG5:BG11"/>
    <mergeCell ref="BI5:BI11"/>
    <mergeCell ref="BJ5:BJ11"/>
    <mergeCell ref="BH5:BH11"/>
    <mergeCell ref="BK5:BK11"/>
    <mergeCell ref="BP5:BP11"/>
    <mergeCell ref="BL5:BL11"/>
    <mergeCell ref="AN79:AP79"/>
    <mergeCell ref="AN72:AP72"/>
    <mergeCell ref="AN60:AP60"/>
    <mergeCell ref="AN39:AP39"/>
    <mergeCell ref="AN31:AP31"/>
    <mergeCell ref="AN12:AP12"/>
    <mergeCell ref="AN13:AP13"/>
    <mergeCell ref="AN23:AP23"/>
    <mergeCell ref="AQ5:AQ11"/>
    <mergeCell ref="AR5:AR11"/>
    <mergeCell ref="AZ5:AZ11"/>
    <mergeCell ref="BA5:BA11"/>
    <mergeCell ref="AX5:AX11"/>
    <mergeCell ref="AQ44:AQ50"/>
    <mergeCell ref="AR44:AR50"/>
    <mergeCell ref="AU44:AU50"/>
    <mergeCell ref="BH44:BH50"/>
    <mergeCell ref="AX44:AX50"/>
    <mergeCell ref="AY44:AY50"/>
    <mergeCell ref="AZ44:AZ50"/>
    <mergeCell ref="BA44:BA50"/>
    <mergeCell ref="BB44:BB50"/>
    <mergeCell ref="BC44:BC50"/>
    <mergeCell ref="BJ44:BJ50"/>
    <mergeCell ref="BK44:BK50"/>
    <mergeCell ref="BM44:BM50"/>
    <mergeCell ref="BG44:BG50"/>
    <mergeCell ref="BI44:BI50"/>
    <mergeCell ref="BL44:BL50"/>
  </mergeCells>
  <printOptions/>
  <pageMargins left="0.7874015748031497" right="0" top="0.984251968503937" bottom="0.7874015748031497" header="0.5118110236220472" footer="0.5118110236220472"/>
  <pageSetup horizontalDpi="300" verticalDpi="300" orientation="landscape" pageOrder="overThenDown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6"/>
  <sheetViews>
    <sheetView workbookViewId="0" topLeftCell="B1">
      <selection activeCell="G1" sqref="G1"/>
    </sheetView>
  </sheetViews>
  <sheetFormatPr defaultColWidth="9.00390625" defaultRowHeight="13.5"/>
  <cols>
    <col min="1" max="1" width="1.625" style="1" customWidth="1"/>
    <col min="2" max="2" width="4.25390625" style="2" customWidth="1"/>
    <col min="3" max="3" width="16.625" style="2" customWidth="1"/>
    <col min="4" max="4" width="2.375" style="2" customWidth="1"/>
    <col min="5" max="5" width="18.625" style="2" customWidth="1"/>
    <col min="6" max="6" width="18.25390625" style="2" customWidth="1"/>
    <col min="7" max="7" width="19.375" style="2" customWidth="1"/>
    <col min="8" max="8" width="17.125" style="2" customWidth="1"/>
    <col min="9" max="9" width="19.125" style="2" customWidth="1"/>
    <col min="10" max="16384" width="11.00390625" style="1" customWidth="1"/>
  </cols>
  <sheetData>
    <row r="1" spans="1:9" ht="17.25">
      <c r="A1" s="451"/>
      <c r="B1" s="13"/>
      <c r="C1" s="13"/>
      <c r="D1" s="13"/>
      <c r="E1" s="13"/>
      <c r="F1" s="13"/>
      <c r="G1" s="13" t="s">
        <v>74</v>
      </c>
      <c r="H1" s="13" t="s">
        <v>74</v>
      </c>
      <c r="I1" s="13" t="s">
        <v>74</v>
      </c>
    </row>
    <row r="2" spans="1:7" ht="17.25">
      <c r="A2" s="451"/>
      <c r="G2" s="14"/>
    </row>
    <row r="3" spans="1:9" ht="19.5" customHeight="1">
      <c r="A3" s="451"/>
      <c r="B3" s="852" t="s">
        <v>526</v>
      </c>
      <c r="C3" s="853"/>
      <c r="D3" s="853"/>
      <c r="E3" s="853"/>
      <c r="F3" s="853"/>
      <c r="G3" s="853"/>
      <c r="H3" s="853"/>
      <c r="I3" s="853"/>
    </row>
    <row r="4" spans="1:9" ht="23.25" customHeight="1" thickBot="1">
      <c r="A4" s="451"/>
      <c r="B4" s="307"/>
      <c r="C4" s="325"/>
      <c r="D4" s="307"/>
      <c r="E4" s="308"/>
      <c r="F4" s="308"/>
      <c r="G4" s="308"/>
      <c r="H4" s="308"/>
      <c r="I4" s="309" t="s">
        <v>580</v>
      </c>
    </row>
    <row r="5" spans="1:9" ht="6" customHeight="1">
      <c r="A5" s="451"/>
      <c r="B5" s="459"/>
      <c r="C5" s="460"/>
      <c r="D5" s="460"/>
      <c r="E5" s="854" t="s">
        <v>527</v>
      </c>
      <c r="F5" s="854" t="s">
        <v>528</v>
      </c>
      <c r="G5" s="857" t="s">
        <v>529</v>
      </c>
      <c r="H5" s="860" t="s">
        <v>530</v>
      </c>
      <c r="I5" s="863" t="s">
        <v>531</v>
      </c>
    </row>
    <row r="6" spans="1:15" ht="12.75" customHeight="1">
      <c r="A6" s="451"/>
      <c r="B6" s="310"/>
      <c r="C6" s="311"/>
      <c r="D6" s="311"/>
      <c r="E6" s="855"/>
      <c r="F6" s="855"/>
      <c r="G6" s="858"/>
      <c r="H6" s="861"/>
      <c r="I6" s="864"/>
      <c r="K6" s="13"/>
      <c r="L6" s="13"/>
      <c r="M6" s="13"/>
      <c r="N6" s="13"/>
      <c r="O6" s="13"/>
    </row>
    <row r="7" spans="1:9" ht="15" customHeight="1">
      <c r="A7" s="451"/>
      <c r="B7" s="310"/>
      <c r="C7" s="311"/>
      <c r="D7" s="311"/>
      <c r="E7" s="855"/>
      <c r="F7" s="855"/>
      <c r="G7" s="858"/>
      <c r="H7" s="861"/>
      <c r="I7" s="864"/>
    </row>
    <row r="8" spans="1:9" ht="6" customHeight="1">
      <c r="A8" s="451"/>
      <c r="B8" s="310"/>
      <c r="C8" s="311"/>
      <c r="D8" s="311"/>
      <c r="E8" s="856"/>
      <c r="F8" s="856"/>
      <c r="G8" s="859"/>
      <c r="H8" s="862"/>
      <c r="I8" s="865"/>
    </row>
    <row r="9" spans="1:9" ht="31.5" customHeight="1">
      <c r="A9" s="451"/>
      <c r="B9" s="805" t="s">
        <v>532</v>
      </c>
      <c r="C9" s="848"/>
      <c r="D9" s="849"/>
      <c r="E9" s="312">
        <v>95077</v>
      </c>
      <c r="F9" s="312">
        <v>187</v>
      </c>
      <c r="G9" s="312">
        <v>157</v>
      </c>
      <c r="H9" s="312">
        <v>273</v>
      </c>
      <c r="I9" s="313">
        <v>97</v>
      </c>
    </row>
    <row r="10" spans="1:9" ht="19.5" customHeight="1">
      <c r="A10" s="242"/>
      <c r="B10" s="808" t="s">
        <v>533</v>
      </c>
      <c r="C10" s="811"/>
      <c r="D10" s="812"/>
      <c r="E10" s="454">
        <v>0</v>
      </c>
      <c r="F10" s="454">
        <v>0</v>
      </c>
      <c r="G10" s="454">
        <v>0</v>
      </c>
      <c r="H10" s="454">
        <v>0</v>
      </c>
      <c r="I10" s="461">
        <v>0</v>
      </c>
    </row>
    <row r="11" spans="1:9" ht="17.25" customHeight="1">
      <c r="A11" s="242"/>
      <c r="B11" s="314"/>
      <c r="C11" s="315" t="s">
        <v>544</v>
      </c>
      <c r="D11" s="206"/>
      <c r="E11" s="455">
        <v>0</v>
      </c>
      <c r="F11" s="455">
        <v>0</v>
      </c>
      <c r="G11" s="455">
        <v>0</v>
      </c>
      <c r="H11" s="455">
        <v>0</v>
      </c>
      <c r="I11" s="456">
        <v>0</v>
      </c>
    </row>
    <row r="12" spans="1:9" ht="18" customHeight="1">
      <c r="A12" s="242"/>
      <c r="B12" s="314"/>
      <c r="C12" s="315" t="s">
        <v>545</v>
      </c>
      <c r="D12" s="206"/>
      <c r="E12" s="455">
        <v>0</v>
      </c>
      <c r="F12" s="455">
        <v>0</v>
      </c>
      <c r="G12" s="455">
        <v>0</v>
      </c>
      <c r="H12" s="455">
        <v>0</v>
      </c>
      <c r="I12" s="456">
        <v>0</v>
      </c>
    </row>
    <row r="13" spans="1:9" ht="17.25" customHeight="1">
      <c r="A13" s="242"/>
      <c r="B13" s="314"/>
      <c r="C13" s="315" t="s">
        <v>546</v>
      </c>
      <c r="D13" s="206"/>
      <c r="E13" s="455">
        <v>0</v>
      </c>
      <c r="F13" s="455">
        <v>0</v>
      </c>
      <c r="G13" s="455">
        <v>0</v>
      </c>
      <c r="H13" s="455">
        <v>0</v>
      </c>
      <c r="I13" s="456">
        <v>0</v>
      </c>
    </row>
    <row r="14" spans="1:10" ht="16.5" customHeight="1">
      <c r="A14" s="242"/>
      <c r="B14" s="314"/>
      <c r="C14" s="315" t="s">
        <v>547</v>
      </c>
      <c r="D14" s="206"/>
      <c r="E14" s="455">
        <v>0</v>
      </c>
      <c r="F14" s="455">
        <v>0</v>
      </c>
      <c r="G14" s="455">
        <v>0</v>
      </c>
      <c r="H14" s="455">
        <v>0</v>
      </c>
      <c r="I14" s="456">
        <v>0</v>
      </c>
      <c r="J14" s="18"/>
    </row>
    <row r="15" spans="1:9" ht="17.25" customHeight="1">
      <c r="A15" s="242"/>
      <c r="B15" s="314"/>
      <c r="C15" s="315" t="s">
        <v>548</v>
      </c>
      <c r="D15" s="206"/>
      <c r="E15" s="455">
        <v>0</v>
      </c>
      <c r="F15" s="455">
        <v>0</v>
      </c>
      <c r="G15" s="455">
        <v>0</v>
      </c>
      <c r="H15" s="455">
        <v>0</v>
      </c>
      <c r="I15" s="456">
        <v>0</v>
      </c>
    </row>
    <row r="16" spans="1:9" ht="16.5" customHeight="1">
      <c r="A16" s="242"/>
      <c r="B16" s="314"/>
      <c r="C16" s="315" t="s">
        <v>549</v>
      </c>
      <c r="D16" s="206"/>
      <c r="E16" s="455">
        <v>0</v>
      </c>
      <c r="F16" s="455">
        <v>0</v>
      </c>
      <c r="G16" s="455">
        <v>0</v>
      </c>
      <c r="H16" s="455">
        <v>0</v>
      </c>
      <c r="I16" s="456">
        <v>0</v>
      </c>
    </row>
    <row r="17" spans="1:9" ht="17.25" customHeight="1">
      <c r="A17" s="242"/>
      <c r="B17" s="314"/>
      <c r="C17" s="315" t="s">
        <v>550</v>
      </c>
      <c r="D17" s="206"/>
      <c r="E17" s="455">
        <v>0</v>
      </c>
      <c r="F17" s="455">
        <v>0</v>
      </c>
      <c r="G17" s="455">
        <v>0</v>
      </c>
      <c r="H17" s="455">
        <v>0</v>
      </c>
      <c r="I17" s="456">
        <v>0</v>
      </c>
    </row>
    <row r="18" spans="1:9" ht="17.25" customHeight="1">
      <c r="A18" s="242"/>
      <c r="B18" s="314"/>
      <c r="C18" s="315" t="s">
        <v>551</v>
      </c>
      <c r="D18" s="206"/>
      <c r="E18" s="455">
        <v>0</v>
      </c>
      <c r="F18" s="455">
        <v>0</v>
      </c>
      <c r="G18" s="455">
        <v>0</v>
      </c>
      <c r="H18" s="455">
        <v>0</v>
      </c>
      <c r="I18" s="456">
        <v>0</v>
      </c>
    </row>
    <row r="19" spans="1:9" ht="17.25" customHeight="1">
      <c r="A19" s="242"/>
      <c r="B19" s="314"/>
      <c r="C19" s="315" t="s">
        <v>552</v>
      </c>
      <c r="D19" s="206"/>
      <c r="E19" s="455">
        <v>0</v>
      </c>
      <c r="F19" s="455">
        <v>0</v>
      </c>
      <c r="G19" s="455">
        <v>0</v>
      </c>
      <c r="H19" s="455">
        <v>0</v>
      </c>
      <c r="I19" s="456">
        <v>0</v>
      </c>
    </row>
    <row r="20" spans="1:9" ht="19.5" customHeight="1">
      <c r="A20" s="242"/>
      <c r="B20" s="802" t="s">
        <v>553</v>
      </c>
      <c r="C20" s="850"/>
      <c r="D20" s="851"/>
      <c r="E20" s="455">
        <v>0</v>
      </c>
      <c r="F20" s="455">
        <v>0</v>
      </c>
      <c r="G20" s="455">
        <v>0</v>
      </c>
      <c r="H20" s="455">
        <v>0</v>
      </c>
      <c r="I20" s="456">
        <v>0</v>
      </c>
    </row>
    <row r="21" spans="1:9" ht="16.5" customHeight="1">
      <c r="A21" s="242"/>
      <c r="B21" s="314"/>
      <c r="C21" s="315" t="s">
        <v>554</v>
      </c>
      <c r="D21" s="206"/>
      <c r="E21" s="455">
        <v>0</v>
      </c>
      <c r="F21" s="455">
        <v>0</v>
      </c>
      <c r="G21" s="455">
        <v>0</v>
      </c>
      <c r="H21" s="455">
        <v>0</v>
      </c>
      <c r="I21" s="456">
        <v>0</v>
      </c>
    </row>
    <row r="22" spans="1:9" ht="18" customHeight="1">
      <c r="A22" s="242"/>
      <c r="B22" s="314"/>
      <c r="C22" s="315" t="s">
        <v>555</v>
      </c>
      <c r="D22" s="206"/>
      <c r="E22" s="455">
        <v>0</v>
      </c>
      <c r="F22" s="455">
        <v>0</v>
      </c>
      <c r="G22" s="455">
        <v>0</v>
      </c>
      <c r="H22" s="455">
        <v>0</v>
      </c>
      <c r="I22" s="456">
        <v>0</v>
      </c>
    </row>
    <row r="23" spans="1:9" ht="17.25" customHeight="1">
      <c r="A23" s="242"/>
      <c r="B23" s="314"/>
      <c r="C23" s="315" t="s">
        <v>556</v>
      </c>
      <c r="D23" s="206"/>
      <c r="E23" s="455">
        <v>0</v>
      </c>
      <c r="F23" s="455">
        <v>0</v>
      </c>
      <c r="G23" s="455">
        <v>0</v>
      </c>
      <c r="H23" s="455">
        <v>0</v>
      </c>
      <c r="I23" s="456">
        <v>0</v>
      </c>
    </row>
    <row r="24" spans="1:9" ht="17.25" customHeight="1">
      <c r="A24" s="242"/>
      <c r="B24" s="314"/>
      <c r="C24" s="315" t="s">
        <v>557</v>
      </c>
      <c r="D24" s="206"/>
      <c r="E24" s="455">
        <v>0</v>
      </c>
      <c r="F24" s="455">
        <v>0</v>
      </c>
      <c r="G24" s="455">
        <v>0</v>
      </c>
      <c r="H24" s="455">
        <v>0</v>
      </c>
      <c r="I24" s="456">
        <v>0</v>
      </c>
    </row>
    <row r="25" spans="1:9" ht="17.25" customHeight="1">
      <c r="A25" s="242"/>
      <c r="B25" s="314"/>
      <c r="C25" s="315" t="s">
        <v>558</v>
      </c>
      <c r="D25" s="206"/>
      <c r="E25" s="455">
        <v>0</v>
      </c>
      <c r="F25" s="455">
        <v>0</v>
      </c>
      <c r="G25" s="455">
        <v>0</v>
      </c>
      <c r="H25" s="455">
        <v>0</v>
      </c>
      <c r="I25" s="456">
        <v>0</v>
      </c>
    </row>
    <row r="26" spans="1:9" ht="17.25" customHeight="1">
      <c r="A26" s="242"/>
      <c r="B26" s="314"/>
      <c r="C26" s="315" t="s">
        <v>559</v>
      </c>
      <c r="D26" s="206"/>
      <c r="E26" s="455">
        <v>0</v>
      </c>
      <c r="F26" s="455">
        <v>0</v>
      </c>
      <c r="G26" s="455">
        <v>0</v>
      </c>
      <c r="H26" s="455">
        <v>0</v>
      </c>
      <c r="I26" s="456">
        <v>0</v>
      </c>
    </row>
    <row r="27" spans="1:9" ht="17.25" customHeight="1">
      <c r="A27" s="242"/>
      <c r="B27" s="314"/>
      <c r="C27" s="315" t="s">
        <v>560</v>
      </c>
      <c r="D27" s="206"/>
      <c r="E27" s="455">
        <v>0</v>
      </c>
      <c r="F27" s="455">
        <v>0</v>
      </c>
      <c r="G27" s="455">
        <v>0</v>
      </c>
      <c r="H27" s="455">
        <v>0</v>
      </c>
      <c r="I27" s="456">
        <v>0</v>
      </c>
    </row>
    <row r="28" spans="1:9" ht="19.5" customHeight="1">
      <c r="A28" s="242"/>
      <c r="B28" s="802" t="s">
        <v>561</v>
      </c>
      <c r="C28" s="850"/>
      <c r="D28" s="851"/>
      <c r="E28" s="455">
        <v>23944</v>
      </c>
      <c r="F28" s="455">
        <v>23</v>
      </c>
      <c r="G28" s="455">
        <v>40</v>
      </c>
      <c r="H28" s="455">
        <v>49</v>
      </c>
      <c r="I28" s="456">
        <v>14</v>
      </c>
    </row>
    <row r="29" spans="1:9" ht="17.25" customHeight="1">
      <c r="A29" s="242"/>
      <c r="B29" s="314"/>
      <c r="C29" s="315" t="s">
        <v>562</v>
      </c>
      <c r="D29" s="206"/>
      <c r="E29" s="455">
        <v>9889</v>
      </c>
      <c r="F29" s="455">
        <v>3</v>
      </c>
      <c r="G29" s="455">
        <v>8</v>
      </c>
      <c r="H29" s="455">
        <v>6</v>
      </c>
      <c r="I29" s="456">
        <v>7</v>
      </c>
    </row>
    <row r="30" spans="1:9" ht="17.25" customHeight="1">
      <c r="A30" s="242"/>
      <c r="B30" s="314"/>
      <c r="C30" s="315" t="s">
        <v>563</v>
      </c>
      <c r="D30" s="206"/>
      <c r="E30" s="455">
        <v>14055</v>
      </c>
      <c r="F30" s="455">
        <v>20</v>
      </c>
      <c r="G30" s="455">
        <v>32</v>
      </c>
      <c r="H30" s="455">
        <v>43</v>
      </c>
      <c r="I30" s="456">
        <v>7</v>
      </c>
    </row>
    <row r="31" spans="1:9" ht="18" customHeight="1">
      <c r="A31" s="242"/>
      <c r="B31" s="314"/>
      <c r="C31" s="315" t="s">
        <v>564</v>
      </c>
      <c r="D31" s="206"/>
      <c r="E31" s="455">
        <v>0</v>
      </c>
      <c r="F31" s="455">
        <v>0</v>
      </c>
      <c r="G31" s="455">
        <v>0</v>
      </c>
      <c r="H31" s="455">
        <v>0</v>
      </c>
      <c r="I31" s="456">
        <v>0</v>
      </c>
    </row>
    <row r="32" spans="1:9" ht="17.25" customHeight="1">
      <c r="A32" s="242"/>
      <c r="B32" s="314"/>
      <c r="C32" s="315" t="s">
        <v>565</v>
      </c>
      <c r="D32" s="206"/>
      <c r="E32" s="455">
        <v>0</v>
      </c>
      <c r="F32" s="455">
        <v>0</v>
      </c>
      <c r="G32" s="455">
        <v>0</v>
      </c>
      <c r="H32" s="455">
        <v>0</v>
      </c>
      <c r="I32" s="456">
        <v>0</v>
      </c>
    </row>
    <row r="33" spans="1:9" ht="18" customHeight="1">
      <c r="A33" s="242"/>
      <c r="B33" s="314"/>
      <c r="C33" s="315" t="s">
        <v>566</v>
      </c>
      <c r="D33" s="206"/>
      <c r="E33" s="455">
        <v>0</v>
      </c>
      <c r="F33" s="455">
        <v>0</v>
      </c>
      <c r="G33" s="455">
        <v>0</v>
      </c>
      <c r="H33" s="455">
        <v>0</v>
      </c>
      <c r="I33" s="456">
        <v>0</v>
      </c>
    </row>
    <row r="34" spans="1:9" ht="17.25" customHeight="1">
      <c r="A34" s="242"/>
      <c r="B34" s="314"/>
      <c r="C34" s="315" t="s">
        <v>567</v>
      </c>
      <c r="D34" s="206"/>
      <c r="E34" s="455">
        <v>0</v>
      </c>
      <c r="F34" s="455">
        <v>0</v>
      </c>
      <c r="G34" s="455">
        <v>0</v>
      </c>
      <c r="H34" s="455">
        <v>0</v>
      </c>
      <c r="I34" s="456">
        <v>0</v>
      </c>
    </row>
    <row r="35" spans="1:9" ht="17.25" customHeight="1">
      <c r="A35" s="242"/>
      <c r="B35" s="314"/>
      <c r="C35" s="315" t="s">
        <v>568</v>
      </c>
      <c r="D35" s="206"/>
      <c r="E35" s="455">
        <v>0</v>
      </c>
      <c r="F35" s="455">
        <v>0</v>
      </c>
      <c r="G35" s="455">
        <v>0</v>
      </c>
      <c r="H35" s="455">
        <v>0</v>
      </c>
      <c r="I35" s="456">
        <v>0</v>
      </c>
    </row>
    <row r="36" spans="1:9" ht="19.5" customHeight="1">
      <c r="A36" s="242"/>
      <c r="B36" s="802" t="s">
        <v>569</v>
      </c>
      <c r="C36" s="850"/>
      <c r="D36" s="851"/>
      <c r="E36" s="455">
        <v>58084</v>
      </c>
      <c r="F36" s="455">
        <v>114</v>
      </c>
      <c r="G36" s="455">
        <v>112</v>
      </c>
      <c r="H36" s="455">
        <v>152</v>
      </c>
      <c r="I36" s="456">
        <v>83</v>
      </c>
    </row>
    <row r="37" spans="1:9" ht="17.25" customHeight="1">
      <c r="A37" s="242"/>
      <c r="B37" s="314"/>
      <c r="C37" s="315" t="s">
        <v>570</v>
      </c>
      <c r="D37" s="206"/>
      <c r="E37" s="455">
        <v>43876</v>
      </c>
      <c r="F37" s="455">
        <v>45</v>
      </c>
      <c r="G37" s="455">
        <v>72</v>
      </c>
      <c r="H37" s="455">
        <v>59</v>
      </c>
      <c r="I37" s="456">
        <v>63</v>
      </c>
    </row>
    <row r="38" spans="1:9" ht="18" customHeight="1">
      <c r="A38" s="242"/>
      <c r="B38" s="314"/>
      <c r="C38" s="315" t="s">
        <v>571</v>
      </c>
      <c r="D38" s="206"/>
      <c r="E38" s="455">
        <v>14208</v>
      </c>
      <c r="F38" s="455">
        <v>69</v>
      </c>
      <c r="G38" s="455">
        <v>40</v>
      </c>
      <c r="H38" s="455">
        <v>93</v>
      </c>
      <c r="I38" s="456">
        <v>20</v>
      </c>
    </row>
    <row r="39" spans="1:9" ht="17.25" customHeight="1">
      <c r="A39" s="243"/>
      <c r="B39" s="314"/>
      <c r="C39" s="315" t="s">
        <v>572</v>
      </c>
      <c r="D39" s="206"/>
      <c r="E39" s="455">
        <v>0</v>
      </c>
      <c r="F39" s="455">
        <v>0</v>
      </c>
      <c r="G39" s="455">
        <v>0</v>
      </c>
      <c r="H39" s="455">
        <v>0</v>
      </c>
      <c r="I39" s="456">
        <v>0</v>
      </c>
    </row>
    <row r="40" spans="1:9" ht="17.25" customHeight="1">
      <c r="A40" s="243"/>
      <c r="B40" s="314"/>
      <c r="C40" s="315" t="s">
        <v>573</v>
      </c>
      <c r="D40" s="206"/>
      <c r="E40" s="455">
        <v>0</v>
      </c>
      <c r="F40" s="455">
        <v>0</v>
      </c>
      <c r="G40" s="455">
        <v>0</v>
      </c>
      <c r="H40" s="455">
        <v>0</v>
      </c>
      <c r="I40" s="456">
        <v>0</v>
      </c>
    </row>
    <row r="41" spans="1:9" ht="18" customHeight="1">
      <c r="A41" s="243"/>
      <c r="B41" s="314"/>
      <c r="C41" s="315" t="s">
        <v>574</v>
      </c>
      <c r="D41" s="206"/>
      <c r="E41" s="455">
        <v>0</v>
      </c>
      <c r="F41" s="455">
        <v>0</v>
      </c>
      <c r="G41" s="455">
        <v>0</v>
      </c>
      <c r="H41" s="455">
        <v>0</v>
      </c>
      <c r="I41" s="456">
        <v>0</v>
      </c>
    </row>
    <row r="42" spans="1:9" ht="17.25" customHeight="1">
      <c r="A42" s="243"/>
      <c r="B42" s="314"/>
      <c r="C42" s="315" t="s">
        <v>575</v>
      </c>
      <c r="D42" s="206"/>
      <c r="E42" s="455">
        <v>0</v>
      </c>
      <c r="F42" s="455">
        <v>0</v>
      </c>
      <c r="G42" s="455">
        <v>0</v>
      </c>
      <c r="H42" s="455">
        <v>0</v>
      </c>
      <c r="I42" s="456">
        <v>0</v>
      </c>
    </row>
    <row r="43" spans="1:9" ht="17.25" customHeight="1">
      <c r="A43" s="243"/>
      <c r="B43" s="314"/>
      <c r="C43" s="315" t="s">
        <v>576</v>
      </c>
      <c r="D43" s="206"/>
      <c r="E43" s="455">
        <v>0</v>
      </c>
      <c r="F43" s="455">
        <v>0</v>
      </c>
      <c r="G43" s="455">
        <v>0</v>
      </c>
      <c r="H43" s="455">
        <v>0</v>
      </c>
      <c r="I43" s="456">
        <v>0</v>
      </c>
    </row>
    <row r="44" spans="1:9" ht="17.25" customHeight="1">
      <c r="A44" s="243"/>
      <c r="B44" s="314"/>
      <c r="C44" s="315" t="s">
        <v>577</v>
      </c>
      <c r="D44" s="206"/>
      <c r="E44" s="455">
        <v>0</v>
      </c>
      <c r="F44" s="455">
        <v>0</v>
      </c>
      <c r="G44" s="455">
        <v>0</v>
      </c>
      <c r="H44" s="455">
        <v>0</v>
      </c>
      <c r="I44" s="456">
        <v>0</v>
      </c>
    </row>
    <row r="45" spans="1:9" ht="17.25" customHeight="1">
      <c r="A45" s="243"/>
      <c r="B45" s="314"/>
      <c r="C45" s="315" t="s">
        <v>578</v>
      </c>
      <c r="D45" s="206"/>
      <c r="E45" s="455">
        <v>0</v>
      </c>
      <c r="F45" s="455">
        <v>0</v>
      </c>
      <c r="G45" s="455">
        <v>0</v>
      </c>
      <c r="H45" s="455">
        <v>0</v>
      </c>
      <c r="I45" s="456">
        <v>0</v>
      </c>
    </row>
    <row r="46" spans="1:9" ht="17.25" customHeight="1">
      <c r="A46" s="243"/>
      <c r="B46" s="314"/>
      <c r="C46" s="315" t="s">
        <v>579</v>
      </c>
      <c r="D46" s="206"/>
      <c r="E46" s="455">
        <v>0</v>
      </c>
      <c r="F46" s="455">
        <v>0</v>
      </c>
      <c r="G46" s="455">
        <v>0</v>
      </c>
      <c r="H46" s="455">
        <v>0</v>
      </c>
      <c r="I46" s="456">
        <v>0</v>
      </c>
    </row>
    <row r="47" spans="1:9" ht="19.5" customHeight="1">
      <c r="A47" s="243"/>
      <c r="B47" s="802" t="s">
        <v>534</v>
      </c>
      <c r="C47" s="850"/>
      <c r="D47" s="851"/>
      <c r="E47" s="455">
        <v>6061</v>
      </c>
      <c r="F47" s="455">
        <v>7</v>
      </c>
      <c r="G47" s="455">
        <v>5</v>
      </c>
      <c r="H47" s="455">
        <v>27</v>
      </c>
      <c r="I47" s="456">
        <v>0</v>
      </c>
    </row>
    <row r="48" spans="1:9" ht="17.25" customHeight="1">
      <c r="A48" s="243"/>
      <c r="B48" s="314"/>
      <c r="C48" s="315" t="s">
        <v>352</v>
      </c>
      <c r="D48" s="206"/>
      <c r="E48" s="455">
        <v>0</v>
      </c>
      <c r="F48" s="455">
        <v>0</v>
      </c>
      <c r="G48" s="455">
        <v>0</v>
      </c>
      <c r="H48" s="455">
        <v>0</v>
      </c>
      <c r="I48" s="456">
        <v>0</v>
      </c>
    </row>
    <row r="49" spans="1:9" ht="17.25" customHeight="1">
      <c r="A49" s="243"/>
      <c r="B49" s="314"/>
      <c r="C49" s="315" t="s">
        <v>353</v>
      </c>
      <c r="D49" s="206"/>
      <c r="E49" s="455">
        <v>0</v>
      </c>
      <c r="F49" s="455">
        <v>0</v>
      </c>
      <c r="G49" s="455">
        <v>0</v>
      </c>
      <c r="H49" s="455">
        <v>0</v>
      </c>
      <c r="I49" s="456">
        <v>0</v>
      </c>
    </row>
    <row r="50" spans="1:9" ht="17.25" customHeight="1">
      <c r="A50" s="243"/>
      <c r="B50" s="314"/>
      <c r="C50" s="315" t="s">
        <v>354</v>
      </c>
      <c r="D50" s="206"/>
      <c r="E50" s="455">
        <v>1015</v>
      </c>
      <c r="F50" s="455">
        <v>2</v>
      </c>
      <c r="G50" s="455">
        <v>4</v>
      </c>
      <c r="H50" s="455">
        <v>4</v>
      </c>
      <c r="I50" s="456">
        <v>0</v>
      </c>
    </row>
    <row r="51" spans="1:9" ht="18" customHeight="1">
      <c r="A51" s="243"/>
      <c r="B51" s="314"/>
      <c r="C51" s="315" t="s">
        <v>355</v>
      </c>
      <c r="D51" s="206"/>
      <c r="E51" s="455">
        <v>5046</v>
      </c>
      <c r="F51" s="455">
        <v>5</v>
      </c>
      <c r="G51" s="455">
        <v>1</v>
      </c>
      <c r="H51" s="455">
        <v>23</v>
      </c>
      <c r="I51" s="456">
        <v>0</v>
      </c>
    </row>
    <row r="52" spans="1:9" ht="18" customHeight="1">
      <c r="A52" s="243"/>
      <c r="B52" s="314"/>
      <c r="C52" s="315" t="s">
        <v>356</v>
      </c>
      <c r="D52" s="206"/>
      <c r="E52" s="455">
        <v>0</v>
      </c>
      <c r="F52" s="455">
        <v>0</v>
      </c>
      <c r="G52" s="455">
        <v>0</v>
      </c>
      <c r="H52" s="455">
        <v>0</v>
      </c>
      <c r="I52" s="456">
        <v>0</v>
      </c>
    </row>
    <row r="53" spans="1:9" ht="17.25" customHeight="1">
      <c r="A53" s="243"/>
      <c r="B53" s="314"/>
      <c r="C53" s="315" t="s">
        <v>357</v>
      </c>
      <c r="D53" s="206"/>
      <c r="E53" s="455">
        <v>0</v>
      </c>
      <c r="F53" s="455">
        <v>0</v>
      </c>
      <c r="G53" s="455">
        <v>0</v>
      </c>
      <c r="H53" s="455">
        <v>0</v>
      </c>
      <c r="I53" s="456">
        <v>0</v>
      </c>
    </row>
    <row r="54" spans="1:9" ht="17.25" customHeight="1">
      <c r="A54" s="243"/>
      <c r="B54" s="314"/>
      <c r="C54" s="315" t="s">
        <v>358</v>
      </c>
      <c r="D54" s="206"/>
      <c r="E54" s="455">
        <v>0</v>
      </c>
      <c r="F54" s="455">
        <v>0</v>
      </c>
      <c r="G54" s="455">
        <v>0</v>
      </c>
      <c r="H54" s="455">
        <v>0</v>
      </c>
      <c r="I54" s="456">
        <v>0</v>
      </c>
    </row>
    <row r="55" spans="1:9" ht="18" customHeight="1">
      <c r="A55" s="243"/>
      <c r="B55" s="314"/>
      <c r="C55" s="315" t="s">
        <v>359</v>
      </c>
      <c r="D55" s="206"/>
      <c r="E55" s="455">
        <v>0</v>
      </c>
      <c r="F55" s="455">
        <v>0</v>
      </c>
      <c r="G55" s="455">
        <v>0</v>
      </c>
      <c r="H55" s="455">
        <v>0</v>
      </c>
      <c r="I55" s="456">
        <v>0</v>
      </c>
    </row>
    <row r="56" spans="1:9" ht="17.25" customHeight="1">
      <c r="A56" s="242"/>
      <c r="B56" s="314"/>
      <c r="C56" s="315" t="s">
        <v>360</v>
      </c>
      <c r="D56" s="206"/>
      <c r="E56" s="455">
        <v>0</v>
      </c>
      <c r="F56" s="455">
        <v>0</v>
      </c>
      <c r="G56" s="455">
        <v>0</v>
      </c>
      <c r="H56" s="455">
        <v>0</v>
      </c>
      <c r="I56" s="456">
        <v>0</v>
      </c>
    </row>
    <row r="57" spans="1:9" ht="17.25" customHeight="1">
      <c r="A57" s="242"/>
      <c r="B57" s="314"/>
      <c r="C57" s="315" t="s">
        <v>361</v>
      </c>
      <c r="D57" s="206"/>
      <c r="E57" s="455">
        <v>0</v>
      </c>
      <c r="F57" s="455">
        <v>0</v>
      </c>
      <c r="G57" s="455">
        <v>0</v>
      </c>
      <c r="H57" s="455">
        <v>0</v>
      </c>
      <c r="I57" s="456">
        <v>0</v>
      </c>
    </row>
    <row r="58" spans="1:9" ht="17.25" customHeight="1">
      <c r="A58" s="242"/>
      <c r="B58" s="314"/>
      <c r="C58" s="315" t="s">
        <v>362</v>
      </c>
      <c r="D58" s="206"/>
      <c r="E58" s="455">
        <v>0</v>
      </c>
      <c r="F58" s="455">
        <v>0</v>
      </c>
      <c r="G58" s="455">
        <v>0</v>
      </c>
      <c r="H58" s="455">
        <v>0</v>
      </c>
      <c r="I58" s="456">
        <v>0</v>
      </c>
    </row>
    <row r="59" spans="1:9" ht="18" customHeight="1">
      <c r="A59" s="242"/>
      <c r="B59" s="802" t="s">
        <v>218</v>
      </c>
      <c r="C59" s="850"/>
      <c r="D59" s="851"/>
      <c r="E59" s="455">
        <v>6988</v>
      </c>
      <c r="F59" s="455">
        <v>43</v>
      </c>
      <c r="G59" s="455">
        <v>0</v>
      </c>
      <c r="H59" s="455">
        <v>45</v>
      </c>
      <c r="I59" s="456">
        <v>0</v>
      </c>
    </row>
    <row r="60" spans="1:9" ht="15.75" customHeight="1">
      <c r="A60" s="242"/>
      <c r="B60" s="314"/>
      <c r="C60" s="315" t="s">
        <v>363</v>
      </c>
      <c r="D60" s="206"/>
      <c r="E60" s="455">
        <v>3687</v>
      </c>
      <c r="F60" s="455">
        <v>17</v>
      </c>
      <c r="G60" s="455">
        <v>0</v>
      </c>
      <c r="H60" s="455">
        <v>17</v>
      </c>
      <c r="I60" s="456">
        <v>0</v>
      </c>
    </row>
    <row r="61" spans="1:9" ht="15" customHeight="1">
      <c r="A61" s="242"/>
      <c r="B61" s="314"/>
      <c r="C61" s="315" t="s">
        <v>364</v>
      </c>
      <c r="D61" s="206"/>
      <c r="E61" s="455">
        <v>3301</v>
      </c>
      <c r="F61" s="455">
        <v>26</v>
      </c>
      <c r="G61" s="455">
        <v>0</v>
      </c>
      <c r="H61" s="455">
        <v>28</v>
      </c>
      <c r="I61" s="456">
        <v>0</v>
      </c>
    </row>
    <row r="62" spans="1:9" ht="15.75" customHeight="1">
      <c r="A62" s="242"/>
      <c r="B62" s="314"/>
      <c r="C62" s="315" t="s">
        <v>365</v>
      </c>
      <c r="D62" s="206"/>
      <c r="E62" s="455">
        <v>0</v>
      </c>
      <c r="F62" s="455">
        <v>0</v>
      </c>
      <c r="G62" s="455">
        <v>0</v>
      </c>
      <c r="H62" s="455">
        <v>0</v>
      </c>
      <c r="I62" s="456">
        <v>0</v>
      </c>
    </row>
    <row r="63" spans="1:9" ht="15" customHeight="1">
      <c r="A63" s="19"/>
      <c r="B63" s="314"/>
      <c r="C63" s="315" t="s">
        <v>366</v>
      </c>
      <c r="D63" s="206"/>
      <c r="E63" s="455">
        <v>0</v>
      </c>
      <c r="F63" s="455">
        <v>0</v>
      </c>
      <c r="G63" s="455">
        <v>0</v>
      </c>
      <c r="H63" s="455">
        <v>0</v>
      </c>
      <c r="I63" s="456">
        <v>0</v>
      </c>
    </row>
    <row r="64" spans="1:9" ht="18" customHeight="1">
      <c r="A64" s="19"/>
      <c r="B64" s="314"/>
      <c r="C64" s="315" t="s">
        <v>367</v>
      </c>
      <c r="D64" s="206"/>
      <c r="E64" s="455">
        <v>0</v>
      </c>
      <c r="F64" s="455">
        <v>0</v>
      </c>
      <c r="G64" s="455">
        <v>0</v>
      </c>
      <c r="H64" s="455">
        <v>0</v>
      </c>
      <c r="I64" s="456">
        <v>0</v>
      </c>
    </row>
    <row r="65" spans="1:9" ht="15" customHeight="1">
      <c r="A65" s="19"/>
      <c r="B65" s="314"/>
      <c r="C65" s="315" t="s">
        <v>368</v>
      </c>
      <c r="D65" s="206"/>
      <c r="E65" s="455">
        <v>0</v>
      </c>
      <c r="F65" s="455">
        <v>0</v>
      </c>
      <c r="G65" s="455">
        <v>0</v>
      </c>
      <c r="H65" s="455">
        <v>0</v>
      </c>
      <c r="I65" s="456">
        <v>0</v>
      </c>
    </row>
    <row r="66" spans="1:9" ht="18" customHeight="1">
      <c r="A66" s="19"/>
      <c r="B66" s="802" t="s">
        <v>219</v>
      </c>
      <c r="C66" s="850"/>
      <c r="D66" s="851"/>
      <c r="E66" s="455">
        <v>0</v>
      </c>
      <c r="F66" s="455">
        <v>0</v>
      </c>
      <c r="G66" s="455">
        <v>0</v>
      </c>
      <c r="H66" s="455">
        <v>0</v>
      </c>
      <c r="I66" s="456">
        <v>0</v>
      </c>
    </row>
    <row r="67" spans="1:9" ht="15.75" customHeight="1">
      <c r="A67" s="19"/>
      <c r="B67" s="314"/>
      <c r="C67" s="315" t="s">
        <v>369</v>
      </c>
      <c r="D67" s="206"/>
      <c r="E67" s="455">
        <v>0</v>
      </c>
      <c r="F67" s="455">
        <v>0</v>
      </c>
      <c r="G67" s="455">
        <v>0</v>
      </c>
      <c r="H67" s="455">
        <v>0</v>
      </c>
      <c r="I67" s="456">
        <v>0</v>
      </c>
    </row>
    <row r="68" spans="1:9" ht="15.75" customHeight="1">
      <c r="A68" s="19"/>
      <c r="B68" s="314"/>
      <c r="C68" s="315" t="s">
        <v>370</v>
      </c>
      <c r="D68" s="206"/>
      <c r="E68" s="455">
        <v>0</v>
      </c>
      <c r="F68" s="455">
        <v>0</v>
      </c>
      <c r="G68" s="455">
        <v>0</v>
      </c>
      <c r="H68" s="455">
        <v>0</v>
      </c>
      <c r="I68" s="456">
        <v>0</v>
      </c>
    </row>
    <row r="69" spans="1:9" ht="16.5" customHeight="1" thickBot="1">
      <c r="A69" s="19"/>
      <c r="B69" s="316"/>
      <c r="C69" s="317" t="s">
        <v>371</v>
      </c>
      <c r="D69" s="318"/>
      <c r="E69" s="457">
        <v>0</v>
      </c>
      <c r="F69" s="457">
        <v>0</v>
      </c>
      <c r="G69" s="457">
        <v>0</v>
      </c>
      <c r="H69" s="457">
        <v>0</v>
      </c>
      <c r="I69" s="458">
        <v>0</v>
      </c>
    </row>
    <row r="70" spans="1:9" ht="18" customHeight="1">
      <c r="A70" s="19"/>
      <c r="B70" s="1"/>
      <c r="C70" s="1"/>
      <c r="D70" s="1"/>
      <c r="E70" s="1"/>
      <c r="F70" s="1"/>
      <c r="G70" s="1"/>
      <c r="H70" s="1"/>
      <c r="I70" s="1"/>
    </row>
    <row r="71" spans="1:9" ht="18" customHeight="1">
      <c r="A71" s="19"/>
      <c r="B71" s="1"/>
      <c r="C71" s="1"/>
      <c r="D71" s="1"/>
      <c r="E71" s="1"/>
      <c r="F71" s="1"/>
      <c r="G71" s="1"/>
      <c r="H71" s="1"/>
      <c r="I71" s="1"/>
    </row>
    <row r="72" spans="1:9" ht="18" customHeight="1">
      <c r="A72" s="19"/>
      <c r="B72" s="1"/>
      <c r="C72" s="1"/>
      <c r="D72" s="1"/>
      <c r="E72" s="1"/>
      <c r="F72" s="1"/>
      <c r="G72" s="1"/>
      <c r="H72" s="1"/>
      <c r="I72" s="1"/>
    </row>
    <row r="73" spans="1:9" ht="18" customHeight="1">
      <c r="A73" s="19"/>
      <c r="B73" s="1"/>
      <c r="C73" s="1"/>
      <c r="D73" s="1"/>
      <c r="E73" s="1"/>
      <c r="F73" s="1"/>
      <c r="G73" s="1"/>
      <c r="H73" s="1"/>
      <c r="I73" s="1"/>
    </row>
    <row r="74" spans="1:9" ht="18" customHeight="1">
      <c r="A74" s="16"/>
      <c r="B74" s="1"/>
      <c r="C74" s="1"/>
      <c r="D74" s="1"/>
      <c r="E74" s="1"/>
      <c r="F74" s="1"/>
      <c r="G74" s="1"/>
      <c r="H74" s="1"/>
      <c r="I74" s="1"/>
    </row>
    <row r="75" spans="1:9" ht="18" customHeight="1">
      <c r="A75" s="16"/>
      <c r="B75" s="1"/>
      <c r="C75" s="1"/>
      <c r="D75" s="1"/>
      <c r="E75" s="1"/>
      <c r="F75" s="1"/>
      <c r="G75" s="1"/>
      <c r="H75" s="1"/>
      <c r="I75" s="1"/>
    </row>
    <row r="76" spans="1:9" ht="18" customHeight="1">
      <c r="A76" s="16"/>
      <c r="B76" s="1"/>
      <c r="C76" s="1"/>
      <c r="D76" s="1"/>
      <c r="E76" s="1"/>
      <c r="F76" s="1"/>
      <c r="G76" s="1"/>
      <c r="H76" s="1"/>
      <c r="I76" s="1"/>
    </row>
    <row r="77" spans="1:9" ht="18" customHeight="1">
      <c r="A77" s="16"/>
      <c r="B77" s="1"/>
      <c r="C77" s="1"/>
      <c r="D77" s="1"/>
      <c r="E77" s="1"/>
      <c r="F77" s="1"/>
      <c r="G77" s="1"/>
      <c r="H77" s="1"/>
      <c r="I77" s="1"/>
    </row>
    <row r="78" spans="1:9" ht="18" customHeight="1">
      <c r="A78" s="16"/>
      <c r="B78" s="1"/>
      <c r="C78" s="1"/>
      <c r="D78" s="1"/>
      <c r="E78" s="1"/>
      <c r="F78" s="1"/>
      <c r="G78" s="1"/>
      <c r="H78" s="1"/>
      <c r="I78" s="1"/>
    </row>
    <row r="79" spans="1:9" ht="18" customHeight="1">
      <c r="A79" s="16"/>
      <c r="B79" s="1"/>
      <c r="C79" s="1"/>
      <c r="D79" s="1"/>
      <c r="E79" s="1"/>
      <c r="F79" s="1"/>
      <c r="G79" s="1"/>
      <c r="H79" s="1"/>
      <c r="I79" s="1"/>
    </row>
    <row r="80" spans="1:9" ht="17.25" customHeight="1">
      <c r="A80" s="16"/>
      <c r="B80" s="1"/>
      <c r="C80" s="1"/>
      <c r="D80" s="1"/>
      <c r="E80" s="1"/>
      <c r="F80" s="1"/>
      <c r="G80" s="1"/>
      <c r="H80" s="1"/>
      <c r="I80" s="1"/>
    </row>
    <row r="81" ht="17.25" customHeight="1">
      <c r="A81" s="16"/>
    </row>
    <row r="82" ht="17.25" customHeight="1">
      <c r="A82" s="16"/>
    </row>
    <row r="83" ht="17.25" customHeight="1">
      <c r="A83" s="16"/>
    </row>
    <row r="84" ht="17.25" customHeight="1">
      <c r="A84" s="16"/>
    </row>
    <row r="86" spans="2:9" ht="17.25">
      <c r="B86"/>
      <c r="C86"/>
      <c r="D86"/>
      <c r="E86"/>
      <c r="F86"/>
      <c r="G86"/>
      <c r="H86"/>
      <c r="I86"/>
    </row>
    <row r="87" spans="2:9" ht="17.25">
      <c r="B87" s="20"/>
      <c r="C87" s="20"/>
      <c r="D87" s="20"/>
      <c r="E87" s="20"/>
      <c r="F87" s="20"/>
      <c r="G87" s="20"/>
      <c r="H87" s="20"/>
      <c r="I87" s="20"/>
    </row>
    <row r="88" spans="2:9" ht="17.25">
      <c r="B88" s="20"/>
      <c r="C88" s="20"/>
      <c r="D88" s="20"/>
      <c r="E88" s="20"/>
      <c r="F88" s="20"/>
      <c r="G88" s="20"/>
      <c r="H88" s="20"/>
      <c r="I88" s="20"/>
    </row>
    <row r="89" spans="2:9" ht="17.25">
      <c r="B89" s="20"/>
      <c r="C89" s="20"/>
      <c r="D89" s="20"/>
      <c r="E89" s="20"/>
      <c r="F89" s="20"/>
      <c r="G89" s="20"/>
      <c r="H89" s="20"/>
      <c r="I89" s="20"/>
    </row>
    <row r="90" spans="2:9" ht="17.25">
      <c r="B90" s="20"/>
      <c r="C90" s="20"/>
      <c r="D90" s="20"/>
      <c r="E90" s="20"/>
      <c r="F90" s="20"/>
      <c r="G90" s="20"/>
      <c r="H90" s="20"/>
      <c r="I90" s="20"/>
    </row>
    <row r="91" spans="2:9" ht="17.25">
      <c r="B91" s="20"/>
      <c r="C91" s="20"/>
      <c r="D91" s="20"/>
      <c r="E91" s="20"/>
      <c r="F91" s="20"/>
      <c r="G91" s="20"/>
      <c r="H91" s="20"/>
      <c r="I91" s="20"/>
    </row>
    <row r="92" spans="2:9" ht="17.25">
      <c r="B92" s="20"/>
      <c r="C92" s="20"/>
      <c r="D92" s="20"/>
      <c r="E92" s="20"/>
      <c r="F92" s="20"/>
      <c r="G92" s="20"/>
      <c r="H92" s="20"/>
      <c r="I92" s="20"/>
    </row>
    <row r="93" spans="2:9" ht="17.25">
      <c r="B93" s="20"/>
      <c r="C93" s="20"/>
      <c r="D93" s="20"/>
      <c r="E93" s="20"/>
      <c r="F93" s="20"/>
      <c r="G93" s="20"/>
      <c r="H93" s="20"/>
      <c r="I93" s="20"/>
    </row>
    <row r="94" spans="2:9" ht="17.25">
      <c r="B94" s="20"/>
      <c r="C94" s="20"/>
      <c r="D94" s="20"/>
      <c r="E94" s="20"/>
      <c r="F94" s="20"/>
      <c r="G94" s="20"/>
      <c r="H94" s="20"/>
      <c r="I94" s="20"/>
    </row>
    <row r="95" spans="2:9" ht="17.25">
      <c r="B95" s="20"/>
      <c r="C95" s="20"/>
      <c r="D95" s="20"/>
      <c r="E95" s="20"/>
      <c r="F95" s="20"/>
      <c r="G95" s="20"/>
      <c r="H95" s="20"/>
      <c r="I95" s="20"/>
    </row>
    <row r="96" spans="2:9" ht="17.25">
      <c r="B96" s="20"/>
      <c r="C96" s="20"/>
      <c r="D96" s="20"/>
      <c r="E96" s="20"/>
      <c r="F96" s="20"/>
      <c r="G96" s="20"/>
      <c r="H96" s="20"/>
      <c r="I96" s="20"/>
    </row>
  </sheetData>
  <mergeCells count="14">
    <mergeCell ref="B3:I3"/>
    <mergeCell ref="E5:E8"/>
    <mergeCell ref="F5:F8"/>
    <mergeCell ref="G5:G8"/>
    <mergeCell ref="H5:H8"/>
    <mergeCell ref="I5:I8"/>
    <mergeCell ref="B9:D9"/>
    <mergeCell ref="B10:D10"/>
    <mergeCell ref="B66:D66"/>
    <mergeCell ref="B59:D59"/>
    <mergeCell ref="B20:D20"/>
    <mergeCell ref="B28:D28"/>
    <mergeCell ref="B36:D36"/>
    <mergeCell ref="B47:D47"/>
  </mergeCells>
  <printOptions horizontalCentered="1" verticalCentered="1"/>
  <pageMargins left="0.7874015748031497" right="0.7874015748031497" top="0.7874015748031497" bottom="0.5905511811023623" header="0.5118110236220472" footer="0.5118110236220472"/>
  <pageSetup horizontalDpi="300" verticalDpi="300" orientation="portrait" pageOrder="overThenDown" paperSize="9" scale="70" r:id="rId1"/>
  <headerFooter alignWithMargins="0">
    <oddFooter>&amp;C－　３８　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O35"/>
  <sheetViews>
    <sheetView workbookViewId="0" topLeftCell="A1">
      <selection activeCell="B6" sqref="B6"/>
    </sheetView>
  </sheetViews>
  <sheetFormatPr defaultColWidth="9.00390625" defaultRowHeight="13.5"/>
  <cols>
    <col min="1" max="1" width="9.00390625" style="340" customWidth="1"/>
    <col min="2" max="2" width="9.50390625" style="340" customWidth="1"/>
    <col min="3" max="8" width="8.25390625" style="340" customWidth="1"/>
    <col min="9" max="10" width="7.75390625" style="340" customWidth="1"/>
    <col min="11" max="13" width="8.25390625" style="340" customWidth="1"/>
    <col min="14" max="14" width="9.125" style="340" customWidth="1"/>
    <col min="15" max="16384" width="9.00390625" style="340" customWidth="1"/>
  </cols>
  <sheetData>
    <row r="1" spans="3:9" ht="14.25">
      <c r="C1" s="14"/>
      <c r="D1" s="14"/>
      <c r="E1" s="14" t="s">
        <v>593</v>
      </c>
      <c r="F1" s="14"/>
      <c r="G1" s="14"/>
      <c r="H1" s="14"/>
      <c r="I1" s="14"/>
    </row>
    <row r="2" spans="1:14" ht="1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 t="s">
        <v>665</v>
      </c>
      <c r="N2" s="14"/>
    </row>
    <row r="3" spans="1:14" ht="15.75" customHeight="1">
      <c r="A3" s="341"/>
      <c r="B3" s="342"/>
      <c r="C3" s="343"/>
      <c r="D3" s="342"/>
      <c r="E3" s="343"/>
      <c r="F3" s="342"/>
      <c r="G3" s="343"/>
      <c r="H3" s="342"/>
      <c r="I3" s="343"/>
      <c r="J3" s="342"/>
      <c r="K3" s="343"/>
      <c r="L3" s="342"/>
      <c r="M3" s="344" t="s">
        <v>594</v>
      </c>
      <c r="N3" s="345"/>
    </row>
    <row r="4" spans="1:14" ht="14.25">
      <c r="A4" s="346"/>
      <c r="B4" s="347"/>
      <c r="C4" s="348" t="s">
        <v>595</v>
      </c>
      <c r="D4" s="347" t="s">
        <v>139</v>
      </c>
      <c r="E4" s="349" t="s">
        <v>596</v>
      </c>
      <c r="F4" s="350"/>
      <c r="G4" s="349" t="s">
        <v>597</v>
      </c>
      <c r="H4" s="350"/>
      <c r="I4" s="349" t="s">
        <v>2</v>
      </c>
      <c r="J4" s="350"/>
      <c r="K4" s="349" t="s">
        <v>5</v>
      </c>
      <c r="L4" s="350"/>
      <c r="M4" s="349" t="s">
        <v>598</v>
      </c>
      <c r="N4" s="351"/>
    </row>
    <row r="5" spans="1:14" ht="14.25">
      <c r="A5" s="346"/>
      <c r="B5" s="347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3"/>
    </row>
    <row r="6" spans="1:14" ht="14.25">
      <c r="A6" s="346"/>
      <c r="B6" s="347"/>
      <c r="C6" s="348" t="s">
        <v>42</v>
      </c>
      <c r="D6" s="348" t="s">
        <v>43</v>
      </c>
      <c r="E6" s="348" t="s">
        <v>42</v>
      </c>
      <c r="F6" s="348" t="s">
        <v>43</v>
      </c>
      <c r="G6" s="348" t="s">
        <v>42</v>
      </c>
      <c r="H6" s="348" t="s">
        <v>43</v>
      </c>
      <c r="I6" s="348" t="s">
        <v>42</v>
      </c>
      <c r="J6" s="348" t="s">
        <v>43</v>
      </c>
      <c r="K6" s="348" t="s">
        <v>42</v>
      </c>
      <c r="L6" s="348" t="s">
        <v>43</v>
      </c>
      <c r="M6" s="348" t="s">
        <v>42</v>
      </c>
      <c r="N6" s="354" t="s">
        <v>43</v>
      </c>
    </row>
    <row r="7" spans="1:14" ht="21" customHeight="1">
      <c r="A7" s="355" t="s">
        <v>599</v>
      </c>
      <c r="B7" s="356"/>
      <c r="C7" s="357">
        <v>95</v>
      </c>
      <c r="D7" s="357">
        <v>19870</v>
      </c>
      <c r="E7" s="357">
        <v>13</v>
      </c>
      <c r="F7" s="357">
        <v>5630</v>
      </c>
      <c r="G7" s="357">
        <v>0</v>
      </c>
      <c r="H7" s="357">
        <v>181</v>
      </c>
      <c r="I7" s="357">
        <v>0</v>
      </c>
      <c r="J7" s="357">
        <v>24</v>
      </c>
      <c r="K7" s="357">
        <v>82</v>
      </c>
      <c r="L7" s="357">
        <v>14035</v>
      </c>
      <c r="M7" s="357">
        <v>42</v>
      </c>
      <c r="N7" s="358">
        <v>4022</v>
      </c>
    </row>
    <row r="8" spans="1:14" ht="21" customHeight="1">
      <c r="A8" s="355"/>
      <c r="B8" s="359" t="s">
        <v>600</v>
      </c>
      <c r="C8" s="357">
        <v>4</v>
      </c>
      <c r="D8" s="357">
        <v>1845</v>
      </c>
      <c r="E8" s="357">
        <v>0</v>
      </c>
      <c r="F8" s="357">
        <v>350</v>
      </c>
      <c r="G8" s="357">
        <v>0</v>
      </c>
      <c r="H8" s="357">
        <v>150</v>
      </c>
      <c r="I8" s="357">
        <v>0</v>
      </c>
      <c r="J8" s="357">
        <v>0</v>
      </c>
      <c r="K8" s="357">
        <v>4</v>
      </c>
      <c r="L8" s="357">
        <v>1345</v>
      </c>
      <c r="M8" s="357">
        <v>0</v>
      </c>
      <c r="N8" s="358">
        <v>0</v>
      </c>
    </row>
    <row r="9" spans="1:14" ht="21" customHeight="1">
      <c r="A9" s="360" t="s">
        <v>45</v>
      </c>
      <c r="B9" s="359" t="s">
        <v>601</v>
      </c>
      <c r="C9" s="357">
        <v>1</v>
      </c>
      <c r="D9" s="357">
        <v>610</v>
      </c>
      <c r="E9" s="357">
        <v>0</v>
      </c>
      <c r="F9" s="357">
        <v>40</v>
      </c>
      <c r="G9" s="357">
        <v>0</v>
      </c>
      <c r="H9" s="357">
        <v>14</v>
      </c>
      <c r="I9" s="357">
        <v>0</v>
      </c>
      <c r="J9" s="357">
        <v>6</v>
      </c>
      <c r="K9" s="357">
        <v>1</v>
      </c>
      <c r="L9" s="357">
        <v>550</v>
      </c>
      <c r="M9" s="357">
        <v>0</v>
      </c>
      <c r="N9" s="358">
        <v>0</v>
      </c>
    </row>
    <row r="10" spans="1:14" ht="21" customHeight="1">
      <c r="A10" s="361"/>
      <c r="B10" s="359" t="s">
        <v>602</v>
      </c>
      <c r="C10" s="357">
        <v>1</v>
      </c>
      <c r="D10" s="357">
        <v>50</v>
      </c>
      <c r="E10" s="357">
        <v>0</v>
      </c>
      <c r="F10" s="357">
        <v>0</v>
      </c>
      <c r="G10" s="357">
        <v>0</v>
      </c>
      <c r="H10" s="357">
        <v>0</v>
      </c>
      <c r="I10" s="357">
        <v>0</v>
      </c>
      <c r="J10" s="357">
        <v>0</v>
      </c>
      <c r="K10" s="357">
        <v>1</v>
      </c>
      <c r="L10" s="357">
        <v>50</v>
      </c>
      <c r="M10" s="357">
        <v>0</v>
      </c>
      <c r="N10" s="358">
        <v>0</v>
      </c>
    </row>
    <row r="11" spans="1:14" ht="21" customHeight="1">
      <c r="A11" s="355"/>
      <c r="B11" s="356" t="s">
        <v>603</v>
      </c>
      <c r="C11" s="357">
        <v>9</v>
      </c>
      <c r="D11" s="357">
        <v>2804</v>
      </c>
      <c r="E11" s="357">
        <v>0</v>
      </c>
      <c r="F11" s="357">
        <v>456</v>
      </c>
      <c r="G11" s="357">
        <v>0</v>
      </c>
      <c r="H11" s="357">
        <v>17</v>
      </c>
      <c r="I11" s="357">
        <v>0</v>
      </c>
      <c r="J11" s="357">
        <v>18</v>
      </c>
      <c r="K11" s="357">
        <v>9</v>
      </c>
      <c r="L11" s="357">
        <v>2313</v>
      </c>
      <c r="M11" s="357">
        <v>0</v>
      </c>
      <c r="N11" s="358">
        <v>0</v>
      </c>
    </row>
    <row r="12" spans="1:14" ht="21" customHeight="1">
      <c r="A12" s="355" t="s">
        <v>604</v>
      </c>
      <c r="B12" s="356" t="s">
        <v>605</v>
      </c>
      <c r="C12" s="357">
        <v>1</v>
      </c>
      <c r="D12" s="357">
        <v>470</v>
      </c>
      <c r="E12" s="357">
        <v>0</v>
      </c>
      <c r="F12" s="357">
        <v>0</v>
      </c>
      <c r="G12" s="357">
        <v>0</v>
      </c>
      <c r="H12" s="357">
        <v>0</v>
      </c>
      <c r="I12" s="357">
        <v>0</v>
      </c>
      <c r="J12" s="357">
        <v>0</v>
      </c>
      <c r="K12" s="357">
        <v>1</v>
      </c>
      <c r="L12" s="357">
        <v>470</v>
      </c>
      <c r="M12" s="357">
        <v>0</v>
      </c>
      <c r="N12" s="358">
        <v>0</v>
      </c>
    </row>
    <row r="13" spans="1:14" ht="21" customHeight="1">
      <c r="A13" s="355" t="s">
        <v>606</v>
      </c>
      <c r="B13" s="356" t="s">
        <v>607</v>
      </c>
      <c r="C13" s="357">
        <v>1</v>
      </c>
      <c r="D13" s="357">
        <v>319</v>
      </c>
      <c r="E13" s="357">
        <v>0</v>
      </c>
      <c r="F13" s="357">
        <v>0</v>
      </c>
      <c r="G13" s="357">
        <v>0</v>
      </c>
      <c r="H13" s="357">
        <v>0</v>
      </c>
      <c r="I13" s="357">
        <v>0</v>
      </c>
      <c r="J13" s="357">
        <v>0</v>
      </c>
      <c r="K13" s="357">
        <v>1</v>
      </c>
      <c r="L13" s="357">
        <v>319</v>
      </c>
      <c r="M13" s="357">
        <v>0</v>
      </c>
      <c r="N13" s="358">
        <v>0</v>
      </c>
    </row>
    <row r="14" spans="1:14" ht="21" customHeight="1">
      <c r="A14" s="866" t="s">
        <v>608</v>
      </c>
      <c r="B14" s="867"/>
      <c r="C14" s="357">
        <v>2</v>
      </c>
      <c r="D14" s="357">
        <v>329</v>
      </c>
      <c r="E14" s="357">
        <v>0</v>
      </c>
      <c r="F14" s="357">
        <v>0</v>
      </c>
      <c r="G14" s="357">
        <v>0</v>
      </c>
      <c r="H14" s="357">
        <v>0</v>
      </c>
      <c r="I14" s="357">
        <v>0</v>
      </c>
      <c r="J14" s="357">
        <v>0</v>
      </c>
      <c r="K14" s="357">
        <v>2</v>
      </c>
      <c r="L14" s="357">
        <v>329</v>
      </c>
      <c r="M14" s="357">
        <v>1</v>
      </c>
      <c r="N14" s="358">
        <v>60</v>
      </c>
    </row>
    <row r="15" spans="1:14" ht="21" customHeight="1">
      <c r="A15" s="866" t="s">
        <v>609</v>
      </c>
      <c r="B15" s="867"/>
      <c r="C15" s="357">
        <v>64</v>
      </c>
      <c r="D15" s="357">
        <v>12095</v>
      </c>
      <c r="E15" s="357">
        <v>13</v>
      </c>
      <c r="F15" s="357">
        <v>4784</v>
      </c>
      <c r="G15" s="357">
        <v>0</v>
      </c>
      <c r="H15" s="357">
        <v>0</v>
      </c>
      <c r="I15" s="357">
        <v>0</v>
      </c>
      <c r="J15" s="357">
        <v>0</v>
      </c>
      <c r="K15" s="357">
        <v>51</v>
      </c>
      <c r="L15" s="357">
        <v>7311</v>
      </c>
      <c r="M15" s="357">
        <v>37</v>
      </c>
      <c r="N15" s="358">
        <v>3585</v>
      </c>
    </row>
    <row r="16" spans="1:14" ht="21" customHeight="1">
      <c r="A16" s="866" t="s">
        <v>610</v>
      </c>
      <c r="B16" s="867"/>
      <c r="C16" s="357">
        <v>6</v>
      </c>
      <c r="D16" s="357">
        <v>827</v>
      </c>
      <c r="E16" s="357">
        <v>0</v>
      </c>
      <c r="F16" s="357">
        <v>0</v>
      </c>
      <c r="G16" s="357">
        <v>0</v>
      </c>
      <c r="H16" s="357">
        <v>0</v>
      </c>
      <c r="I16" s="357">
        <v>0</v>
      </c>
      <c r="J16" s="357">
        <v>0</v>
      </c>
      <c r="K16" s="357">
        <v>6</v>
      </c>
      <c r="L16" s="357">
        <v>827</v>
      </c>
      <c r="M16" s="357">
        <v>2</v>
      </c>
      <c r="N16" s="358">
        <v>97</v>
      </c>
    </row>
    <row r="17" spans="1:14" ht="21" customHeight="1" thickBot="1">
      <c r="A17" s="362" t="s">
        <v>611</v>
      </c>
      <c r="B17" s="363" t="s">
        <v>612</v>
      </c>
      <c r="C17" s="364">
        <v>6</v>
      </c>
      <c r="D17" s="364">
        <v>521</v>
      </c>
      <c r="E17" s="364">
        <v>0</v>
      </c>
      <c r="F17" s="364">
        <v>0</v>
      </c>
      <c r="G17" s="364">
        <v>0</v>
      </c>
      <c r="H17" s="364">
        <v>0</v>
      </c>
      <c r="I17" s="364">
        <v>0</v>
      </c>
      <c r="J17" s="364">
        <v>0</v>
      </c>
      <c r="K17" s="364">
        <v>6</v>
      </c>
      <c r="L17" s="364">
        <v>521</v>
      </c>
      <c r="M17" s="364">
        <v>2</v>
      </c>
      <c r="N17" s="365">
        <v>280</v>
      </c>
    </row>
    <row r="18" spans="1:14" ht="21" customHeight="1">
      <c r="A18" s="366"/>
      <c r="B18" s="366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</row>
    <row r="19" spans="1:41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 t="s">
        <v>613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spans="1:41" ht="15" thickBo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 t="s">
        <v>666</v>
      </c>
      <c r="AK20" s="14"/>
      <c r="AL20" s="14"/>
      <c r="AM20" s="14"/>
      <c r="AN20" s="14"/>
      <c r="AO20" s="14"/>
    </row>
    <row r="21" spans="1:41" ht="14.25">
      <c r="A21" s="369"/>
      <c r="B21" s="370"/>
      <c r="C21" s="342"/>
      <c r="D21" s="343" t="s">
        <v>614</v>
      </c>
      <c r="E21" s="342"/>
      <c r="F21" s="342"/>
      <c r="G21" s="342"/>
      <c r="H21" s="342"/>
      <c r="I21" s="342"/>
      <c r="J21" s="343"/>
      <c r="K21" s="371"/>
      <c r="L21" s="343"/>
      <c r="M21" s="371"/>
      <c r="N21" s="343"/>
      <c r="O21" s="371"/>
      <c r="P21" s="343"/>
      <c r="Q21" s="371"/>
      <c r="R21" s="343"/>
      <c r="S21" s="371"/>
      <c r="T21" s="343"/>
      <c r="U21" s="371"/>
      <c r="V21" s="343"/>
      <c r="W21" s="371"/>
      <c r="X21" s="343"/>
      <c r="Y21" s="371"/>
      <c r="Z21" s="343"/>
      <c r="AA21" s="371"/>
      <c r="AB21" s="343"/>
      <c r="AC21" s="371"/>
      <c r="AD21" s="343"/>
      <c r="AE21" s="371"/>
      <c r="AF21" s="343"/>
      <c r="AG21" s="371"/>
      <c r="AH21" s="343"/>
      <c r="AI21" s="371"/>
      <c r="AJ21" s="343"/>
      <c r="AK21" s="371"/>
      <c r="AL21" s="343"/>
      <c r="AM21" s="371"/>
      <c r="AN21" s="343"/>
      <c r="AO21" s="372"/>
    </row>
    <row r="22" spans="1:41" ht="14.25">
      <c r="A22" s="373"/>
      <c r="B22" s="374"/>
      <c r="C22" s="347"/>
      <c r="D22" s="352"/>
      <c r="E22" s="375"/>
      <c r="F22" s="352"/>
      <c r="G22" s="375"/>
      <c r="H22" s="352"/>
      <c r="I22" s="375"/>
      <c r="J22" s="348"/>
      <c r="K22" s="368"/>
      <c r="L22" s="348"/>
      <c r="M22" s="368"/>
      <c r="N22" s="348"/>
      <c r="O22" s="368"/>
      <c r="P22" s="348"/>
      <c r="Q22" s="368"/>
      <c r="R22" s="349" t="s">
        <v>49</v>
      </c>
      <c r="S22" s="376"/>
      <c r="T22" s="349" t="s">
        <v>50</v>
      </c>
      <c r="U22" s="376"/>
      <c r="V22" s="349" t="s">
        <v>615</v>
      </c>
      <c r="W22" s="376"/>
      <c r="X22" s="349" t="s">
        <v>616</v>
      </c>
      <c r="Y22" s="376"/>
      <c r="Z22" s="349" t="s">
        <v>52</v>
      </c>
      <c r="AA22" s="376"/>
      <c r="AB22" s="349" t="s">
        <v>49</v>
      </c>
      <c r="AC22" s="376"/>
      <c r="AD22" s="348"/>
      <c r="AE22" s="368"/>
      <c r="AF22" s="348"/>
      <c r="AG22" s="368"/>
      <c r="AH22" s="348"/>
      <c r="AI22" s="368"/>
      <c r="AJ22" s="348"/>
      <c r="AK22" s="368"/>
      <c r="AL22" s="349" t="s">
        <v>617</v>
      </c>
      <c r="AM22" s="376"/>
      <c r="AN22" s="348"/>
      <c r="AO22" s="377"/>
    </row>
    <row r="23" spans="1:41" ht="14.25">
      <c r="A23" s="346"/>
      <c r="B23" s="349" t="s">
        <v>618</v>
      </c>
      <c r="C23" s="376"/>
      <c r="D23" s="349" t="s">
        <v>619</v>
      </c>
      <c r="E23" s="376"/>
      <c r="F23" s="349" t="s">
        <v>620</v>
      </c>
      <c r="G23" s="376"/>
      <c r="H23" s="349" t="s">
        <v>617</v>
      </c>
      <c r="I23" s="376"/>
      <c r="J23" s="349" t="s">
        <v>54</v>
      </c>
      <c r="K23" s="376"/>
      <c r="L23" s="349" t="s">
        <v>621</v>
      </c>
      <c r="M23" s="376"/>
      <c r="N23" s="349" t="s">
        <v>622</v>
      </c>
      <c r="O23" s="376"/>
      <c r="P23" s="349" t="s">
        <v>623</v>
      </c>
      <c r="Q23" s="376"/>
      <c r="R23" s="349" t="s">
        <v>58</v>
      </c>
      <c r="S23" s="376"/>
      <c r="T23" s="349" t="s">
        <v>59</v>
      </c>
      <c r="U23" s="376"/>
      <c r="V23" s="349" t="s">
        <v>624</v>
      </c>
      <c r="W23" s="376"/>
      <c r="X23" s="349" t="s">
        <v>625</v>
      </c>
      <c r="Y23" s="376"/>
      <c r="Z23" s="349" t="s">
        <v>625</v>
      </c>
      <c r="AA23" s="376"/>
      <c r="AB23" s="349" t="s">
        <v>626</v>
      </c>
      <c r="AC23" s="376"/>
      <c r="AD23" s="349" t="s">
        <v>61</v>
      </c>
      <c r="AE23" s="376"/>
      <c r="AF23" s="349" t="s">
        <v>62</v>
      </c>
      <c r="AG23" s="376"/>
      <c r="AH23" s="349" t="s">
        <v>63</v>
      </c>
      <c r="AI23" s="376"/>
      <c r="AJ23" s="349" t="s">
        <v>627</v>
      </c>
      <c r="AK23" s="376"/>
      <c r="AL23" s="349" t="s">
        <v>628</v>
      </c>
      <c r="AM23" s="376"/>
      <c r="AN23" s="349" t="s">
        <v>629</v>
      </c>
      <c r="AO23" s="378"/>
    </row>
    <row r="24" spans="1:41" ht="14.25">
      <c r="A24" s="373"/>
      <c r="B24" s="374"/>
      <c r="C24" s="368"/>
      <c r="D24" s="374"/>
      <c r="E24" s="368"/>
      <c r="F24" s="374"/>
      <c r="G24" s="368"/>
      <c r="H24" s="374"/>
      <c r="I24" s="368"/>
      <c r="J24" s="374"/>
      <c r="K24" s="368"/>
      <c r="L24" s="374"/>
      <c r="M24" s="368"/>
      <c r="N24" s="374"/>
      <c r="O24" s="368"/>
      <c r="P24" s="374"/>
      <c r="Q24" s="368"/>
      <c r="R24" s="379" t="s">
        <v>630</v>
      </c>
      <c r="S24" s="380"/>
      <c r="T24" s="379" t="s">
        <v>630</v>
      </c>
      <c r="U24" s="380"/>
      <c r="V24" s="374"/>
      <c r="W24" s="368"/>
      <c r="X24" s="379" t="s">
        <v>630</v>
      </c>
      <c r="Y24" s="380"/>
      <c r="Z24" s="379" t="s">
        <v>630</v>
      </c>
      <c r="AA24" s="380"/>
      <c r="AB24" s="374"/>
      <c r="AC24" s="368"/>
      <c r="AD24" s="374"/>
      <c r="AE24" s="368"/>
      <c r="AF24" s="374"/>
      <c r="AG24" s="368"/>
      <c r="AH24" s="374"/>
      <c r="AI24" s="368"/>
      <c r="AJ24" s="374"/>
      <c r="AK24" s="368"/>
      <c r="AL24" s="374"/>
      <c r="AM24" s="368"/>
      <c r="AN24" s="374"/>
      <c r="AO24" s="377"/>
    </row>
    <row r="25" spans="1:41" ht="15" thickBot="1">
      <c r="A25" s="346"/>
      <c r="B25" s="352" t="s">
        <v>67</v>
      </c>
      <c r="C25" s="352" t="s">
        <v>68</v>
      </c>
      <c r="D25" s="352" t="s">
        <v>631</v>
      </c>
      <c r="E25" s="352" t="s">
        <v>68</v>
      </c>
      <c r="F25" s="352" t="s">
        <v>631</v>
      </c>
      <c r="G25" s="352" t="s">
        <v>68</v>
      </c>
      <c r="H25" s="352" t="s">
        <v>631</v>
      </c>
      <c r="I25" s="352" t="s">
        <v>68</v>
      </c>
      <c r="J25" s="352" t="s">
        <v>631</v>
      </c>
      <c r="K25" s="352" t="s">
        <v>68</v>
      </c>
      <c r="L25" s="352" t="s">
        <v>631</v>
      </c>
      <c r="M25" s="352" t="s">
        <v>68</v>
      </c>
      <c r="N25" s="352" t="s">
        <v>631</v>
      </c>
      <c r="O25" s="352" t="s">
        <v>68</v>
      </c>
      <c r="P25" s="352" t="s">
        <v>631</v>
      </c>
      <c r="Q25" s="352" t="s">
        <v>68</v>
      </c>
      <c r="R25" s="352" t="s">
        <v>631</v>
      </c>
      <c r="S25" s="352" t="s">
        <v>68</v>
      </c>
      <c r="T25" s="352" t="s">
        <v>631</v>
      </c>
      <c r="U25" s="352" t="s">
        <v>68</v>
      </c>
      <c r="V25" s="352" t="s">
        <v>631</v>
      </c>
      <c r="W25" s="352" t="s">
        <v>68</v>
      </c>
      <c r="X25" s="352" t="s">
        <v>631</v>
      </c>
      <c r="Y25" s="352" t="s">
        <v>68</v>
      </c>
      <c r="Z25" s="352" t="s">
        <v>631</v>
      </c>
      <c r="AA25" s="352" t="s">
        <v>68</v>
      </c>
      <c r="AB25" s="352" t="s">
        <v>631</v>
      </c>
      <c r="AC25" s="352" t="s">
        <v>68</v>
      </c>
      <c r="AD25" s="352" t="s">
        <v>631</v>
      </c>
      <c r="AE25" s="352" t="s">
        <v>68</v>
      </c>
      <c r="AF25" s="352" t="s">
        <v>631</v>
      </c>
      <c r="AG25" s="352" t="s">
        <v>68</v>
      </c>
      <c r="AH25" s="352" t="s">
        <v>631</v>
      </c>
      <c r="AI25" s="352" t="s">
        <v>68</v>
      </c>
      <c r="AJ25" s="352" t="s">
        <v>631</v>
      </c>
      <c r="AK25" s="352" t="s">
        <v>68</v>
      </c>
      <c r="AL25" s="352" t="s">
        <v>631</v>
      </c>
      <c r="AM25" s="352" t="s">
        <v>68</v>
      </c>
      <c r="AN25" s="352" t="s">
        <v>631</v>
      </c>
      <c r="AO25" s="353" t="s">
        <v>68</v>
      </c>
    </row>
    <row r="26" spans="1:41" ht="14.25">
      <c r="A26" s="341"/>
      <c r="B26" s="370"/>
      <c r="C26" s="381"/>
      <c r="D26" s="381"/>
      <c r="E26" s="370"/>
      <c r="F26" s="381"/>
      <c r="G26" s="370"/>
      <c r="H26" s="381"/>
      <c r="I26" s="370"/>
      <c r="J26" s="381"/>
      <c r="K26" s="370"/>
      <c r="L26" s="381"/>
      <c r="M26" s="370"/>
      <c r="N26" s="381"/>
      <c r="O26" s="370"/>
      <c r="P26" s="381"/>
      <c r="Q26" s="370"/>
      <c r="R26" s="381"/>
      <c r="S26" s="370"/>
      <c r="T26" s="381"/>
      <c r="U26" s="370"/>
      <c r="V26" s="381"/>
      <c r="W26" s="370"/>
      <c r="X26" s="381"/>
      <c r="Y26" s="370"/>
      <c r="Z26" s="381"/>
      <c r="AA26" s="370"/>
      <c r="AB26" s="381"/>
      <c r="AC26" s="370"/>
      <c r="AD26" s="381"/>
      <c r="AE26" s="370"/>
      <c r="AF26" s="381"/>
      <c r="AG26" s="370"/>
      <c r="AH26" s="381"/>
      <c r="AI26" s="370"/>
      <c r="AJ26" s="381"/>
      <c r="AK26" s="370"/>
      <c r="AL26" s="381"/>
      <c r="AM26" s="370"/>
      <c r="AN26" s="381"/>
      <c r="AO26" s="382"/>
    </row>
    <row r="27" spans="1:41" ht="14.25">
      <c r="A27" s="346" t="s">
        <v>632</v>
      </c>
      <c r="B27" s="374"/>
      <c r="C27" s="383"/>
      <c r="D27" s="383"/>
      <c r="E27" s="374"/>
      <c r="F27" s="383"/>
      <c r="G27" s="374"/>
      <c r="H27" s="383"/>
      <c r="I27" s="374"/>
      <c r="J27" s="383"/>
      <c r="K27" s="374"/>
      <c r="L27" s="383"/>
      <c r="M27" s="374"/>
      <c r="N27" s="383"/>
      <c r="O27" s="374"/>
      <c r="P27" s="383"/>
      <c r="Q27" s="374"/>
      <c r="R27" s="383"/>
      <c r="S27" s="374"/>
      <c r="T27" s="383"/>
      <c r="U27" s="374"/>
      <c r="V27" s="383"/>
      <c r="W27" s="374"/>
      <c r="X27" s="383"/>
      <c r="Y27" s="374"/>
      <c r="Z27" s="383"/>
      <c r="AA27" s="374"/>
      <c r="AB27" s="383"/>
      <c r="AC27" s="374"/>
      <c r="AD27" s="383"/>
      <c r="AE27" s="374"/>
      <c r="AF27" s="383"/>
      <c r="AG27" s="374"/>
      <c r="AH27" s="383"/>
      <c r="AI27" s="374"/>
      <c r="AJ27" s="383"/>
      <c r="AK27" s="374"/>
      <c r="AL27" s="383"/>
      <c r="AM27" s="374"/>
      <c r="AN27" s="383"/>
      <c r="AO27" s="384"/>
    </row>
    <row r="28" spans="1:41" ht="14.25">
      <c r="A28" s="346"/>
      <c r="B28" s="383">
        <v>701</v>
      </c>
      <c r="C28" s="383">
        <v>2240</v>
      </c>
      <c r="D28" s="383">
        <v>0</v>
      </c>
      <c r="E28" s="383">
        <v>0</v>
      </c>
      <c r="F28" s="383">
        <v>1</v>
      </c>
      <c r="G28" s="383">
        <v>0</v>
      </c>
      <c r="H28" s="383">
        <v>8</v>
      </c>
      <c r="I28" s="383">
        <v>40</v>
      </c>
      <c r="J28" s="383">
        <v>27</v>
      </c>
      <c r="K28" s="383">
        <v>6</v>
      </c>
      <c r="L28" s="383">
        <v>16</v>
      </c>
      <c r="M28" s="383">
        <v>17</v>
      </c>
      <c r="N28" s="383">
        <v>3</v>
      </c>
      <c r="O28" s="383">
        <v>17</v>
      </c>
      <c r="P28" s="383">
        <v>0</v>
      </c>
      <c r="Q28" s="383">
        <v>0</v>
      </c>
      <c r="R28" s="383">
        <v>0</v>
      </c>
      <c r="S28" s="383">
        <v>0</v>
      </c>
      <c r="T28" s="383">
        <v>0</v>
      </c>
      <c r="U28" s="383">
        <v>0</v>
      </c>
      <c r="V28" s="383">
        <v>0</v>
      </c>
      <c r="W28" s="383">
        <v>0</v>
      </c>
      <c r="X28" s="383">
        <v>1</v>
      </c>
      <c r="Y28" s="383">
        <v>0</v>
      </c>
      <c r="Z28" s="383">
        <v>11</v>
      </c>
      <c r="AA28" s="383">
        <v>0</v>
      </c>
      <c r="AB28" s="383">
        <v>0</v>
      </c>
      <c r="AC28" s="383">
        <v>0</v>
      </c>
      <c r="AD28" s="383">
        <v>5</v>
      </c>
      <c r="AE28" s="383">
        <v>0</v>
      </c>
      <c r="AF28" s="383">
        <v>196</v>
      </c>
      <c r="AG28" s="383">
        <v>847</v>
      </c>
      <c r="AH28" s="383">
        <v>0</v>
      </c>
      <c r="AI28" s="383">
        <v>0</v>
      </c>
      <c r="AJ28" s="383">
        <v>1</v>
      </c>
      <c r="AK28" s="383">
        <v>0</v>
      </c>
      <c r="AL28" s="383">
        <v>60</v>
      </c>
      <c r="AM28" s="383">
        <v>0</v>
      </c>
      <c r="AN28" s="385">
        <v>372</v>
      </c>
      <c r="AO28" s="386">
        <v>1313</v>
      </c>
    </row>
    <row r="29" spans="1:41" ht="14.25">
      <c r="A29" s="346" t="s">
        <v>633</v>
      </c>
      <c r="B29" s="374"/>
      <c r="C29" s="383"/>
      <c r="D29" s="383"/>
      <c r="E29" s="374"/>
      <c r="F29" s="383"/>
      <c r="G29" s="374"/>
      <c r="H29" s="383"/>
      <c r="I29" s="374"/>
      <c r="J29" s="383"/>
      <c r="K29" s="374"/>
      <c r="L29" s="383"/>
      <c r="M29" s="374"/>
      <c r="N29" s="383"/>
      <c r="O29" s="374"/>
      <c r="P29" s="383"/>
      <c r="Q29" s="374"/>
      <c r="R29" s="383"/>
      <c r="S29" s="374"/>
      <c r="T29" s="383"/>
      <c r="U29" s="374"/>
      <c r="V29" s="383"/>
      <c r="W29" s="374"/>
      <c r="X29" s="383"/>
      <c r="Y29" s="374"/>
      <c r="Z29" s="383"/>
      <c r="AA29" s="374"/>
      <c r="AB29" s="383"/>
      <c r="AC29" s="374"/>
      <c r="AD29" s="383"/>
      <c r="AE29" s="374"/>
      <c r="AF29" s="383"/>
      <c r="AG29" s="374"/>
      <c r="AH29" s="383"/>
      <c r="AI29" s="374"/>
      <c r="AJ29" s="383"/>
      <c r="AK29" s="374"/>
      <c r="AL29" s="383"/>
      <c r="AM29" s="374"/>
      <c r="AN29" s="387"/>
      <c r="AO29" s="384"/>
    </row>
    <row r="30" spans="1:41" ht="14.25">
      <c r="A30" s="346"/>
      <c r="B30" s="374"/>
      <c r="C30" s="383"/>
      <c r="D30" s="383"/>
      <c r="E30" s="374"/>
      <c r="F30" s="383"/>
      <c r="G30" s="374"/>
      <c r="H30" s="383"/>
      <c r="I30" s="374"/>
      <c r="J30" s="383"/>
      <c r="K30" s="374"/>
      <c r="L30" s="383"/>
      <c r="M30" s="374"/>
      <c r="N30" s="383"/>
      <c r="O30" s="374"/>
      <c r="P30" s="383"/>
      <c r="Q30" s="374"/>
      <c r="R30" s="383"/>
      <c r="S30" s="374"/>
      <c r="T30" s="383"/>
      <c r="U30" s="374"/>
      <c r="V30" s="383"/>
      <c r="W30" s="374"/>
      <c r="X30" s="383"/>
      <c r="Y30" s="374"/>
      <c r="Z30" s="383"/>
      <c r="AA30" s="374"/>
      <c r="AB30" s="383"/>
      <c r="AC30" s="374"/>
      <c r="AD30" s="383"/>
      <c r="AE30" s="374"/>
      <c r="AF30" s="383"/>
      <c r="AG30" s="374"/>
      <c r="AH30" s="383"/>
      <c r="AI30" s="374"/>
      <c r="AJ30" s="383"/>
      <c r="AK30" s="374"/>
      <c r="AL30" s="383"/>
      <c r="AM30" s="374"/>
      <c r="AN30" s="387"/>
      <c r="AO30" s="384"/>
    </row>
    <row r="31" spans="1:41" ht="14.25">
      <c r="A31" s="388"/>
      <c r="B31" s="389"/>
      <c r="C31" s="352"/>
      <c r="D31" s="352"/>
      <c r="E31" s="389"/>
      <c r="F31" s="352"/>
      <c r="G31" s="389"/>
      <c r="H31" s="352"/>
      <c r="I31" s="389"/>
      <c r="J31" s="352"/>
      <c r="K31" s="389"/>
      <c r="L31" s="352"/>
      <c r="M31" s="389"/>
      <c r="N31" s="352"/>
      <c r="O31" s="389"/>
      <c r="P31" s="352"/>
      <c r="Q31" s="389"/>
      <c r="R31" s="352"/>
      <c r="S31" s="389"/>
      <c r="T31" s="352"/>
      <c r="U31" s="389"/>
      <c r="V31" s="352"/>
      <c r="W31" s="389"/>
      <c r="X31" s="352"/>
      <c r="Y31" s="389"/>
      <c r="Z31" s="352"/>
      <c r="AA31" s="389"/>
      <c r="AB31" s="352"/>
      <c r="AC31" s="389"/>
      <c r="AD31" s="352"/>
      <c r="AE31" s="389"/>
      <c r="AF31" s="352"/>
      <c r="AG31" s="389"/>
      <c r="AH31" s="352"/>
      <c r="AI31" s="389"/>
      <c r="AJ31" s="352"/>
      <c r="AK31" s="389"/>
      <c r="AL31" s="352"/>
      <c r="AM31" s="389"/>
      <c r="AN31" s="390"/>
      <c r="AO31" s="391"/>
    </row>
    <row r="32" spans="1:41" ht="14.25">
      <c r="A32" s="346" t="s">
        <v>85</v>
      </c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48"/>
      <c r="S32" s="374"/>
      <c r="T32" s="348"/>
      <c r="U32" s="374"/>
      <c r="V32" s="374"/>
      <c r="W32" s="374"/>
      <c r="X32" s="348"/>
      <c r="Y32" s="374"/>
      <c r="Z32" s="348"/>
      <c r="AA32" s="374"/>
      <c r="AB32" s="374"/>
      <c r="AC32" s="374"/>
      <c r="AD32" s="374"/>
      <c r="AE32" s="374"/>
      <c r="AF32" s="374"/>
      <c r="AG32" s="374"/>
      <c r="AH32" s="374"/>
      <c r="AI32" s="374"/>
      <c r="AJ32" s="374"/>
      <c r="AK32" s="374"/>
      <c r="AL32" s="374"/>
      <c r="AM32" s="374"/>
      <c r="AN32" s="387"/>
      <c r="AO32" s="384"/>
    </row>
    <row r="33" spans="1:41" ht="14.25">
      <c r="A33" s="346"/>
      <c r="B33" s="383">
        <v>560</v>
      </c>
      <c r="C33" s="383">
        <v>2</v>
      </c>
      <c r="D33" s="383">
        <v>0</v>
      </c>
      <c r="E33" s="383">
        <v>0</v>
      </c>
      <c r="F33" s="383">
        <v>0</v>
      </c>
      <c r="G33" s="383">
        <v>0</v>
      </c>
      <c r="H33" s="383">
        <v>0</v>
      </c>
      <c r="I33" s="383">
        <v>0</v>
      </c>
      <c r="J33" s="383">
        <v>1</v>
      </c>
      <c r="K33" s="383">
        <v>0</v>
      </c>
      <c r="L33" s="383">
        <v>11</v>
      </c>
      <c r="M33" s="383">
        <v>0</v>
      </c>
      <c r="N33" s="383">
        <v>0</v>
      </c>
      <c r="O33" s="383">
        <v>0</v>
      </c>
      <c r="P33" s="383">
        <v>0</v>
      </c>
      <c r="Q33" s="383">
        <v>0</v>
      </c>
      <c r="R33" s="383">
        <v>0</v>
      </c>
      <c r="S33" s="383">
        <v>0</v>
      </c>
      <c r="T33" s="383">
        <v>0</v>
      </c>
      <c r="U33" s="383">
        <v>0</v>
      </c>
      <c r="V33" s="383">
        <v>0</v>
      </c>
      <c r="W33" s="383">
        <v>0</v>
      </c>
      <c r="X33" s="383">
        <v>0</v>
      </c>
      <c r="Y33" s="383">
        <v>0</v>
      </c>
      <c r="Z33" s="383">
        <v>0</v>
      </c>
      <c r="AA33" s="383">
        <v>0</v>
      </c>
      <c r="AB33" s="383">
        <v>0</v>
      </c>
      <c r="AC33" s="383">
        <v>0</v>
      </c>
      <c r="AD33" s="383">
        <v>1</v>
      </c>
      <c r="AE33" s="383">
        <v>0</v>
      </c>
      <c r="AF33" s="383">
        <v>69</v>
      </c>
      <c r="AG33" s="383">
        <v>2</v>
      </c>
      <c r="AH33" s="383">
        <v>0</v>
      </c>
      <c r="AI33" s="383">
        <v>0</v>
      </c>
      <c r="AJ33" s="383">
        <v>0</v>
      </c>
      <c r="AK33" s="383">
        <v>0</v>
      </c>
      <c r="AL33" s="383">
        <v>1</v>
      </c>
      <c r="AM33" s="383">
        <v>0</v>
      </c>
      <c r="AN33" s="383">
        <v>477</v>
      </c>
      <c r="AO33" s="386">
        <v>0</v>
      </c>
    </row>
    <row r="34" spans="1:41" ht="14.25">
      <c r="A34" s="346" t="s">
        <v>99</v>
      </c>
      <c r="B34" s="374"/>
      <c r="C34" s="383"/>
      <c r="D34" s="383"/>
      <c r="E34" s="374"/>
      <c r="F34" s="383"/>
      <c r="G34" s="374"/>
      <c r="H34" s="383"/>
      <c r="I34" s="374"/>
      <c r="J34" s="383"/>
      <c r="K34" s="374"/>
      <c r="L34" s="383"/>
      <c r="M34" s="374"/>
      <c r="N34" s="383"/>
      <c r="O34" s="374"/>
      <c r="P34" s="383"/>
      <c r="Q34" s="374"/>
      <c r="R34" s="383"/>
      <c r="S34" s="374"/>
      <c r="T34" s="383"/>
      <c r="U34" s="374"/>
      <c r="V34" s="383"/>
      <c r="W34" s="374"/>
      <c r="X34" s="383"/>
      <c r="Y34" s="374"/>
      <c r="Z34" s="383"/>
      <c r="AA34" s="374"/>
      <c r="AB34" s="383"/>
      <c r="AC34" s="374"/>
      <c r="AD34" s="383"/>
      <c r="AE34" s="374"/>
      <c r="AF34" s="383"/>
      <c r="AG34" s="374"/>
      <c r="AH34" s="383"/>
      <c r="AI34" s="374"/>
      <c r="AJ34" s="383"/>
      <c r="AK34" s="374"/>
      <c r="AL34" s="383"/>
      <c r="AM34" s="374"/>
      <c r="AN34" s="383"/>
      <c r="AO34" s="384"/>
    </row>
    <row r="35" spans="1:41" ht="15" thickBot="1">
      <c r="A35" s="392"/>
      <c r="B35" s="393"/>
      <c r="C35" s="394"/>
      <c r="D35" s="394"/>
      <c r="E35" s="393"/>
      <c r="F35" s="394"/>
      <c r="G35" s="393"/>
      <c r="H35" s="394"/>
      <c r="I35" s="393"/>
      <c r="J35" s="394"/>
      <c r="K35" s="393"/>
      <c r="L35" s="394"/>
      <c r="M35" s="393"/>
      <c r="N35" s="394"/>
      <c r="O35" s="393"/>
      <c r="P35" s="394"/>
      <c r="Q35" s="393"/>
      <c r="R35" s="394"/>
      <c r="S35" s="393"/>
      <c r="T35" s="394"/>
      <c r="U35" s="393"/>
      <c r="V35" s="394"/>
      <c r="W35" s="393"/>
      <c r="X35" s="394"/>
      <c r="Y35" s="393"/>
      <c r="Z35" s="394"/>
      <c r="AA35" s="393"/>
      <c r="AB35" s="394"/>
      <c r="AC35" s="393"/>
      <c r="AD35" s="394"/>
      <c r="AE35" s="393"/>
      <c r="AF35" s="394"/>
      <c r="AG35" s="393"/>
      <c r="AH35" s="394"/>
      <c r="AI35" s="393"/>
      <c r="AJ35" s="394"/>
      <c r="AK35" s="393"/>
      <c r="AL35" s="394"/>
      <c r="AM35" s="393"/>
      <c r="AN35" s="394"/>
      <c r="AO35" s="395"/>
    </row>
  </sheetData>
  <mergeCells count="3">
    <mergeCell ref="A14:B14"/>
    <mergeCell ref="A15:B15"/>
    <mergeCell ref="A16:B16"/>
  </mergeCells>
  <printOptions horizontalCentered="1" verticalCentered="1"/>
  <pageMargins left="0.7874015748031497" right="0.7874015748031497" top="0.7874015748031497" bottom="0.5905511811023623" header="0.5118110236220472" footer="0.5118110236220472"/>
  <pageSetup horizontalDpi="300" verticalDpi="300" orientation="landscape" pageOrder="overThenDown" paperSize="9" scale="70" r:id="rId1"/>
  <headerFooter alignWithMargins="0">
    <oddFooter>&amp;C－　３８　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A1" sqref="A1:IV16384"/>
    </sheetView>
  </sheetViews>
  <sheetFormatPr defaultColWidth="9.00390625" defaultRowHeight="13.5"/>
  <cols>
    <col min="1" max="6" width="10.125" style="47" customWidth="1"/>
    <col min="7" max="8" width="8.125" style="47" customWidth="1"/>
    <col min="9" max="9" width="8.625" style="47" customWidth="1"/>
    <col min="10" max="11" width="6.625" style="47" customWidth="1"/>
    <col min="12" max="14" width="10.125" style="47" customWidth="1"/>
    <col min="15" max="16384" width="9.00390625" style="47" customWidth="1"/>
  </cols>
  <sheetData>
    <row r="1" spans="1:14" ht="24.75" customHeight="1" thickBot="1">
      <c r="A1" s="51" t="s">
        <v>649</v>
      </c>
      <c r="B1" s="51"/>
      <c r="C1" s="49"/>
      <c r="D1" s="49"/>
      <c r="E1" s="49"/>
      <c r="F1" s="49"/>
      <c r="G1" s="49"/>
      <c r="H1" s="49"/>
      <c r="I1" s="49"/>
      <c r="J1" s="51"/>
      <c r="K1" s="49"/>
      <c r="L1" s="49"/>
      <c r="M1" s="49"/>
      <c r="N1" s="58" t="s">
        <v>580</v>
      </c>
    </row>
    <row r="2" spans="1:15" ht="15" customHeight="1">
      <c r="A2" s="562" t="s">
        <v>23</v>
      </c>
      <c r="B2" s="560" t="s">
        <v>234</v>
      </c>
      <c r="C2" s="552" t="s">
        <v>6</v>
      </c>
      <c r="D2" s="59"/>
      <c r="E2" s="60"/>
      <c r="F2" s="552" t="s">
        <v>20</v>
      </c>
      <c r="G2" s="59"/>
      <c r="H2" s="61"/>
      <c r="I2" s="558" t="s">
        <v>523</v>
      </c>
      <c r="J2" s="59"/>
      <c r="K2" s="60"/>
      <c r="L2" s="560" t="s">
        <v>7</v>
      </c>
      <c r="M2" s="82" t="s">
        <v>509</v>
      </c>
      <c r="N2" s="83" t="s">
        <v>519</v>
      </c>
      <c r="O2" s="72"/>
    </row>
    <row r="3" spans="1:15" ht="15" customHeight="1">
      <c r="A3" s="563"/>
      <c r="B3" s="561"/>
      <c r="C3" s="553"/>
      <c r="D3" s="62" t="s">
        <v>1</v>
      </c>
      <c r="E3" s="62" t="s">
        <v>5</v>
      </c>
      <c r="F3" s="553"/>
      <c r="G3" s="84" t="s">
        <v>4</v>
      </c>
      <c r="H3" s="85" t="s">
        <v>5</v>
      </c>
      <c r="I3" s="559"/>
      <c r="J3" s="84" t="s">
        <v>2</v>
      </c>
      <c r="K3" s="84" t="s">
        <v>5</v>
      </c>
      <c r="L3" s="561"/>
      <c r="M3" s="86" t="s">
        <v>506</v>
      </c>
      <c r="N3" s="87" t="s">
        <v>22</v>
      </c>
      <c r="O3" s="72"/>
    </row>
    <row r="4" spans="1:16" ht="15" customHeight="1">
      <c r="A4" s="88" t="s">
        <v>24</v>
      </c>
      <c r="B4" s="328">
        <v>6530132</v>
      </c>
      <c r="C4" s="328">
        <v>1981169</v>
      </c>
      <c r="D4" s="328">
        <v>1241464</v>
      </c>
      <c r="E4" s="328">
        <v>739705</v>
      </c>
      <c r="F4" s="328">
        <v>33045</v>
      </c>
      <c r="G4" s="328">
        <v>0</v>
      </c>
      <c r="H4" s="328">
        <v>33045</v>
      </c>
      <c r="I4" s="328">
        <v>40</v>
      </c>
      <c r="J4" s="328">
        <v>0</v>
      </c>
      <c r="K4" s="328">
        <v>40</v>
      </c>
      <c r="L4" s="328">
        <v>4515878</v>
      </c>
      <c r="M4" s="328">
        <v>5288668</v>
      </c>
      <c r="N4" s="327">
        <v>1437280</v>
      </c>
      <c r="O4" s="72"/>
      <c r="P4" s="72"/>
    </row>
    <row r="5" spans="1:16" ht="15" customHeight="1">
      <c r="A5" s="89" t="s">
        <v>25</v>
      </c>
      <c r="B5" s="330">
        <v>545636</v>
      </c>
      <c r="C5" s="330">
        <v>168283</v>
      </c>
      <c r="D5" s="330">
        <v>105036</v>
      </c>
      <c r="E5" s="330">
        <v>63247</v>
      </c>
      <c r="F5" s="330">
        <v>2616</v>
      </c>
      <c r="G5" s="330">
        <v>0</v>
      </c>
      <c r="H5" s="330">
        <v>2616</v>
      </c>
      <c r="I5" s="330">
        <v>0</v>
      </c>
      <c r="J5" s="330">
        <v>0</v>
      </c>
      <c r="K5" s="330">
        <v>0</v>
      </c>
      <c r="L5" s="330">
        <v>374737</v>
      </c>
      <c r="M5" s="334">
        <v>440600</v>
      </c>
      <c r="N5" s="331">
        <v>118249</v>
      </c>
      <c r="O5" s="72"/>
      <c r="P5" s="72"/>
    </row>
    <row r="6" spans="1:16" ht="15" customHeight="1">
      <c r="A6" s="89" t="s">
        <v>26</v>
      </c>
      <c r="B6" s="330">
        <v>502933</v>
      </c>
      <c r="C6" s="330">
        <v>151725</v>
      </c>
      <c r="D6" s="330">
        <v>94860</v>
      </c>
      <c r="E6" s="330">
        <v>56865</v>
      </c>
      <c r="F6" s="330">
        <v>2446</v>
      </c>
      <c r="G6" s="330">
        <v>0</v>
      </c>
      <c r="H6" s="330">
        <v>2446</v>
      </c>
      <c r="I6" s="330">
        <v>0</v>
      </c>
      <c r="J6" s="330">
        <v>0</v>
      </c>
      <c r="K6" s="330">
        <v>0</v>
      </c>
      <c r="L6" s="330">
        <v>348762</v>
      </c>
      <c r="M6" s="334">
        <v>408073</v>
      </c>
      <c r="N6" s="331">
        <v>108413</v>
      </c>
      <c r="O6" s="72"/>
      <c r="P6" s="72"/>
    </row>
    <row r="7" spans="1:16" ht="15" customHeight="1">
      <c r="A7" s="89" t="s">
        <v>27</v>
      </c>
      <c r="B7" s="330">
        <v>560729</v>
      </c>
      <c r="C7" s="330">
        <v>167668</v>
      </c>
      <c r="D7" s="330">
        <v>105012</v>
      </c>
      <c r="E7" s="330">
        <v>62656</v>
      </c>
      <c r="F7" s="330">
        <v>2832</v>
      </c>
      <c r="G7" s="330">
        <v>0</v>
      </c>
      <c r="H7" s="330">
        <v>2832</v>
      </c>
      <c r="I7" s="330">
        <v>0</v>
      </c>
      <c r="J7" s="330">
        <v>0</v>
      </c>
      <c r="K7" s="330">
        <v>0</v>
      </c>
      <c r="L7" s="330">
        <v>390229</v>
      </c>
      <c r="M7" s="334">
        <v>455717</v>
      </c>
      <c r="N7" s="331">
        <v>119836</v>
      </c>
      <c r="O7" s="72"/>
      <c r="P7" s="72"/>
    </row>
    <row r="8" spans="1:16" ht="15" customHeight="1">
      <c r="A8" s="89" t="s">
        <v>28</v>
      </c>
      <c r="B8" s="330">
        <v>539965</v>
      </c>
      <c r="C8" s="330">
        <v>160780</v>
      </c>
      <c r="D8" s="330">
        <v>101716</v>
      </c>
      <c r="E8" s="330">
        <v>59064</v>
      </c>
      <c r="F8" s="330">
        <v>2863</v>
      </c>
      <c r="G8" s="330">
        <v>0</v>
      </c>
      <c r="H8" s="330">
        <v>2863</v>
      </c>
      <c r="I8" s="330">
        <v>3</v>
      </c>
      <c r="J8" s="330">
        <v>0</v>
      </c>
      <c r="K8" s="330">
        <v>3</v>
      </c>
      <c r="L8" s="330">
        <v>376319</v>
      </c>
      <c r="M8" s="334">
        <v>438249</v>
      </c>
      <c r="N8" s="331">
        <v>119189</v>
      </c>
      <c r="O8" s="72"/>
      <c r="P8" s="72"/>
    </row>
    <row r="9" spans="1:16" ht="15" customHeight="1">
      <c r="A9" s="89" t="s">
        <v>29</v>
      </c>
      <c r="B9" s="330">
        <v>557320</v>
      </c>
      <c r="C9" s="330">
        <v>168274</v>
      </c>
      <c r="D9" s="330">
        <v>105359</v>
      </c>
      <c r="E9" s="330">
        <v>62915</v>
      </c>
      <c r="F9" s="330">
        <v>3011</v>
      </c>
      <c r="G9" s="330">
        <v>0</v>
      </c>
      <c r="H9" s="330">
        <v>3011</v>
      </c>
      <c r="I9" s="330">
        <v>8</v>
      </c>
      <c r="J9" s="330">
        <v>0</v>
      </c>
      <c r="K9" s="330">
        <v>8</v>
      </c>
      <c r="L9" s="330">
        <v>386027</v>
      </c>
      <c r="M9" s="334">
        <v>451961</v>
      </c>
      <c r="N9" s="331">
        <v>123222</v>
      </c>
      <c r="O9" s="72"/>
      <c r="P9" s="72"/>
    </row>
    <row r="10" spans="1:16" ht="15" customHeight="1">
      <c r="A10" s="89" t="s">
        <v>30</v>
      </c>
      <c r="B10" s="330">
        <v>540980</v>
      </c>
      <c r="C10" s="330">
        <v>163380</v>
      </c>
      <c r="D10" s="330">
        <v>102303</v>
      </c>
      <c r="E10" s="330">
        <v>61077</v>
      </c>
      <c r="F10" s="330">
        <v>2761</v>
      </c>
      <c r="G10" s="330">
        <v>0</v>
      </c>
      <c r="H10" s="330">
        <v>2761</v>
      </c>
      <c r="I10" s="330">
        <v>29</v>
      </c>
      <c r="J10" s="330">
        <v>0</v>
      </c>
      <c r="K10" s="330">
        <v>29</v>
      </c>
      <c r="L10" s="330">
        <v>374810</v>
      </c>
      <c r="M10" s="334">
        <v>438677</v>
      </c>
      <c r="N10" s="331">
        <v>118824</v>
      </c>
      <c r="O10" s="72"/>
      <c r="P10" s="72"/>
    </row>
    <row r="11" spans="1:16" ht="15" customHeight="1">
      <c r="A11" s="89" t="s">
        <v>31</v>
      </c>
      <c r="B11" s="330">
        <v>563376</v>
      </c>
      <c r="C11" s="330">
        <v>169702</v>
      </c>
      <c r="D11" s="330">
        <v>106150</v>
      </c>
      <c r="E11" s="330">
        <v>63552</v>
      </c>
      <c r="F11" s="330">
        <v>2739</v>
      </c>
      <c r="G11" s="330">
        <v>0</v>
      </c>
      <c r="H11" s="330">
        <v>2739</v>
      </c>
      <c r="I11" s="330">
        <v>0</v>
      </c>
      <c r="J11" s="330">
        <v>0</v>
      </c>
      <c r="K11" s="330">
        <v>0</v>
      </c>
      <c r="L11" s="330">
        <v>390935</v>
      </c>
      <c r="M11" s="334">
        <v>457226</v>
      </c>
      <c r="N11" s="331">
        <v>123641</v>
      </c>
      <c r="O11" s="72"/>
      <c r="P11" s="72"/>
    </row>
    <row r="12" spans="1:16" ht="15" customHeight="1">
      <c r="A12" s="89" t="s">
        <v>32</v>
      </c>
      <c r="B12" s="330">
        <v>560179</v>
      </c>
      <c r="C12" s="330">
        <v>169477</v>
      </c>
      <c r="D12" s="330">
        <v>106298</v>
      </c>
      <c r="E12" s="330">
        <v>63179</v>
      </c>
      <c r="F12" s="330">
        <v>2739</v>
      </c>
      <c r="G12" s="330">
        <v>0</v>
      </c>
      <c r="H12" s="330">
        <v>2739</v>
      </c>
      <c r="I12" s="330">
        <v>0</v>
      </c>
      <c r="J12" s="330">
        <v>0</v>
      </c>
      <c r="K12" s="330">
        <v>0</v>
      </c>
      <c r="L12" s="330">
        <v>387963</v>
      </c>
      <c r="M12" s="334">
        <v>453881</v>
      </c>
      <c r="N12" s="331">
        <v>122066</v>
      </c>
      <c r="O12" s="72"/>
      <c r="P12" s="72"/>
    </row>
    <row r="13" spans="1:16" ht="15" customHeight="1">
      <c r="A13" s="89" t="s">
        <v>33</v>
      </c>
      <c r="B13" s="330">
        <v>534729</v>
      </c>
      <c r="C13" s="330">
        <v>163227</v>
      </c>
      <c r="D13" s="330">
        <v>102061</v>
      </c>
      <c r="E13" s="330">
        <v>61166</v>
      </c>
      <c r="F13" s="330">
        <v>2768</v>
      </c>
      <c r="G13" s="330">
        <v>0</v>
      </c>
      <c r="H13" s="330">
        <v>2768</v>
      </c>
      <c r="I13" s="330">
        <v>0</v>
      </c>
      <c r="J13" s="330">
        <v>0</v>
      </c>
      <c r="K13" s="330">
        <v>0</v>
      </c>
      <c r="L13" s="330">
        <v>368734</v>
      </c>
      <c r="M13" s="334">
        <v>432668</v>
      </c>
      <c r="N13" s="331">
        <v>118676</v>
      </c>
      <c r="O13" s="72"/>
      <c r="P13" s="72"/>
    </row>
    <row r="14" spans="1:16" ht="15" customHeight="1">
      <c r="A14" s="90" t="s">
        <v>235</v>
      </c>
      <c r="B14" s="330">
        <v>548361</v>
      </c>
      <c r="C14" s="330">
        <v>168955</v>
      </c>
      <c r="D14" s="330">
        <v>105778</v>
      </c>
      <c r="E14" s="330">
        <v>63177</v>
      </c>
      <c r="F14" s="334">
        <v>2907</v>
      </c>
      <c r="G14" s="330">
        <v>0</v>
      </c>
      <c r="H14" s="330">
        <v>2907</v>
      </c>
      <c r="I14" s="330">
        <v>0</v>
      </c>
      <c r="J14" s="330">
        <v>0</v>
      </c>
      <c r="K14" s="330">
        <v>0</v>
      </c>
      <c r="L14" s="330">
        <v>376499</v>
      </c>
      <c r="M14" s="334">
        <v>442583</v>
      </c>
      <c r="N14" s="331">
        <v>121592</v>
      </c>
      <c r="O14" s="72"/>
      <c r="P14" s="72"/>
    </row>
    <row r="15" spans="1:16" ht="15" customHeight="1">
      <c r="A15" s="90" t="s">
        <v>222</v>
      </c>
      <c r="B15" s="330">
        <v>534547</v>
      </c>
      <c r="C15" s="330">
        <v>162598</v>
      </c>
      <c r="D15" s="330">
        <v>101876</v>
      </c>
      <c r="E15" s="334">
        <v>60722</v>
      </c>
      <c r="F15" s="330">
        <v>2861</v>
      </c>
      <c r="G15" s="330">
        <v>0</v>
      </c>
      <c r="H15" s="330">
        <v>2861</v>
      </c>
      <c r="I15" s="330">
        <v>0</v>
      </c>
      <c r="J15" s="330">
        <v>0</v>
      </c>
      <c r="K15" s="330">
        <v>0</v>
      </c>
      <c r="L15" s="330">
        <v>369088</v>
      </c>
      <c r="M15" s="334">
        <v>432671</v>
      </c>
      <c r="N15" s="331">
        <v>118552</v>
      </c>
      <c r="O15" s="72"/>
      <c r="P15" s="72"/>
    </row>
    <row r="16" spans="1:16" ht="15" customHeight="1" thickBot="1">
      <c r="A16" s="91" t="s">
        <v>223</v>
      </c>
      <c r="B16" s="332">
        <v>541377</v>
      </c>
      <c r="C16" s="335">
        <v>167100</v>
      </c>
      <c r="D16" s="332">
        <v>105015</v>
      </c>
      <c r="E16" s="332">
        <v>62085</v>
      </c>
      <c r="F16" s="332">
        <v>2502</v>
      </c>
      <c r="G16" s="332">
        <v>0</v>
      </c>
      <c r="H16" s="332">
        <v>2502</v>
      </c>
      <c r="I16" s="332">
        <v>0</v>
      </c>
      <c r="J16" s="332">
        <v>0</v>
      </c>
      <c r="K16" s="332">
        <v>0</v>
      </c>
      <c r="L16" s="332">
        <v>371775</v>
      </c>
      <c r="M16" s="335">
        <v>436362</v>
      </c>
      <c r="N16" s="333">
        <v>125020</v>
      </c>
      <c r="O16" s="72"/>
      <c r="P16" s="72"/>
    </row>
    <row r="17" spans="1:16" ht="15" customHeight="1">
      <c r="A17" s="126"/>
      <c r="B17" s="281"/>
      <c r="C17" s="281"/>
      <c r="D17" s="281"/>
      <c r="E17" s="281"/>
      <c r="F17" s="281"/>
      <c r="G17" s="281"/>
      <c r="H17" s="282"/>
      <c r="I17" s="281"/>
      <c r="J17" s="281"/>
      <c r="K17" s="281"/>
      <c r="L17" s="281"/>
      <c r="M17" s="97"/>
      <c r="N17" s="281"/>
      <c r="O17" s="72"/>
      <c r="P17" s="72"/>
    </row>
    <row r="18" spans="1:14" ht="13.5" customHeight="1">
      <c r="A18" s="320"/>
      <c r="B18" s="53"/>
      <c r="C18" s="53"/>
      <c r="D18" s="53"/>
      <c r="E18" s="53"/>
      <c r="F18" s="53"/>
      <c r="G18" s="53"/>
      <c r="H18" s="54"/>
      <c r="I18" s="52"/>
      <c r="J18" s="53"/>
      <c r="K18" s="53"/>
      <c r="L18" s="53"/>
      <c r="M18" s="53"/>
      <c r="N18" s="53"/>
    </row>
    <row r="19" spans="1:14" ht="24.75" customHeight="1" thickBot="1">
      <c r="A19" s="51" t="s">
        <v>650</v>
      </c>
      <c r="B19" s="51"/>
      <c r="C19" s="49"/>
      <c r="D19" s="49"/>
      <c r="E19" s="49"/>
      <c r="F19" s="49"/>
      <c r="G19" s="49"/>
      <c r="H19" s="49"/>
      <c r="I19" s="49"/>
      <c r="J19" s="51"/>
      <c r="K19" s="49"/>
      <c r="L19" s="49"/>
      <c r="M19" s="49"/>
      <c r="N19" s="58" t="s">
        <v>662</v>
      </c>
    </row>
    <row r="20" spans="1:15" ht="15" customHeight="1">
      <c r="A20" s="562" t="s">
        <v>23</v>
      </c>
      <c r="B20" s="560" t="s">
        <v>589</v>
      </c>
      <c r="C20" s="552" t="s">
        <v>6</v>
      </c>
      <c r="D20" s="59"/>
      <c r="E20" s="60"/>
      <c r="F20" s="552" t="s">
        <v>20</v>
      </c>
      <c r="G20" s="59"/>
      <c r="H20" s="61"/>
      <c r="I20" s="558" t="s">
        <v>523</v>
      </c>
      <c r="J20" s="59"/>
      <c r="K20" s="60"/>
      <c r="L20" s="560" t="s">
        <v>7</v>
      </c>
      <c r="M20" s="82" t="s">
        <v>509</v>
      </c>
      <c r="N20" s="83" t="s">
        <v>519</v>
      </c>
      <c r="O20" s="72"/>
    </row>
    <row r="21" spans="1:15" ht="15" customHeight="1">
      <c r="A21" s="563"/>
      <c r="B21" s="561"/>
      <c r="C21" s="553"/>
      <c r="D21" s="62" t="s">
        <v>1</v>
      </c>
      <c r="E21" s="62" t="s">
        <v>5</v>
      </c>
      <c r="F21" s="553"/>
      <c r="G21" s="84" t="s">
        <v>4</v>
      </c>
      <c r="H21" s="85" t="s">
        <v>5</v>
      </c>
      <c r="I21" s="559"/>
      <c r="J21" s="84" t="s">
        <v>2</v>
      </c>
      <c r="K21" s="84" t="s">
        <v>5</v>
      </c>
      <c r="L21" s="561"/>
      <c r="M21" s="86" t="s">
        <v>506</v>
      </c>
      <c r="N21" s="87" t="s">
        <v>22</v>
      </c>
      <c r="O21" s="72"/>
    </row>
    <row r="22" spans="1:15" ht="15" customHeight="1">
      <c r="A22" s="88" t="s">
        <v>24</v>
      </c>
      <c r="B22" s="328">
        <v>212043</v>
      </c>
      <c r="C22" s="328">
        <v>64982</v>
      </c>
      <c r="D22" s="328">
        <v>40719</v>
      </c>
      <c r="E22" s="328">
        <v>24263</v>
      </c>
      <c r="F22" s="328">
        <v>1067</v>
      </c>
      <c r="G22" s="328">
        <v>0</v>
      </c>
      <c r="H22" s="328">
        <v>1067</v>
      </c>
      <c r="I22" s="328">
        <v>1</v>
      </c>
      <c r="J22" s="328">
        <v>0</v>
      </c>
      <c r="K22" s="328">
        <v>1</v>
      </c>
      <c r="L22" s="328">
        <v>145993</v>
      </c>
      <c r="M22" s="328">
        <v>171324</v>
      </c>
      <c r="N22" s="327">
        <v>47312</v>
      </c>
      <c r="O22" s="72"/>
    </row>
    <row r="23" spans="1:15" ht="15" customHeight="1">
      <c r="A23" s="89" t="s">
        <v>25</v>
      </c>
      <c r="B23" s="330">
        <v>17847</v>
      </c>
      <c r="C23" s="330">
        <v>5383</v>
      </c>
      <c r="D23" s="330">
        <v>3369</v>
      </c>
      <c r="E23" s="330">
        <v>2014</v>
      </c>
      <c r="F23" s="330">
        <v>87</v>
      </c>
      <c r="G23" s="330">
        <v>0</v>
      </c>
      <c r="H23" s="330">
        <v>87</v>
      </c>
      <c r="I23" s="330">
        <v>0</v>
      </c>
      <c r="J23" s="330">
        <v>0</v>
      </c>
      <c r="K23" s="330">
        <v>0</v>
      </c>
      <c r="L23" s="330">
        <v>12377</v>
      </c>
      <c r="M23" s="334">
        <v>14478</v>
      </c>
      <c r="N23" s="331">
        <v>3863</v>
      </c>
      <c r="O23" s="72"/>
    </row>
    <row r="24" spans="1:15" ht="15" customHeight="1">
      <c r="A24" s="89" t="s">
        <v>26</v>
      </c>
      <c r="B24" s="330">
        <v>17905</v>
      </c>
      <c r="C24" s="330">
        <v>5411</v>
      </c>
      <c r="D24" s="330">
        <v>3390</v>
      </c>
      <c r="E24" s="330">
        <v>2021</v>
      </c>
      <c r="F24" s="330">
        <v>85</v>
      </c>
      <c r="G24" s="330">
        <v>0</v>
      </c>
      <c r="H24" s="330">
        <v>85</v>
      </c>
      <c r="I24" s="330">
        <v>0</v>
      </c>
      <c r="J24" s="330">
        <v>0</v>
      </c>
      <c r="K24" s="330">
        <v>0</v>
      </c>
      <c r="L24" s="330">
        <v>12409</v>
      </c>
      <c r="M24" s="334">
        <v>14515</v>
      </c>
      <c r="N24" s="331">
        <v>3861</v>
      </c>
      <c r="O24" s="72"/>
    </row>
    <row r="25" spans="1:15" ht="15" customHeight="1">
      <c r="A25" s="89" t="s">
        <v>27</v>
      </c>
      <c r="B25" s="330">
        <v>17727</v>
      </c>
      <c r="C25" s="330">
        <v>5390</v>
      </c>
      <c r="D25" s="330">
        <v>3381</v>
      </c>
      <c r="E25" s="330">
        <v>2009</v>
      </c>
      <c r="F25" s="330">
        <v>88</v>
      </c>
      <c r="G25" s="330">
        <v>0</v>
      </c>
      <c r="H25" s="330">
        <v>88</v>
      </c>
      <c r="I25" s="330">
        <v>0</v>
      </c>
      <c r="J25" s="330">
        <v>0</v>
      </c>
      <c r="K25" s="330">
        <v>0</v>
      </c>
      <c r="L25" s="330">
        <v>12249</v>
      </c>
      <c r="M25" s="334">
        <v>14346</v>
      </c>
      <c r="N25" s="331">
        <v>3869</v>
      </c>
      <c r="O25" s="72"/>
    </row>
    <row r="26" spans="1:15" ht="15" customHeight="1">
      <c r="A26" s="89" t="s">
        <v>28</v>
      </c>
      <c r="B26" s="330">
        <v>17963</v>
      </c>
      <c r="C26" s="330">
        <v>5419</v>
      </c>
      <c r="D26" s="330">
        <v>3390</v>
      </c>
      <c r="E26" s="330">
        <v>2029</v>
      </c>
      <c r="F26" s="330">
        <v>100</v>
      </c>
      <c r="G26" s="330">
        <v>0</v>
      </c>
      <c r="H26" s="330">
        <v>100</v>
      </c>
      <c r="I26" s="330">
        <v>1</v>
      </c>
      <c r="J26" s="330">
        <v>0</v>
      </c>
      <c r="K26" s="330">
        <v>1</v>
      </c>
      <c r="L26" s="330">
        <v>12443</v>
      </c>
      <c r="M26" s="334">
        <v>14573</v>
      </c>
      <c r="N26" s="331">
        <v>3974</v>
      </c>
      <c r="O26" s="72"/>
    </row>
    <row r="27" spans="1:15" ht="15" customHeight="1">
      <c r="A27" s="89" t="s">
        <v>29</v>
      </c>
      <c r="B27" s="330">
        <v>17883</v>
      </c>
      <c r="C27" s="330">
        <v>5426</v>
      </c>
      <c r="D27" s="330">
        <v>3398</v>
      </c>
      <c r="E27" s="330">
        <v>2028</v>
      </c>
      <c r="F27" s="330">
        <v>93</v>
      </c>
      <c r="G27" s="330">
        <v>0</v>
      </c>
      <c r="H27" s="330">
        <v>93</v>
      </c>
      <c r="I27" s="330">
        <v>0</v>
      </c>
      <c r="J27" s="330">
        <v>0</v>
      </c>
      <c r="K27" s="330">
        <v>0</v>
      </c>
      <c r="L27" s="330">
        <v>12364</v>
      </c>
      <c r="M27" s="334">
        <v>14485</v>
      </c>
      <c r="N27" s="331">
        <v>3963</v>
      </c>
      <c r="O27" s="72"/>
    </row>
    <row r="28" spans="1:15" ht="15" customHeight="1">
      <c r="A28" s="89" t="s">
        <v>30</v>
      </c>
      <c r="B28" s="330">
        <v>17970</v>
      </c>
      <c r="C28" s="330">
        <v>5449</v>
      </c>
      <c r="D28" s="330">
        <v>3410</v>
      </c>
      <c r="E28" s="330">
        <v>2039</v>
      </c>
      <c r="F28" s="330">
        <v>89</v>
      </c>
      <c r="G28" s="330">
        <v>0</v>
      </c>
      <c r="H28" s="330">
        <v>89</v>
      </c>
      <c r="I28" s="330">
        <v>0</v>
      </c>
      <c r="J28" s="330">
        <v>0</v>
      </c>
      <c r="K28" s="330">
        <v>0</v>
      </c>
      <c r="L28" s="330">
        <v>12432</v>
      </c>
      <c r="M28" s="334">
        <v>14560</v>
      </c>
      <c r="N28" s="331">
        <v>3970</v>
      </c>
      <c r="O28" s="72"/>
    </row>
    <row r="29" spans="1:15" ht="15" customHeight="1">
      <c r="A29" s="89" t="s">
        <v>31</v>
      </c>
      <c r="B29" s="330">
        <v>18147</v>
      </c>
      <c r="C29" s="330">
        <v>5456</v>
      </c>
      <c r="D29" s="330">
        <v>3425</v>
      </c>
      <c r="E29" s="330">
        <v>2031</v>
      </c>
      <c r="F29" s="330">
        <v>84</v>
      </c>
      <c r="G29" s="330">
        <v>0</v>
      </c>
      <c r="H29" s="330">
        <v>84</v>
      </c>
      <c r="I29" s="330">
        <v>0</v>
      </c>
      <c r="J29" s="330">
        <v>0</v>
      </c>
      <c r="K29" s="330">
        <v>0</v>
      </c>
      <c r="L29" s="330">
        <v>12607</v>
      </c>
      <c r="M29" s="334">
        <v>14722</v>
      </c>
      <c r="N29" s="331">
        <v>3966</v>
      </c>
      <c r="O29" s="72"/>
    </row>
    <row r="30" spans="1:15" ht="15" customHeight="1">
      <c r="A30" s="89" t="s">
        <v>32</v>
      </c>
      <c r="B30" s="330">
        <v>17316</v>
      </c>
      <c r="C30" s="330">
        <v>5422</v>
      </c>
      <c r="D30" s="330">
        <v>3397</v>
      </c>
      <c r="E30" s="330">
        <v>2025</v>
      </c>
      <c r="F30" s="330">
        <v>85</v>
      </c>
      <c r="G30" s="330">
        <v>0</v>
      </c>
      <c r="H30" s="330">
        <v>85</v>
      </c>
      <c r="I30" s="330">
        <v>0</v>
      </c>
      <c r="J30" s="330">
        <v>0</v>
      </c>
      <c r="K30" s="330">
        <v>0</v>
      </c>
      <c r="L30" s="330">
        <v>11809</v>
      </c>
      <c r="M30" s="334">
        <v>13919</v>
      </c>
      <c r="N30" s="331">
        <v>3968</v>
      </c>
      <c r="O30" s="72"/>
    </row>
    <row r="31" spans="1:15" ht="15" customHeight="1">
      <c r="A31" s="89" t="s">
        <v>33</v>
      </c>
      <c r="B31" s="330">
        <v>17599</v>
      </c>
      <c r="C31" s="330">
        <v>5442</v>
      </c>
      <c r="D31" s="330">
        <v>3411</v>
      </c>
      <c r="E31" s="330">
        <v>2031</v>
      </c>
      <c r="F31" s="330">
        <v>90</v>
      </c>
      <c r="G31" s="330">
        <v>0</v>
      </c>
      <c r="H31" s="330">
        <v>90</v>
      </c>
      <c r="I31" s="330">
        <v>0</v>
      </c>
      <c r="J31" s="330">
        <v>0</v>
      </c>
      <c r="K31" s="330">
        <v>0</v>
      </c>
      <c r="L31" s="330">
        <v>12067</v>
      </c>
      <c r="M31" s="334">
        <v>14188</v>
      </c>
      <c r="N31" s="331">
        <v>3926</v>
      </c>
      <c r="O31" s="72"/>
    </row>
    <row r="32" spans="1:15" ht="15" customHeight="1">
      <c r="A32" s="90" t="s">
        <v>235</v>
      </c>
      <c r="B32" s="330">
        <v>17712</v>
      </c>
      <c r="C32" s="330">
        <v>5427</v>
      </c>
      <c r="D32" s="330">
        <v>3387</v>
      </c>
      <c r="E32" s="330">
        <v>2040</v>
      </c>
      <c r="F32" s="330">
        <v>98</v>
      </c>
      <c r="G32" s="330">
        <v>0</v>
      </c>
      <c r="H32" s="330">
        <v>98</v>
      </c>
      <c r="I32" s="330">
        <v>0</v>
      </c>
      <c r="J32" s="330">
        <v>0</v>
      </c>
      <c r="K32" s="330">
        <v>0</v>
      </c>
      <c r="L32" s="330">
        <v>12187</v>
      </c>
      <c r="M32" s="334">
        <v>14325</v>
      </c>
      <c r="N32" s="331">
        <v>3925</v>
      </c>
      <c r="O32" s="72"/>
    </row>
    <row r="33" spans="1:15" ht="15" customHeight="1">
      <c r="A33" s="90" t="s">
        <v>222</v>
      </c>
      <c r="B33" s="334">
        <v>17550</v>
      </c>
      <c r="C33" s="334">
        <v>5378</v>
      </c>
      <c r="D33" s="334">
        <v>3370</v>
      </c>
      <c r="E33" s="334">
        <v>2008</v>
      </c>
      <c r="F33" s="334">
        <v>89</v>
      </c>
      <c r="G33" s="334">
        <v>0</v>
      </c>
      <c r="H33" s="334">
        <v>89</v>
      </c>
      <c r="I33" s="334">
        <v>0</v>
      </c>
      <c r="J33" s="334">
        <v>0</v>
      </c>
      <c r="K33" s="334">
        <v>0</v>
      </c>
      <c r="L33" s="334">
        <v>12083</v>
      </c>
      <c r="M33" s="334">
        <v>14180</v>
      </c>
      <c r="N33" s="331">
        <v>4031</v>
      </c>
      <c r="O33" s="72"/>
    </row>
    <row r="34" spans="1:15" ht="15" customHeight="1" thickBot="1">
      <c r="A34" s="91" t="s">
        <v>223</v>
      </c>
      <c r="B34" s="336">
        <v>16424</v>
      </c>
      <c r="C34" s="336">
        <v>5379</v>
      </c>
      <c r="D34" s="336">
        <v>3391</v>
      </c>
      <c r="E34" s="336">
        <v>1988</v>
      </c>
      <c r="F34" s="336">
        <v>79</v>
      </c>
      <c r="G34" s="335">
        <v>0</v>
      </c>
      <c r="H34" s="336">
        <v>79</v>
      </c>
      <c r="I34" s="335">
        <v>0</v>
      </c>
      <c r="J34" s="335">
        <v>0</v>
      </c>
      <c r="K34" s="335">
        <v>0</v>
      </c>
      <c r="L34" s="336">
        <v>10966</v>
      </c>
      <c r="M34" s="336">
        <v>13033</v>
      </c>
      <c r="N34" s="337">
        <v>3996</v>
      </c>
      <c r="O34" s="72"/>
    </row>
    <row r="35" spans="1:15" ht="13.5">
      <c r="A35" s="72"/>
      <c r="B35" s="72"/>
      <c r="C35" s="72"/>
      <c r="D35" s="72"/>
      <c r="E35" s="72"/>
      <c r="F35" s="72"/>
      <c r="G35" s="69"/>
      <c r="H35" s="326"/>
      <c r="I35" s="72"/>
      <c r="J35" s="72"/>
      <c r="K35" s="72"/>
      <c r="L35" s="72"/>
      <c r="M35" s="72"/>
      <c r="N35" s="72"/>
      <c r="O35" s="72"/>
    </row>
    <row r="36" ht="13.5">
      <c r="G36" s="50"/>
    </row>
  </sheetData>
  <mergeCells count="12">
    <mergeCell ref="C20:C21"/>
    <mergeCell ref="F20:F21"/>
    <mergeCell ref="C2:C3"/>
    <mergeCell ref="F2:F3"/>
    <mergeCell ref="A2:A3"/>
    <mergeCell ref="B2:B3"/>
    <mergeCell ref="A20:A21"/>
    <mergeCell ref="B20:B21"/>
    <mergeCell ref="I2:I3"/>
    <mergeCell ref="L2:L3"/>
    <mergeCell ref="I20:I21"/>
    <mergeCell ref="L20:L21"/>
  </mergeCells>
  <printOptions horizontalCentered="1"/>
  <pageMargins left="0.984251968503937" right="0.5905511811023623" top="0.787401574803149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:IV16384"/>
    </sheetView>
  </sheetViews>
  <sheetFormatPr defaultColWidth="9.00390625" defaultRowHeight="13.5"/>
  <cols>
    <col min="1" max="13" width="9.125" style="47" customWidth="1"/>
    <col min="14" max="14" width="10.625" style="47" customWidth="1"/>
    <col min="15" max="16384" width="9.00390625" style="47" customWidth="1"/>
  </cols>
  <sheetData>
    <row r="1" spans="1:14" ht="25.5" customHeight="1" thickBot="1">
      <c r="A1" s="554" t="s">
        <v>651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49"/>
      <c r="N1" s="58" t="s">
        <v>582</v>
      </c>
    </row>
    <row r="2" spans="1:15" ht="15" customHeight="1">
      <c r="A2" s="562" t="s">
        <v>23</v>
      </c>
      <c r="B2" s="560" t="s">
        <v>234</v>
      </c>
      <c r="C2" s="552" t="s">
        <v>6</v>
      </c>
      <c r="D2" s="59"/>
      <c r="E2" s="60"/>
      <c r="F2" s="552" t="s">
        <v>20</v>
      </c>
      <c r="G2" s="59"/>
      <c r="H2" s="61"/>
      <c r="I2" s="558" t="s">
        <v>523</v>
      </c>
      <c r="J2" s="59"/>
      <c r="K2" s="60"/>
      <c r="L2" s="552" t="s">
        <v>7</v>
      </c>
      <c r="M2" s="64" t="s">
        <v>509</v>
      </c>
      <c r="N2" s="92" t="s">
        <v>519</v>
      </c>
      <c r="O2" s="72"/>
    </row>
    <row r="3" spans="1:15" ht="15" customHeight="1">
      <c r="A3" s="563"/>
      <c r="B3" s="561"/>
      <c r="C3" s="553"/>
      <c r="D3" s="62" t="s">
        <v>1</v>
      </c>
      <c r="E3" s="62" t="s">
        <v>5</v>
      </c>
      <c r="F3" s="553"/>
      <c r="G3" s="62" t="s">
        <v>4</v>
      </c>
      <c r="H3" s="63" t="s">
        <v>5</v>
      </c>
      <c r="I3" s="559"/>
      <c r="J3" s="62" t="s">
        <v>2</v>
      </c>
      <c r="K3" s="62" t="s">
        <v>5</v>
      </c>
      <c r="L3" s="553"/>
      <c r="M3" s="93" t="s">
        <v>22</v>
      </c>
      <c r="N3" s="94" t="s">
        <v>22</v>
      </c>
      <c r="O3" s="72"/>
    </row>
    <row r="4" spans="1:16" ht="15" customHeight="1">
      <c r="A4" s="498" t="s">
        <v>24</v>
      </c>
      <c r="B4" s="499">
        <v>154169</v>
      </c>
      <c r="C4" s="500">
        <v>5507</v>
      </c>
      <c r="D4" s="500">
        <v>3263</v>
      </c>
      <c r="E4" s="500">
        <v>2244</v>
      </c>
      <c r="F4" s="500">
        <v>253</v>
      </c>
      <c r="G4" s="500">
        <v>0</v>
      </c>
      <c r="H4" s="500">
        <v>253</v>
      </c>
      <c r="I4" s="500">
        <v>1</v>
      </c>
      <c r="J4" s="500">
        <v>0</v>
      </c>
      <c r="K4" s="500">
        <v>1</v>
      </c>
      <c r="L4" s="499">
        <v>148408</v>
      </c>
      <c r="M4" s="499">
        <v>150906</v>
      </c>
      <c r="N4" s="501">
        <v>3382</v>
      </c>
      <c r="O4" s="72"/>
      <c r="P4" s="72"/>
    </row>
    <row r="5" spans="1:16" ht="15" customHeight="1">
      <c r="A5" s="496" t="s">
        <v>25</v>
      </c>
      <c r="B5" s="485">
        <v>12761</v>
      </c>
      <c r="C5" s="485">
        <v>426</v>
      </c>
      <c r="D5" s="485">
        <v>248</v>
      </c>
      <c r="E5" s="485">
        <v>178</v>
      </c>
      <c r="F5" s="485">
        <v>16</v>
      </c>
      <c r="G5" s="485">
        <v>0</v>
      </c>
      <c r="H5" s="485">
        <v>16</v>
      </c>
      <c r="I5" s="485">
        <v>0</v>
      </c>
      <c r="J5" s="485">
        <v>0</v>
      </c>
      <c r="K5" s="485">
        <v>0</v>
      </c>
      <c r="L5" s="485">
        <v>12319</v>
      </c>
      <c r="M5" s="485">
        <v>12513</v>
      </c>
      <c r="N5" s="487">
        <v>260</v>
      </c>
      <c r="O5" s="72"/>
      <c r="P5" s="72"/>
    </row>
    <row r="6" spans="1:16" ht="15" customHeight="1">
      <c r="A6" s="496" t="s">
        <v>26</v>
      </c>
      <c r="B6" s="485">
        <v>11813</v>
      </c>
      <c r="C6" s="485">
        <v>447</v>
      </c>
      <c r="D6" s="485">
        <v>272</v>
      </c>
      <c r="E6" s="485">
        <v>175</v>
      </c>
      <c r="F6" s="485">
        <v>18</v>
      </c>
      <c r="G6" s="485">
        <v>0</v>
      </c>
      <c r="H6" s="485">
        <v>18</v>
      </c>
      <c r="I6" s="485">
        <v>0</v>
      </c>
      <c r="J6" s="485">
        <v>0</v>
      </c>
      <c r="K6" s="485">
        <v>0</v>
      </c>
      <c r="L6" s="485">
        <v>11348</v>
      </c>
      <c r="M6" s="485">
        <v>11541</v>
      </c>
      <c r="N6" s="487">
        <v>279</v>
      </c>
      <c r="O6" s="72"/>
      <c r="P6" s="72"/>
    </row>
    <row r="7" spans="1:16" ht="15" customHeight="1">
      <c r="A7" s="496" t="s">
        <v>27</v>
      </c>
      <c r="B7" s="485">
        <v>13412</v>
      </c>
      <c r="C7" s="485">
        <v>456</v>
      </c>
      <c r="D7" s="485">
        <v>274</v>
      </c>
      <c r="E7" s="485">
        <v>182</v>
      </c>
      <c r="F7" s="485">
        <v>22</v>
      </c>
      <c r="G7" s="485">
        <v>0</v>
      </c>
      <c r="H7" s="485">
        <v>22</v>
      </c>
      <c r="I7" s="485">
        <v>0</v>
      </c>
      <c r="J7" s="485">
        <v>0</v>
      </c>
      <c r="K7" s="485">
        <v>0</v>
      </c>
      <c r="L7" s="485">
        <v>12934</v>
      </c>
      <c r="M7" s="485">
        <v>13138</v>
      </c>
      <c r="N7" s="487">
        <v>333</v>
      </c>
      <c r="O7" s="72"/>
      <c r="P7" s="72"/>
    </row>
    <row r="8" spans="1:16" ht="15" customHeight="1">
      <c r="A8" s="496" t="s">
        <v>28</v>
      </c>
      <c r="B8" s="485">
        <v>13028</v>
      </c>
      <c r="C8" s="485">
        <v>489</v>
      </c>
      <c r="D8" s="485">
        <v>287</v>
      </c>
      <c r="E8" s="485">
        <v>202</v>
      </c>
      <c r="F8" s="485">
        <v>29</v>
      </c>
      <c r="G8" s="485">
        <v>0</v>
      </c>
      <c r="H8" s="485">
        <v>29</v>
      </c>
      <c r="I8" s="485">
        <v>0</v>
      </c>
      <c r="J8" s="485">
        <v>0</v>
      </c>
      <c r="K8" s="485">
        <v>0</v>
      </c>
      <c r="L8" s="485">
        <v>12510</v>
      </c>
      <c r="M8" s="485">
        <v>12741</v>
      </c>
      <c r="N8" s="487">
        <v>305</v>
      </c>
      <c r="O8" s="72"/>
      <c r="P8" s="72"/>
    </row>
    <row r="9" spans="1:16" ht="15" customHeight="1">
      <c r="A9" s="496" t="s">
        <v>29</v>
      </c>
      <c r="B9" s="485">
        <v>13604</v>
      </c>
      <c r="C9" s="485">
        <v>495</v>
      </c>
      <c r="D9" s="485">
        <v>306</v>
      </c>
      <c r="E9" s="485">
        <v>189</v>
      </c>
      <c r="F9" s="485">
        <v>25</v>
      </c>
      <c r="G9" s="485">
        <v>0</v>
      </c>
      <c r="H9" s="485">
        <v>25</v>
      </c>
      <c r="I9" s="485">
        <v>0</v>
      </c>
      <c r="J9" s="485">
        <v>0</v>
      </c>
      <c r="K9" s="485">
        <v>0</v>
      </c>
      <c r="L9" s="485">
        <v>13084</v>
      </c>
      <c r="M9" s="485">
        <v>13298</v>
      </c>
      <c r="N9" s="487">
        <v>265</v>
      </c>
      <c r="O9" s="72"/>
      <c r="P9" s="72"/>
    </row>
    <row r="10" spans="1:16" ht="15" customHeight="1">
      <c r="A10" s="496" t="s">
        <v>30</v>
      </c>
      <c r="B10" s="485">
        <v>13474</v>
      </c>
      <c r="C10" s="485">
        <v>497</v>
      </c>
      <c r="D10" s="485">
        <v>284</v>
      </c>
      <c r="E10" s="485">
        <v>213</v>
      </c>
      <c r="F10" s="485">
        <v>19</v>
      </c>
      <c r="G10" s="485">
        <v>0</v>
      </c>
      <c r="H10" s="485">
        <v>19</v>
      </c>
      <c r="I10" s="485">
        <v>1</v>
      </c>
      <c r="J10" s="485">
        <v>0</v>
      </c>
      <c r="K10" s="485">
        <v>1</v>
      </c>
      <c r="L10" s="485">
        <v>12957</v>
      </c>
      <c r="M10" s="485">
        <v>13190</v>
      </c>
      <c r="N10" s="487">
        <v>309</v>
      </c>
      <c r="O10" s="72"/>
      <c r="P10" s="72"/>
    </row>
    <row r="11" spans="1:16" ht="15" customHeight="1">
      <c r="A11" s="496" t="s">
        <v>31</v>
      </c>
      <c r="B11" s="485">
        <v>13734</v>
      </c>
      <c r="C11" s="485">
        <v>463</v>
      </c>
      <c r="D11" s="485">
        <v>275</v>
      </c>
      <c r="E11" s="485">
        <v>188</v>
      </c>
      <c r="F11" s="485">
        <v>14</v>
      </c>
      <c r="G11" s="485">
        <v>0</v>
      </c>
      <c r="H11" s="485">
        <v>14</v>
      </c>
      <c r="I11" s="485">
        <v>0</v>
      </c>
      <c r="J11" s="485">
        <v>0</v>
      </c>
      <c r="K11" s="485">
        <v>0</v>
      </c>
      <c r="L11" s="485">
        <v>13257</v>
      </c>
      <c r="M11" s="485">
        <v>13459</v>
      </c>
      <c r="N11" s="487">
        <v>289</v>
      </c>
      <c r="O11" s="72"/>
      <c r="P11" s="72"/>
    </row>
    <row r="12" spans="1:16" ht="15" customHeight="1">
      <c r="A12" s="496" t="s">
        <v>32</v>
      </c>
      <c r="B12" s="485">
        <v>13327</v>
      </c>
      <c r="C12" s="485">
        <v>455</v>
      </c>
      <c r="D12" s="485">
        <v>276</v>
      </c>
      <c r="E12" s="485">
        <v>179</v>
      </c>
      <c r="F12" s="485">
        <v>27</v>
      </c>
      <c r="G12" s="485">
        <v>0</v>
      </c>
      <c r="H12" s="485">
        <v>27</v>
      </c>
      <c r="I12" s="485">
        <v>0</v>
      </c>
      <c r="J12" s="485">
        <v>0</v>
      </c>
      <c r="K12" s="485">
        <v>0</v>
      </c>
      <c r="L12" s="485">
        <v>12845</v>
      </c>
      <c r="M12" s="485">
        <v>13051</v>
      </c>
      <c r="N12" s="487">
        <v>308</v>
      </c>
      <c r="O12" s="72"/>
      <c r="P12" s="72"/>
    </row>
    <row r="13" spans="1:16" ht="15" customHeight="1">
      <c r="A13" s="496" t="s">
        <v>33</v>
      </c>
      <c r="B13" s="485">
        <v>11828</v>
      </c>
      <c r="C13" s="485">
        <v>447</v>
      </c>
      <c r="D13" s="485">
        <v>268</v>
      </c>
      <c r="E13" s="485">
        <v>179</v>
      </c>
      <c r="F13" s="485">
        <v>24</v>
      </c>
      <c r="G13" s="485">
        <v>0</v>
      </c>
      <c r="H13" s="485">
        <v>24</v>
      </c>
      <c r="I13" s="485">
        <v>0</v>
      </c>
      <c r="J13" s="485">
        <v>0</v>
      </c>
      <c r="K13" s="485">
        <v>0</v>
      </c>
      <c r="L13" s="485">
        <v>11357</v>
      </c>
      <c r="M13" s="485">
        <v>11560</v>
      </c>
      <c r="N13" s="487">
        <v>220</v>
      </c>
      <c r="O13" s="72"/>
      <c r="P13" s="72"/>
    </row>
    <row r="14" spans="1:16" ht="15" customHeight="1">
      <c r="A14" s="157" t="s">
        <v>646</v>
      </c>
      <c r="B14" s="485">
        <v>12752</v>
      </c>
      <c r="C14" s="485">
        <v>485</v>
      </c>
      <c r="D14" s="485">
        <v>275</v>
      </c>
      <c r="E14" s="485">
        <v>210</v>
      </c>
      <c r="F14" s="485">
        <v>27</v>
      </c>
      <c r="G14" s="485">
        <v>0</v>
      </c>
      <c r="H14" s="485">
        <v>27</v>
      </c>
      <c r="I14" s="485">
        <v>0</v>
      </c>
      <c r="J14" s="485">
        <v>0</v>
      </c>
      <c r="K14" s="485">
        <v>0</v>
      </c>
      <c r="L14" s="485">
        <v>12240</v>
      </c>
      <c r="M14" s="485">
        <v>12477</v>
      </c>
      <c r="N14" s="487">
        <v>240</v>
      </c>
      <c r="O14" s="72"/>
      <c r="P14" s="72"/>
    </row>
    <row r="15" spans="1:16" ht="15" customHeight="1">
      <c r="A15" s="157" t="s">
        <v>222</v>
      </c>
      <c r="B15" s="485">
        <v>12416</v>
      </c>
      <c r="C15" s="485">
        <v>433</v>
      </c>
      <c r="D15" s="485">
        <v>240</v>
      </c>
      <c r="E15" s="485">
        <v>193</v>
      </c>
      <c r="F15" s="485">
        <v>18</v>
      </c>
      <c r="G15" s="485">
        <v>0</v>
      </c>
      <c r="H15" s="485">
        <v>18</v>
      </c>
      <c r="I15" s="485">
        <v>0</v>
      </c>
      <c r="J15" s="485">
        <v>0</v>
      </c>
      <c r="K15" s="485">
        <v>0</v>
      </c>
      <c r="L15" s="485">
        <v>11965</v>
      </c>
      <c r="M15" s="485">
        <v>12176</v>
      </c>
      <c r="N15" s="487">
        <v>269</v>
      </c>
      <c r="O15" s="72"/>
      <c r="P15" s="72"/>
    </row>
    <row r="16" spans="1:16" ht="15" customHeight="1" thickBot="1">
      <c r="A16" s="495" t="s">
        <v>223</v>
      </c>
      <c r="B16" s="491">
        <v>12020</v>
      </c>
      <c r="C16" s="491">
        <v>414</v>
      </c>
      <c r="D16" s="491">
        <v>258</v>
      </c>
      <c r="E16" s="491">
        <v>156</v>
      </c>
      <c r="F16" s="491">
        <v>14</v>
      </c>
      <c r="G16" s="491">
        <v>0</v>
      </c>
      <c r="H16" s="491">
        <v>14</v>
      </c>
      <c r="I16" s="491">
        <v>0</v>
      </c>
      <c r="J16" s="491">
        <v>0</v>
      </c>
      <c r="K16" s="491">
        <v>0</v>
      </c>
      <c r="L16" s="491">
        <v>11592</v>
      </c>
      <c r="M16" s="491">
        <v>11762</v>
      </c>
      <c r="N16" s="492">
        <v>305</v>
      </c>
      <c r="O16" s="72"/>
      <c r="P16" s="72"/>
    </row>
    <row r="17" spans="1:14" ht="15" customHeight="1">
      <c r="A17" s="52"/>
      <c r="B17" s="53"/>
      <c r="C17" s="53"/>
      <c r="D17" s="53"/>
      <c r="E17" s="53"/>
      <c r="F17" s="53"/>
      <c r="G17" s="53"/>
      <c r="H17" s="54"/>
      <c r="I17" s="52"/>
      <c r="J17" s="53"/>
      <c r="K17" s="53"/>
      <c r="L17" s="53"/>
      <c r="M17" s="97"/>
      <c r="N17" s="53"/>
    </row>
    <row r="18" spans="1:14" ht="14.25" customHeight="1">
      <c r="A18" s="320"/>
      <c r="B18" s="53"/>
      <c r="C18" s="53"/>
      <c r="D18" s="53"/>
      <c r="E18" s="53"/>
      <c r="F18" s="53"/>
      <c r="G18" s="53"/>
      <c r="H18" s="54"/>
      <c r="I18" s="52"/>
      <c r="J18" s="53"/>
      <c r="K18" s="53"/>
      <c r="L18" s="53"/>
      <c r="M18" s="97"/>
      <c r="N18" s="53"/>
    </row>
    <row r="19" spans="1:14" ht="27" customHeight="1" thickBot="1">
      <c r="A19" s="51" t="s">
        <v>652</v>
      </c>
      <c r="B19" s="51"/>
      <c r="C19" s="49"/>
      <c r="D19" s="49"/>
      <c r="E19" s="49"/>
      <c r="F19" s="49"/>
      <c r="G19" s="49"/>
      <c r="H19" s="49"/>
      <c r="I19" s="49"/>
      <c r="J19" s="51"/>
      <c r="K19" s="49"/>
      <c r="L19" s="98"/>
      <c r="M19" s="97"/>
      <c r="N19" s="58" t="s">
        <v>663</v>
      </c>
    </row>
    <row r="20" spans="1:15" ht="15" customHeight="1">
      <c r="A20" s="562" t="s">
        <v>23</v>
      </c>
      <c r="B20" s="560" t="s">
        <v>589</v>
      </c>
      <c r="C20" s="552" t="s">
        <v>6</v>
      </c>
      <c r="D20" s="59"/>
      <c r="E20" s="60"/>
      <c r="F20" s="552" t="s">
        <v>20</v>
      </c>
      <c r="G20" s="59"/>
      <c r="H20" s="61"/>
      <c r="I20" s="558" t="s">
        <v>523</v>
      </c>
      <c r="J20" s="59"/>
      <c r="K20" s="60"/>
      <c r="L20" s="560" t="s">
        <v>7</v>
      </c>
      <c r="M20" s="99" t="s">
        <v>509</v>
      </c>
      <c r="N20" s="92" t="s">
        <v>519</v>
      </c>
      <c r="O20" s="72"/>
    </row>
    <row r="21" spans="1:15" ht="15" customHeight="1">
      <c r="A21" s="563"/>
      <c r="B21" s="561"/>
      <c r="C21" s="553"/>
      <c r="D21" s="62" t="s">
        <v>1</v>
      </c>
      <c r="E21" s="62" t="s">
        <v>5</v>
      </c>
      <c r="F21" s="553"/>
      <c r="G21" s="62" t="s">
        <v>4</v>
      </c>
      <c r="H21" s="63" t="s">
        <v>5</v>
      </c>
      <c r="I21" s="559"/>
      <c r="J21" s="62" t="s">
        <v>2</v>
      </c>
      <c r="K21" s="62" t="s">
        <v>5</v>
      </c>
      <c r="L21" s="561"/>
      <c r="M21" s="93" t="s">
        <v>22</v>
      </c>
      <c r="N21" s="94" t="s">
        <v>22</v>
      </c>
      <c r="O21" s="72"/>
    </row>
    <row r="22" spans="1:15" ht="15" customHeight="1">
      <c r="A22" s="496" t="s">
        <v>24</v>
      </c>
      <c r="B22" s="499">
        <v>154151</v>
      </c>
      <c r="C22" s="500">
        <v>5596</v>
      </c>
      <c r="D22" s="500">
        <v>3262</v>
      </c>
      <c r="E22" s="500">
        <v>2334</v>
      </c>
      <c r="F22" s="500">
        <v>270</v>
      </c>
      <c r="G22" s="500">
        <v>0</v>
      </c>
      <c r="H22" s="500">
        <v>270</v>
      </c>
      <c r="I22" s="500">
        <v>1</v>
      </c>
      <c r="J22" s="500">
        <v>0</v>
      </c>
      <c r="K22" s="500">
        <v>1</v>
      </c>
      <c r="L22" s="500">
        <v>148284</v>
      </c>
      <c r="M22" s="499">
        <v>150889</v>
      </c>
      <c r="N22" s="501">
        <v>5591</v>
      </c>
      <c r="O22" s="72"/>
    </row>
    <row r="23" spans="1:15" ht="15" customHeight="1">
      <c r="A23" s="496" t="s">
        <v>25</v>
      </c>
      <c r="B23" s="485">
        <v>11320</v>
      </c>
      <c r="C23" s="485">
        <v>461</v>
      </c>
      <c r="D23" s="485">
        <v>269</v>
      </c>
      <c r="E23" s="485">
        <v>192</v>
      </c>
      <c r="F23" s="485">
        <v>13</v>
      </c>
      <c r="G23" s="485">
        <v>0</v>
      </c>
      <c r="H23" s="485">
        <v>13</v>
      </c>
      <c r="I23" s="485">
        <v>0</v>
      </c>
      <c r="J23" s="485">
        <v>0</v>
      </c>
      <c r="K23" s="485">
        <v>0</v>
      </c>
      <c r="L23" s="485">
        <v>10846</v>
      </c>
      <c r="M23" s="485">
        <v>11051</v>
      </c>
      <c r="N23" s="487">
        <v>417</v>
      </c>
      <c r="O23" s="72"/>
    </row>
    <row r="24" spans="1:15" ht="15" customHeight="1">
      <c r="A24" s="496" t="s">
        <v>26</v>
      </c>
      <c r="B24" s="485">
        <v>11755</v>
      </c>
      <c r="C24" s="485">
        <v>422</v>
      </c>
      <c r="D24" s="485">
        <v>251</v>
      </c>
      <c r="E24" s="485">
        <v>171</v>
      </c>
      <c r="F24" s="485">
        <v>19</v>
      </c>
      <c r="G24" s="485">
        <v>0</v>
      </c>
      <c r="H24" s="485">
        <v>19</v>
      </c>
      <c r="I24" s="485">
        <v>0</v>
      </c>
      <c r="J24" s="485">
        <v>0</v>
      </c>
      <c r="K24" s="485">
        <v>0</v>
      </c>
      <c r="L24" s="485">
        <v>11314</v>
      </c>
      <c r="M24" s="485">
        <v>11504</v>
      </c>
      <c r="N24" s="487">
        <v>472</v>
      </c>
      <c r="O24" s="72"/>
    </row>
    <row r="25" spans="1:16" ht="15" customHeight="1">
      <c r="A25" s="496" t="s">
        <v>27</v>
      </c>
      <c r="B25" s="485">
        <v>13590</v>
      </c>
      <c r="C25" s="485">
        <v>475</v>
      </c>
      <c r="D25" s="485">
        <v>283</v>
      </c>
      <c r="E25" s="485">
        <v>192</v>
      </c>
      <c r="F25" s="485">
        <v>21</v>
      </c>
      <c r="G25" s="485">
        <v>0</v>
      </c>
      <c r="H25" s="485">
        <v>21</v>
      </c>
      <c r="I25" s="485">
        <v>0</v>
      </c>
      <c r="J25" s="485">
        <v>0</v>
      </c>
      <c r="K25" s="485">
        <v>0</v>
      </c>
      <c r="L25" s="485">
        <v>13094</v>
      </c>
      <c r="M25" s="485">
        <v>13307</v>
      </c>
      <c r="N25" s="487">
        <v>512</v>
      </c>
      <c r="O25" s="72"/>
      <c r="P25" s="72"/>
    </row>
    <row r="26" spans="1:16" ht="15" customHeight="1">
      <c r="A26" s="496" t="s">
        <v>28</v>
      </c>
      <c r="B26" s="485">
        <v>12792</v>
      </c>
      <c r="C26" s="485">
        <v>475</v>
      </c>
      <c r="D26" s="485">
        <v>278</v>
      </c>
      <c r="E26" s="485">
        <v>197</v>
      </c>
      <c r="F26" s="485">
        <v>15</v>
      </c>
      <c r="G26" s="485">
        <v>0</v>
      </c>
      <c r="H26" s="485">
        <v>15</v>
      </c>
      <c r="I26" s="485">
        <v>0</v>
      </c>
      <c r="J26" s="485">
        <v>0</v>
      </c>
      <c r="K26" s="485">
        <v>0</v>
      </c>
      <c r="L26" s="485">
        <v>12302</v>
      </c>
      <c r="M26" s="485">
        <v>12514</v>
      </c>
      <c r="N26" s="487">
        <v>468</v>
      </c>
      <c r="O26" s="72"/>
      <c r="P26" s="329"/>
    </row>
    <row r="27" spans="1:16" ht="15" customHeight="1">
      <c r="A27" s="496" t="s">
        <v>29</v>
      </c>
      <c r="B27" s="485">
        <v>13684</v>
      </c>
      <c r="C27" s="485">
        <v>492</v>
      </c>
      <c r="D27" s="485">
        <v>298</v>
      </c>
      <c r="E27" s="485">
        <v>194</v>
      </c>
      <c r="F27" s="485">
        <v>33</v>
      </c>
      <c r="G27" s="485">
        <v>0</v>
      </c>
      <c r="H27" s="485">
        <v>33</v>
      </c>
      <c r="I27" s="485">
        <v>0</v>
      </c>
      <c r="J27" s="485">
        <v>0</v>
      </c>
      <c r="K27" s="485">
        <v>0</v>
      </c>
      <c r="L27" s="485">
        <v>13159</v>
      </c>
      <c r="M27" s="485">
        <v>13386</v>
      </c>
      <c r="N27" s="487">
        <v>500</v>
      </c>
      <c r="O27" s="72"/>
      <c r="P27" s="97"/>
    </row>
    <row r="28" spans="1:16" ht="15" customHeight="1">
      <c r="A28" s="496" t="s">
        <v>30</v>
      </c>
      <c r="B28" s="485">
        <v>13387</v>
      </c>
      <c r="C28" s="485">
        <v>479</v>
      </c>
      <c r="D28" s="485">
        <v>272</v>
      </c>
      <c r="E28" s="485">
        <v>207</v>
      </c>
      <c r="F28" s="485">
        <v>26</v>
      </c>
      <c r="G28" s="485">
        <v>0</v>
      </c>
      <c r="H28" s="485">
        <v>26</v>
      </c>
      <c r="I28" s="485">
        <v>1</v>
      </c>
      <c r="J28" s="485">
        <v>0</v>
      </c>
      <c r="K28" s="485">
        <v>1</v>
      </c>
      <c r="L28" s="485">
        <v>12881</v>
      </c>
      <c r="M28" s="485">
        <v>13115</v>
      </c>
      <c r="N28" s="487">
        <v>474</v>
      </c>
      <c r="O28" s="72"/>
      <c r="P28" s="97"/>
    </row>
    <row r="29" spans="1:16" ht="15" customHeight="1">
      <c r="A29" s="496" t="s">
        <v>31</v>
      </c>
      <c r="B29" s="485">
        <v>13557</v>
      </c>
      <c r="C29" s="485">
        <v>463</v>
      </c>
      <c r="D29" s="485">
        <v>260</v>
      </c>
      <c r="E29" s="485">
        <v>203</v>
      </c>
      <c r="F29" s="485">
        <v>18</v>
      </c>
      <c r="G29" s="485">
        <v>0</v>
      </c>
      <c r="H29" s="485">
        <v>18</v>
      </c>
      <c r="I29" s="485">
        <v>0</v>
      </c>
      <c r="J29" s="485">
        <v>0</v>
      </c>
      <c r="K29" s="485">
        <v>0</v>
      </c>
      <c r="L29" s="485">
        <v>13076</v>
      </c>
      <c r="M29" s="485">
        <v>13297</v>
      </c>
      <c r="N29" s="487">
        <v>482</v>
      </c>
      <c r="O29" s="72"/>
      <c r="P29" s="97"/>
    </row>
    <row r="30" spans="1:16" ht="15" customHeight="1">
      <c r="A30" s="496" t="s">
        <v>32</v>
      </c>
      <c r="B30" s="485">
        <v>14158</v>
      </c>
      <c r="C30" s="485">
        <v>488</v>
      </c>
      <c r="D30" s="485">
        <v>304</v>
      </c>
      <c r="E30" s="485">
        <v>184</v>
      </c>
      <c r="F30" s="485">
        <v>28</v>
      </c>
      <c r="G30" s="485">
        <v>0</v>
      </c>
      <c r="H30" s="485">
        <v>28</v>
      </c>
      <c r="I30" s="485">
        <v>0</v>
      </c>
      <c r="J30" s="485">
        <v>0</v>
      </c>
      <c r="K30" s="485">
        <v>0</v>
      </c>
      <c r="L30" s="485">
        <v>13642</v>
      </c>
      <c r="M30" s="485">
        <v>13854</v>
      </c>
      <c r="N30" s="487">
        <v>520</v>
      </c>
      <c r="O30" s="72"/>
      <c r="P30" s="97"/>
    </row>
    <row r="31" spans="1:16" ht="15" customHeight="1">
      <c r="A31" s="496" t="s">
        <v>33</v>
      </c>
      <c r="B31" s="485">
        <v>11545</v>
      </c>
      <c r="C31" s="485">
        <v>429</v>
      </c>
      <c r="D31" s="485">
        <v>254</v>
      </c>
      <c r="E31" s="485">
        <v>175</v>
      </c>
      <c r="F31" s="485">
        <v>23</v>
      </c>
      <c r="G31" s="485">
        <v>0</v>
      </c>
      <c r="H31" s="485">
        <v>23</v>
      </c>
      <c r="I31" s="485">
        <v>0</v>
      </c>
      <c r="J31" s="485">
        <v>0</v>
      </c>
      <c r="K31" s="485">
        <v>0</v>
      </c>
      <c r="L31" s="485">
        <v>11093</v>
      </c>
      <c r="M31" s="485">
        <v>11291</v>
      </c>
      <c r="N31" s="487">
        <v>387</v>
      </c>
      <c r="O31" s="72"/>
      <c r="P31" s="329"/>
    </row>
    <row r="32" spans="1:16" ht="15" customHeight="1">
      <c r="A32" s="157" t="s">
        <v>646</v>
      </c>
      <c r="B32" s="485">
        <v>12639</v>
      </c>
      <c r="C32" s="485">
        <v>508</v>
      </c>
      <c r="D32" s="485">
        <v>299</v>
      </c>
      <c r="E32" s="485">
        <v>209</v>
      </c>
      <c r="F32" s="485">
        <v>20</v>
      </c>
      <c r="G32" s="485">
        <v>0</v>
      </c>
      <c r="H32" s="485">
        <v>20</v>
      </c>
      <c r="I32" s="485">
        <v>0</v>
      </c>
      <c r="J32" s="485">
        <v>0</v>
      </c>
      <c r="K32" s="485">
        <v>0</v>
      </c>
      <c r="L32" s="485">
        <v>12111</v>
      </c>
      <c r="M32" s="485">
        <v>12340</v>
      </c>
      <c r="N32" s="487">
        <v>397</v>
      </c>
      <c r="O32" s="72"/>
      <c r="P32" s="329"/>
    </row>
    <row r="33" spans="1:16" ht="15" customHeight="1">
      <c r="A33" s="157" t="s">
        <v>222</v>
      </c>
      <c r="B33" s="485">
        <v>12578</v>
      </c>
      <c r="C33" s="485">
        <v>486</v>
      </c>
      <c r="D33" s="485">
        <v>257</v>
      </c>
      <c r="E33" s="485">
        <v>229</v>
      </c>
      <c r="F33" s="485">
        <v>30</v>
      </c>
      <c r="G33" s="485">
        <v>0</v>
      </c>
      <c r="H33" s="485">
        <v>30</v>
      </c>
      <c r="I33" s="485">
        <v>0</v>
      </c>
      <c r="J33" s="485">
        <v>0</v>
      </c>
      <c r="K33" s="485">
        <v>0</v>
      </c>
      <c r="L33" s="485">
        <v>12062</v>
      </c>
      <c r="M33" s="485">
        <v>12321</v>
      </c>
      <c r="N33" s="487">
        <v>456</v>
      </c>
      <c r="O33" s="72"/>
      <c r="P33" s="329"/>
    </row>
    <row r="34" spans="1:16" ht="15" customHeight="1" thickBot="1">
      <c r="A34" s="495" t="s">
        <v>223</v>
      </c>
      <c r="B34" s="491">
        <v>13146</v>
      </c>
      <c r="C34" s="491">
        <v>418</v>
      </c>
      <c r="D34" s="491">
        <v>237</v>
      </c>
      <c r="E34" s="491">
        <v>181</v>
      </c>
      <c r="F34" s="491">
        <v>24</v>
      </c>
      <c r="G34" s="491">
        <v>0</v>
      </c>
      <c r="H34" s="491">
        <v>24</v>
      </c>
      <c r="I34" s="491">
        <v>0</v>
      </c>
      <c r="J34" s="491">
        <v>0</v>
      </c>
      <c r="K34" s="491">
        <v>0</v>
      </c>
      <c r="L34" s="491">
        <v>12704</v>
      </c>
      <c r="M34" s="491">
        <v>12909</v>
      </c>
      <c r="N34" s="492">
        <v>506</v>
      </c>
      <c r="O34" s="72"/>
      <c r="P34" s="329"/>
    </row>
    <row r="35" spans="1:16" ht="13.5">
      <c r="A35" s="72"/>
      <c r="B35" s="72"/>
      <c r="C35" s="72"/>
      <c r="D35" s="72"/>
      <c r="E35" s="72"/>
      <c r="F35" s="72"/>
      <c r="G35" s="69"/>
      <c r="H35" s="72"/>
      <c r="I35" s="72"/>
      <c r="J35" s="72"/>
      <c r="K35" s="72"/>
      <c r="L35" s="72"/>
      <c r="M35" s="72"/>
      <c r="N35" s="72"/>
      <c r="O35" s="72"/>
      <c r="P35" s="329"/>
    </row>
    <row r="36" spans="7:16" ht="13.5">
      <c r="G36" s="50"/>
      <c r="P36" s="329"/>
    </row>
    <row r="37" ht="13.5">
      <c r="P37" s="329"/>
    </row>
    <row r="38" ht="13.5">
      <c r="P38" s="329"/>
    </row>
    <row r="39" ht="13.5">
      <c r="P39" s="329"/>
    </row>
    <row r="40" ht="13.5">
      <c r="P40" s="329"/>
    </row>
    <row r="41" ht="13.5">
      <c r="P41" s="329"/>
    </row>
    <row r="42" ht="13.5">
      <c r="P42" s="329"/>
    </row>
    <row r="43" ht="13.5">
      <c r="P43" s="329"/>
    </row>
  </sheetData>
  <mergeCells count="13">
    <mergeCell ref="I20:I21"/>
    <mergeCell ref="A20:A21"/>
    <mergeCell ref="B20:B21"/>
    <mergeCell ref="I2:I3"/>
    <mergeCell ref="L2:L3"/>
    <mergeCell ref="L20:L21"/>
    <mergeCell ref="A1:L1"/>
    <mergeCell ref="C20:C21"/>
    <mergeCell ref="F20:F21"/>
    <mergeCell ref="C2:C3"/>
    <mergeCell ref="F2:F3"/>
    <mergeCell ref="A2:A3"/>
    <mergeCell ref="B2:B3"/>
  </mergeCells>
  <printOptions horizontalCentered="1"/>
  <pageMargins left="0.984251968503937" right="0.5905511811023623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A1" sqref="A1:IV16384"/>
    </sheetView>
  </sheetViews>
  <sheetFormatPr defaultColWidth="9.00390625" defaultRowHeight="13.5"/>
  <cols>
    <col min="1" max="1" width="10.125" style="47" customWidth="1"/>
    <col min="2" max="3" width="9.625" style="47" customWidth="1"/>
    <col min="4" max="4" width="9.125" style="47" customWidth="1"/>
    <col min="5" max="5" width="10.625" style="47" customWidth="1"/>
    <col min="6" max="6" width="8.375" style="47" customWidth="1"/>
    <col min="7" max="7" width="8.875" style="47" customWidth="1"/>
    <col min="8" max="8" width="9.875" style="47" customWidth="1"/>
    <col min="9" max="11" width="9.125" style="47" customWidth="1"/>
    <col min="12" max="12" width="8.75390625" style="47" customWidth="1"/>
    <col min="13" max="13" width="9.875" style="47" customWidth="1"/>
    <col min="14" max="14" width="11.125" style="47" customWidth="1"/>
    <col min="15" max="15" width="1.625" style="47" hidden="1" customWidth="1"/>
    <col min="16" max="16" width="1.875" style="47" customWidth="1"/>
    <col min="17" max="16384" width="9.00390625" style="47" customWidth="1"/>
  </cols>
  <sheetData>
    <row r="1" spans="1:14" ht="22.5" customHeight="1" thickBot="1">
      <c r="A1" s="102" t="s">
        <v>590</v>
      </c>
      <c r="B1" s="102"/>
      <c r="C1" s="102"/>
      <c r="D1" s="102"/>
      <c r="E1" s="103" t="s">
        <v>582</v>
      </c>
      <c r="F1" s="319"/>
      <c r="G1" s="48" t="s">
        <v>34</v>
      </c>
      <c r="H1" s="49"/>
      <c r="I1" s="49"/>
      <c r="J1" s="49"/>
      <c r="K1" s="49"/>
      <c r="L1" s="49"/>
      <c r="M1" s="49"/>
      <c r="N1" s="103" t="s">
        <v>663</v>
      </c>
    </row>
    <row r="2" spans="1:16" ht="33.75" customHeight="1">
      <c r="A2" s="462" t="s">
        <v>641</v>
      </c>
      <c r="B2" s="420" t="s">
        <v>642</v>
      </c>
      <c r="C2" s="463" t="s">
        <v>1</v>
      </c>
      <c r="D2" s="464" t="s">
        <v>35</v>
      </c>
      <c r="E2" s="465" t="s">
        <v>5</v>
      </c>
      <c r="G2" s="283"/>
      <c r="H2" s="462" t="s">
        <v>641</v>
      </c>
      <c r="I2" s="420" t="s">
        <v>643</v>
      </c>
      <c r="J2" s="463" t="s">
        <v>1</v>
      </c>
      <c r="K2" s="464" t="s">
        <v>644</v>
      </c>
      <c r="L2" s="464" t="s">
        <v>592</v>
      </c>
      <c r="M2" s="466" t="s">
        <v>5</v>
      </c>
      <c r="N2" s="104" t="s">
        <v>508</v>
      </c>
      <c r="O2" s="338"/>
      <c r="P2" s="72"/>
    </row>
    <row r="3" spans="1:17" ht="15.75" customHeight="1">
      <c r="A3" s="88" t="s">
        <v>36</v>
      </c>
      <c r="B3" s="475">
        <v>5637226</v>
      </c>
      <c r="C3" s="475">
        <v>218538</v>
      </c>
      <c r="D3" s="476" t="s">
        <v>3</v>
      </c>
      <c r="E3" s="477">
        <v>5418688</v>
      </c>
      <c r="G3" s="284"/>
      <c r="H3" s="494" t="s">
        <v>25</v>
      </c>
      <c r="I3" s="482">
        <v>94</v>
      </c>
      <c r="J3" s="482">
        <v>13</v>
      </c>
      <c r="K3" s="265">
        <v>0</v>
      </c>
      <c r="L3" s="265">
        <v>0</v>
      </c>
      <c r="M3" s="482">
        <v>81</v>
      </c>
      <c r="N3" s="484">
        <v>42</v>
      </c>
      <c r="P3" s="72"/>
      <c r="Q3" s="72"/>
    </row>
    <row r="4" spans="1:17" ht="15.75" customHeight="1">
      <c r="A4" s="496" t="s">
        <v>25</v>
      </c>
      <c r="B4" s="478">
        <v>438376</v>
      </c>
      <c r="C4" s="478">
        <v>17461</v>
      </c>
      <c r="D4" s="264">
        <v>0</v>
      </c>
      <c r="E4" s="479">
        <v>420915</v>
      </c>
      <c r="G4" s="284"/>
      <c r="H4" s="157" t="s">
        <v>26</v>
      </c>
      <c r="I4" s="485">
        <v>94</v>
      </c>
      <c r="J4" s="485">
        <v>13</v>
      </c>
      <c r="K4" s="264">
        <v>0</v>
      </c>
      <c r="L4" s="264">
        <v>0</v>
      </c>
      <c r="M4" s="485">
        <v>81</v>
      </c>
      <c r="N4" s="487">
        <v>42</v>
      </c>
      <c r="P4" s="72"/>
      <c r="Q4" s="72"/>
    </row>
    <row r="5" spans="1:17" ht="15.75" customHeight="1">
      <c r="A5" s="496" t="s">
        <v>26</v>
      </c>
      <c r="B5" s="478">
        <v>429565</v>
      </c>
      <c r="C5" s="478">
        <v>16997</v>
      </c>
      <c r="D5" s="264">
        <v>0</v>
      </c>
      <c r="E5" s="479">
        <v>412568</v>
      </c>
      <c r="G5" s="284"/>
      <c r="H5" s="157" t="s">
        <v>27</v>
      </c>
      <c r="I5" s="485">
        <v>94</v>
      </c>
      <c r="J5" s="485">
        <v>13</v>
      </c>
      <c r="K5" s="264">
        <v>0</v>
      </c>
      <c r="L5" s="264">
        <v>0</v>
      </c>
      <c r="M5" s="485">
        <v>81</v>
      </c>
      <c r="N5" s="487">
        <v>42</v>
      </c>
      <c r="P5" s="72"/>
      <c r="Q5" s="72"/>
    </row>
    <row r="6" spans="1:17" ht="15.75" customHeight="1">
      <c r="A6" s="496" t="s">
        <v>27</v>
      </c>
      <c r="B6" s="478">
        <v>492721</v>
      </c>
      <c r="C6" s="478">
        <v>18227</v>
      </c>
      <c r="D6" s="264">
        <v>0</v>
      </c>
      <c r="E6" s="479">
        <v>474494</v>
      </c>
      <c r="G6" s="284"/>
      <c r="H6" s="157" t="s">
        <v>28</v>
      </c>
      <c r="I6" s="485">
        <v>95</v>
      </c>
      <c r="J6" s="485">
        <v>13</v>
      </c>
      <c r="K6" s="264">
        <v>0</v>
      </c>
      <c r="L6" s="264">
        <v>0</v>
      </c>
      <c r="M6" s="485">
        <v>82</v>
      </c>
      <c r="N6" s="487">
        <v>43</v>
      </c>
      <c r="P6" s="72"/>
      <c r="Q6" s="72"/>
    </row>
    <row r="7" spans="1:17" ht="15.75" customHeight="1">
      <c r="A7" s="496" t="s">
        <v>28</v>
      </c>
      <c r="B7" s="478">
        <v>462385</v>
      </c>
      <c r="C7" s="478">
        <v>17681</v>
      </c>
      <c r="D7" s="264">
        <v>0</v>
      </c>
      <c r="E7" s="479">
        <v>444704</v>
      </c>
      <c r="G7" s="284"/>
      <c r="H7" s="157" t="s">
        <v>29</v>
      </c>
      <c r="I7" s="485">
        <v>95</v>
      </c>
      <c r="J7" s="485">
        <v>13</v>
      </c>
      <c r="K7" s="264">
        <v>0</v>
      </c>
      <c r="L7" s="264">
        <v>0</v>
      </c>
      <c r="M7" s="485">
        <v>82</v>
      </c>
      <c r="N7" s="487">
        <v>43</v>
      </c>
      <c r="P7" s="72"/>
      <c r="Q7" s="72"/>
    </row>
    <row r="8" spans="1:17" ht="15.75" customHeight="1">
      <c r="A8" s="496" t="s">
        <v>29</v>
      </c>
      <c r="B8" s="478">
        <v>484855</v>
      </c>
      <c r="C8" s="478">
        <v>18430</v>
      </c>
      <c r="D8" s="264">
        <v>0</v>
      </c>
      <c r="E8" s="479">
        <v>466425</v>
      </c>
      <c r="G8" s="284"/>
      <c r="H8" s="157" t="s">
        <v>30</v>
      </c>
      <c r="I8" s="485">
        <v>95</v>
      </c>
      <c r="J8" s="485">
        <v>13</v>
      </c>
      <c r="K8" s="264">
        <v>0</v>
      </c>
      <c r="L8" s="264">
        <v>0</v>
      </c>
      <c r="M8" s="485">
        <v>82</v>
      </c>
      <c r="N8" s="487">
        <v>43</v>
      </c>
      <c r="P8" s="72"/>
      <c r="Q8" s="72"/>
    </row>
    <row r="9" spans="1:17" ht="15.75" customHeight="1">
      <c r="A9" s="496" t="s">
        <v>30</v>
      </c>
      <c r="B9" s="478">
        <v>480257</v>
      </c>
      <c r="C9" s="478">
        <v>18001</v>
      </c>
      <c r="D9" s="264">
        <v>0</v>
      </c>
      <c r="E9" s="479">
        <v>462256</v>
      </c>
      <c r="G9" s="284"/>
      <c r="H9" s="157" t="s">
        <v>31</v>
      </c>
      <c r="I9" s="485">
        <v>95</v>
      </c>
      <c r="J9" s="485">
        <v>13</v>
      </c>
      <c r="K9" s="264">
        <v>0</v>
      </c>
      <c r="L9" s="264">
        <v>0</v>
      </c>
      <c r="M9" s="485">
        <v>82</v>
      </c>
      <c r="N9" s="487">
        <v>43</v>
      </c>
      <c r="P9" s="72"/>
      <c r="Q9" s="72"/>
    </row>
    <row r="10" spans="1:17" ht="15.75" customHeight="1">
      <c r="A10" s="496" t="s">
        <v>31</v>
      </c>
      <c r="B10" s="478">
        <v>485341</v>
      </c>
      <c r="C10" s="478">
        <v>18684</v>
      </c>
      <c r="D10" s="264">
        <v>0</v>
      </c>
      <c r="E10" s="479">
        <v>466657</v>
      </c>
      <c r="G10" s="284"/>
      <c r="H10" s="157" t="s">
        <v>32</v>
      </c>
      <c r="I10" s="485">
        <v>95</v>
      </c>
      <c r="J10" s="485">
        <v>13</v>
      </c>
      <c r="K10" s="264">
        <v>0</v>
      </c>
      <c r="L10" s="264">
        <v>0</v>
      </c>
      <c r="M10" s="485">
        <v>82</v>
      </c>
      <c r="N10" s="487">
        <v>43</v>
      </c>
      <c r="P10" s="72"/>
      <c r="Q10" s="72"/>
    </row>
    <row r="11" spans="1:17" ht="15.75" customHeight="1">
      <c r="A11" s="496" t="s">
        <v>32</v>
      </c>
      <c r="B11" s="478">
        <v>493286</v>
      </c>
      <c r="C11" s="478">
        <v>19456</v>
      </c>
      <c r="D11" s="264">
        <v>0</v>
      </c>
      <c r="E11" s="479">
        <v>473830</v>
      </c>
      <c r="G11" s="284"/>
      <c r="H11" s="157" t="s">
        <v>645</v>
      </c>
      <c r="I11" s="485">
        <v>95</v>
      </c>
      <c r="J11" s="485">
        <v>13</v>
      </c>
      <c r="K11" s="264">
        <v>0</v>
      </c>
      <c r="L11" s="264">
        <v>0</v>
      </c>
      <c r="M11" s="485">
        <v>82</v>
      </c>
      <c r="N11" s="487">
        <v>42</v>
      </c>
      <c r="P11" s="72"/>
      <c r="Q11" s="72"/>
    </row>
    <row r="12" spans="1:17" ht="15.75" customHeight="1">
      <c r="A12" s="496" t="s">
        <v>33</v>
      </c>
      <c r="B12" s="478">
        <v>421880</v>
      </c>
      <c r="C12" s="478">
        <v>16494</v>
      </c>
      <c r="D12" s="264">
        <v>0</v>
      </c>
      <c r="E12" s="479">
        <v>405386</v>
      </c>
      <c r="G12" s="284"/>
      <c r="H12" s="157" t="s">
        <v>646</v>
      </c>
      <c r="I12" s="485">
        <v>95</v>
      </c>
      <c r="J12" s="485">
        <v>13</v>
      </c>
      <c r="K12" s="264">
        <v>0</v>
      </c>
      <c r="L12" s="264">
        <v>0</v>
      </c>
      <c r="M12" s="485">
        <v>82</v>
      </c>
      <c r="N12" s="487">
        <v>42</v>
      </c>
      <c r="P12" s="72"/>
      <c r="Q12" s="72"/>
    </row>
    <row r="13" spans="1:17" ht="15.75" customHeight="1">
      <c r="A13" s="157" t="s">
        <v>646</v>
      </c>
      <c r="B13" s="478">
        <v>483923</v>
      </c>
      <c r="C13" s="478">
        <v>19645</v>
      </c>
      <c r="D13" s="264">
        <v>0</v>
      </c>
      <c r="E13" s="479">
        <v>464278</v>
      </c>
      <c r="G13" s="284"/>
      <c r="H13" s="157" t="s">
        <v>222</v>
      </c>
      <c r="I13" s="485">
        <v>95</v>
      </c>
      <c r="J13" s="485">
        <v>13</v>
      </c>
      <c r="K13" s="264">
        <v>0</v>
      </c>
      <c r="L13" s="264">
        <v>0</v>
      </c>
      <c r="M13" s="485">
        <v>82</v>
      </c>
      <c r="N13" s="487">
        <v>43</v>
      </c>
      <c r="P13" s="72"/>
      <c r="Q13" s="72"/>
    </row>
    <row r="14" spans="1:17" ht="15.75" customHeight="1" thickBot="1">
      <c r="A14" s="157" t="s">
        <v>222</v>
      </c>
      <c r="B14" s="478">
        <v>484457</v>
      </c>
      <c r="C14" s="478">
        <v>19088</v>
      </c>
      <c r="D14" s="264">
        <v>0</v>
      </c>
      <c r="E14" s="479">
        <v>465369</v>
      </c>
      <c r="G14" s="284"/>
      <c r="H14" s="495" t="s">
        <v>223</v>
      </c>
      <c r="I14" s="491">
        <v>95</v>
      </c>
      <c r="J14" s="491">
        <v>13</v>
      </c>
      <c r="K14" s="266">
        <v>0</v>
      </c>
      <c r="L14" s="266">
        <v>0</v>
      </c>
      <c r="M14" s="491">
        <v>82</v>
      </c>
      <c r="N14" s="492">
        <v>43</v>
      </c>
      <c r="P14" s="72"/>
      <c r="Q14" s="72"/>
    </row>
    <row r="15" spans="1:17" ht="15.75" customHeight="1" thickBot="1">
      <c r="A15" s="495" t="s">
        <v>223</v>
      </c>
      <c r="B15" s="480">
        <v>480180</v>
      </c>
      <c r="C15" s="480">
        <v>18374</v>
      </c>
      <c r="D15" s="266">
        <v>0</v>
      </c>
      <c r="E15" s="481">
        <v>461806</v>
      </c>
      <c r="P15" s="72"/>
      <c r="Q15" s="72"/>
    </row>
    <row r="16" spans="1:15" ht="14.25" customHeight="1">
      <c r="A16" s="52"/>
      <c r="B16" s="106"/>
      <c r="C16" s="53"/>
      <c r="D16" s="53"/>
      <c r="E16" s="53"/>
      <c r="F16" s="53"/>
      <c r="G16" s="53"/>
      <c r="H16" s="54"/>
      <c r="I16" s="52"/>
      <c r="J16" s="52"/>
      <c r="K16" s="52"/>
      <c r="L16" s="53"/>
      <c r="M16" s="53"/>
      <c r="N16" s="53"/>
      <c r="O16" s="53"/>
    </row>
    <row r="17" spans="1:15" ht="14.25" customHeight="1">
      <c r="A17" s="52"/>
      <c r="B17" s="53"/>
      <c r="C17" s="53"/>
      <c r="D17" s="53"/>
      <c r="E17" s="53"/>
      <c r="F17" s="53"/>
      <c r="G17" s="53"/>
      <c r="H17" s="54"/>
      <c r="I17" s="52"/>
      <c r="J17" s="52"/>
      <c r="K17" s="52"/>
      <c r="L17" s="53"/>
      <c r="M17" s="53"/>
      <c r="N17" s="53"/>
      <c r="O17" s="53"/>
    </row>
    <row r="18" spans="1:14" ht="18.75" customHeight="1" thickBot="1">
      <c r="A18" s="545" t="s">
        <v>591</v>
      </c>
      <c r="B18" s="545"/>
      <c r="C18" s="545"/>
      <c r="D18" s="545"/>
      <c r="E18" s="545"/>
      <c r="F18" s="545"/>
      <c r="G18" s="545"/>
      <c r="H18" s="545"/>
      <c r="I18" s="545"/>
      <c r="J18" s="545"/>
      <c r="K18" s="545"/>
      <c r="L18" s="545"/>
      <c r="M18" s="545"/>
      <c r="N18" s="103" t="s">
        <v>663</v>
      </c>
    </row>
    <row r="19" spans="1:16" ht="15.75" customHeight="1">
      <c r="A19" s="546" t="s">
        <v>23</v>
      </c>
      <c r="B19" s="548" t="s">
        <v>642</v>
      </c>
      <c r="C19" s="544" t="s">
        <v>6</v>
      </c>
      <c r="D19" s="109"/>
      <c r="E19" s="110"/>
      <c r="F19" s="544" t="s">
        <v>20</v>
      </c>
      <c r="G19" s="109"/>
      <c r="H19" s="112"/>
      <c r="I19" s="540" t="s">
        <v>523</v>
      </c>
      <c r="J19" s="109"/>
      <c r="K19" s="467"/>
      <c r="L19" s="550" t="s">
        <v>7</v>
      </c>
      <c r="M19" s="419" t="s">
        <v>509</v>
      </c>
      <c r="N19" s="107" t="s">
        <v>519</v>
      </c>
      <c r="O19" s="338"/>
      <c r="P19" s="72"/>
    </row>
    <row r="20" spans="1:16" ht="15.75" customHeight="1">
      <c r="A20" s="547"/>
      <c r="B20" s="549"/>
      <c r="C20" s="539"/>
      <c r="D20" s="468" t="s">
        <v>1</v>
      </c>
      <c r="E20" s="468" t="s">
        <v>5</v>
      </c>
      <c r="F20" s="539"/>
      <c r="G20" s="468" t="s">
        <v>4</v>
      </c>
      <c r="H20" s="469" t="s">
        <v>5</v>
      </c>
      <c r="I20" s="541"/>
      <c r="J20" s="469" t="s">
        <v>592</v>
      </c>
      <c r="K20" s="468" t="s">
        <v>5</v>
      </c>
      <c r="L20" s="551"/>
      <c r="M20" s="86" t="s">
        <v>506</v>
      </c>
      <c r="N20" s="493" t="s">
        <v>22</v>
      </c>
      <c r="O20" s="338"/>
      <c r="P20" s="72"/>
    </row>
    <row r="21" spans="1:16" ht="15.75" customHeight="1">
      <c r="A21" s="496" t="s">
        <v>25</v>
      </c>
      <c r="B21" s="482">
        <v>19791</v>
      </c>
      <c r="C21" s="482">
        <v>5630</v>
      </c>
      <c r="D21" s="482">
        <v>3479</v>
      </c>
      <c r="E21" s="482">
        <v>2151</v>
      </c>
      <c r="F21" s="482">
        <v>181</v>
      </c>
      <c r="G21" s="483">
        <v>0</v>
      </c>
      <c r="H21" s="482">
        <v>181</v>
      </c>
      <c r="I21" s="482">
        <v>24</v>
      </c>
      <c r="J21" s="483">
        <v>0</v>
      </c>
      <c r="K21" s="482">
        <v>24</v>
      </c>
      <c r="L21" s="482">
        <v>13956</v>
      </c>
      <c r="M21" s="482">
        <v>16312</v>
      </c>
      <c r="N21" s="484">
        <v>3976</v>
      </c>
      <c r="P21" s="72"/>
    </row>
    <row r="22" spans="1:16" ht="15.75" customHeight="1">
      <c r="A22" s="496" t="s">
        <v>26</v>
      </c>
      <c r="B22" s="485">
        <v>19791</v>
      </c>
      <c r="C22" s="485">
        <v>5630</v>
      </c>
      <c r="D22" s="485">
        <v>3479</v>
      </c>
      <c r="E22" s="485">
        <v>2151</v>
      </c>
      <c r="F22" s="485">
        <v>181</v>
      </c>
      <c r="G22" s="486">
        <v>0</v>
      </c>
      <c r="H22" s="485">
        <v>181</v>
      </c>
      <c r="I22" s="485">
        <v>24</v>
      </c>
      <c r="J22" s="486">
        <v>0</v>
      </c>
      <c r="K22" s="485">
        <v>24</v>
      </c>
      <c r="L22" s="485">
        <v>13956</v>
      </c>
      <c r="M22" s="485">
        <v>16312</v>
      </c>
      <c r="N22" s="487">
        <v>3970</v>
      </c>
      <c r="P22" s="72"/>
    </row>
    <row r="23" spans="1:16" ht="15.75" customHeight="1">
      <c r="A23" s="496" t="s">
        <v>27</v>
      </c>
      <c r="B23" s="485">
        <v>19791</v>
      </c>
      <c r="C23" s="485">
        <v>5630</v>
      </c>
      <c r="D23" s="485">
        <v>3479</v>
      </c>
      <c r="E23" s="485">
        <v>2151</v>
      </c>
      <c r="F23" s="485">
        <v>181</v>
      </c>
      <c r="G23" s="486">
        <v>0</v>
      </c>
      <c r="H23" s="485">
        <v>181</v>
      </c>
      <c r="I23" s="485">
        <v>24</v>
      </c>
      <c r="J23" s="486">
        <v>0</v>
      </c>
      <c r="K23" s="485">
        <v>24</v>
      </c>
      <c r="L23" s="485">
        <v>13956</v>
      </c>
      <c r="M23" s="485">
        <v>16312</v>
      </c>
      <c r="N23" s="487">
        <v>3962</v>
      </c>
      <c r="P23" s="72"/>
    </row>
    <row r="24" spans="1:16" ht="15.75" customHeight="1">
      <c r="A24" s="496" t="s">
        <v>28</v>
      </c>
      <c r="B24" s="485">
        <v>19846</v>
      </c>
      <c r="C24" s="485">
        <v>5630</v>
      </c>
      <c r="D24" s="485">
        <v>3479</v>
      </c>
      <c r="E24" s="485">
        <v>2151</v>
      </c>
      <c r="F24" s="485">
        <v>181</v>
      </c>
      <c r="G24" s="486">
        <v>0</v>
      </c>
      <c r="H24" s="485">
        <v>181</v>
      </c>
      <c r="I24" s="485">
        <v>24</v>
      </c>
      <c r="J24" s="486">
        <v>0</v>
      </c>
      <c r="K24" s="485">
        <v>24</v>
      </c>
      <c r="L24" s="485">
        <v>14011</v>
      </c>
      <c r="M24" s="485">
        <v>16367</v>
      </c>
      <c r="N24" s="487">
        <v>4062</v>
      </c>
      <c r="P24" s="72"/>
    </row>
    <row r="25" spans="1:16" ht="15.75" customHeight="1">
      <c r="A25" s="496" t="s">
        <v>29</v>
      </c>
      <c r="B25" s="485">
        <v>19846</v>
      </c>
      <c r="C25" s="485">
        <v>5630</v>
      </c>
      <c r="D25" s="485">
        <v>3479</v>
      </c>
      <c r="E25" s="485">
        <v>2151</v>
      </c>
      <c r="F25" s="485">
        <v>181</v>
      </c>
      <c r="G25" s="486">
        <v>0</v>
      </c>
      <c r="H25" s="485">
        <v>181</v>
      </c>
      <c r="I25" s="485">
        <v>24</v>
      </c>
      <c r="J25" s="486">
        <v>0</v>
      </c>
      <c r="K25" s="485">
        <v>24</v>
      </c>
      <c r="L25" s="485">
        <v>14011</v>
      </c>
      <c r="M25" s="485">
        <v>16367</v>
      </c>
      <c r="N25" s="487">
        <v>4062</v>
      </c>
      <c r="P25" s="72"/>
    </row>
    <row r="26" spans="1:16" ht="15.75" customHeight="1">
      <c r="A26" s="496" t="s">
        <v>30</v>
      </c>
      <c r="B26" s="485">
        <v>19846</v>
      </c>
      <c r="C26" s="485">
        <v>5630</v>
      </c>
      <c r="D26" s="485">
        <v>3479</v>
      </c>
      <c r="E26" s="485">
        <v>2151</v>
      </c>
      <c r="F26" s="485">
        <v>181</v>
      </c>
      <c r="G26" s="486">
        <v>0</v>
      </c>
      <c r="H26" s="485">
        <v>181</v>
      </c>
      <c r="I26" s="485">
        <v>24</v>
      </c>
      <c r="J26" s="486">
        <v>0</v>
      </c>
      <c r="K26" s="485">
        <v>24</v>
      </c>
      <c r="L26" s="485">
        <v>14011</v>
      </c>
      <c r="M26" s="485">
        <v>16367</v>
      </c>
      <c r="N26" s="487">
        <v>4062</v>
      </c>
      <c r="P26" s="72"/>
    </row>
    <row r="27" spans="1:16" ht="15.75" customHeight="1">
      <c r="A27" s="496" t="s">
        <v>31</v>
      </c>
      <c r="B27" s="485">
        <v>19846</v>
      </c>
      <c r="C27" s="485">
        <v>5630</v>
      </c>
      <c r="D27" s="485">
        <v>3479</v>
      </c>
      <c r="E27" s="485">
        <v>2151</v>
      </c>
      <c r="F27" s="485">
        <v>181</v>
      </c>
      <c r="G27" s="486">
        <v>0</v>
      </c>
      <c r="H27" s="485">
        <v>181</v>
      </c>
      <c r="I27" s="485">
        <v>24</v>
      </c>
      <c r="J27" s="486">
        <v>0</v>
      </c>
      <c r="K27" s="485">
        <v>24</v>
      </c>
      <c r="L27" s="485">
        <v>14011</v>
      </c>
      <c r="M27" s="485">
        <v>16367</v>
      </c>
      <c r="N27" s="487">
        <v>4062</v>
      </c>
      <c r="P27" s="72"/>
    </row>
    <row r="28" spans="1:16" ht="15.75" customHeight="1">
      <c r="A28" s="496" t="s">
        <v>32</v>
      </c>
      <c r="B28" s="485">
        <v>19840</v>
      </c>
      <c r="C28" s="485">
        <v>5630</v>
      </c>
      <c r="D28" s="485">
        <v>3479</v>
      </c>
      <c r="E28" s="485">
        <v>2151</v>
      </c>
      <c r="F28" s="485">
        <v>181</v>
      </c>
      <c r="G28" s="486">
        <v>0</v>
      </c>
      <c r="H28" s="485">
        <v>181</v>
      </c>
      <c r="I28" s="485">
        <v>24</v>
      </c>
      <c r="J28" s="486">
        <v>0</v>
      </c>
      <c r="K28" s="485">
        <v>24</v>
      </c>
      <c r="L28" s="485">
        <v>14005</v>
      </c>
      <c r="M28" s="485">
        <v>16361</v>
      </c>
      <c r="N28" s="487">
        <v>4076</v>
      </c>
      <c r="P28" s="72"/>
    </row>
    <row r="29" spans="1:16" ht="15.75" customHeight="1">
      <c r="A29" s="496" t="s">
        <v>33</v>
      </c>
      <c r="B29" s="485">
        <v>19870</v>
      </c>
      <c r="C29" s="485">
        <v>5630</v>
      </c>
      <c r="D29" s="485">
        <v>3479</v>
      </c>
      <c r="E29" s="485">
        <v>2151</v>
      </c>
      <c r="F29" s="485">
        <v>181</v>
      </c>
      <c r="G29" s="486">
        <v>0</v>
      </c>
      <c r="H29" s="485">
        <v>181</v>
      </c>
      <c r="I29" s="485">
        <v>24</v>
      </c>
      <c r="J29" s="486">
        <v>0</v>
      </c>
      <c r="K29" s="485">
        <v>24</v>
      </c>
      <c r="L29" s="485">
        <v>14035</v>
      </c>
      <c r="M29" s="485">
        <v>16391</v>
      </c>
      <c r="N29" s="487">
        <v>4022</v>
      </c>
      <c r="P29" s="72"/>
    </row>
    <row r="30" spans="1:16" ht="15.75" customHeight="1">
      <c r="A30" s="157" t="s">
        <v>646</v>
      </c>
      <c r="B30" s="485">
        <v>19839</v>
      </c>
      <c r="C30" s="485">
        <v>5630</v>
      </c>
      <c r="D30" s="485">
        <v>3479</v>
      </c>
      <c r="E30" s="485">
        <v>2151</v>
      </c>
      <c r="F30" s="485">
        <v>181</v>
      </c>
      <c r="G30" s="486">
        <v>0</v>
      </c>
      <c r="H30" s="485">
        <v>181</v>
      </c>
      <c r="I30" s="485">
        <v>24</v>
      </c>
      <c r="J30" s="486">
        <v>0</v>
      </c>
      <c r="K30" s="485">
        <v>24</v>
      </c>
      <c r="L30" s="485">
        <v>14004</v>
      </c>
      <c r="M30" s="485">
        <v>16360</v>
      </c>
      <c r="N30" s="487">
        <v>4023</v>
      </c>
      <c r="P30" s="72"/>
    </row>
    <row r="31" spans="1:16" ht="15.75" customHeight="1">
      <c r="A31" s="157" t="s">
        <v>222</v>
      </c>
      <c r="B31" s="485">
        <v>19838</v>
      </c>
      <c r="C31" s="485">
        <v>5630</v>
      </c>
      <c r="D31" s="485">
        <v>3479</v>
      </c>
      <c r="E31" s="485">
        <v>2151</v>
      </c>
      <c r="F31" s="485">
        <v>181</v>
      </c>
      <c r="G31" s="486">
        <v>0</v>
      </c>
      <c r="H31" s="485">
        <v>181</v>
      </c>
      <c r="I31" s="485">
        <v>24</v>
      </c>
      <c r="J31" s="486">
        <v>0</v>
      </c>
      <c r="K31" s="485">
        <v>24</v>
      </c>
      <c r="L31" s="485">
        <v>14003</v>
      </c>
      <c r="M31" s="485">
        <v>16359</v>
      </c>
      <c r="N31" s="487">
        <v>4193</v>
      </c>
      <c r="P31" s="72"/>
    </row>
    <row r="32" spans="1:16" ht="15.75" customHeight="1" thickBot="1">
      <c r="A32" s="495" t="s">
        <v>223</v>
      </c>
      <c r="B32" s="488">
        <v>19843</v>
      </c>
      <c r="C32" s="488">
        <v>5630</v>
      </c>
      <c r="D32" s="488">
        <v>3479</v>
      </c>
      <c r="E32" s="488">
        <v>2151</v>
      </c>
      <c r="F32" s="488">
        <v>181</v>
      </c>
      <c r="G32" s="489">
        <v>0</v>
      </c>
      <c r="H32" s="488">
        <v>181</v>
      </c>
      <c r="I32" s="488">
        <v>24</v>
      </c>
      <c r="J32" s="489">
        <v>0</v>
      </c>
      <c r="K32" s="488">
        <v>24</v>
      </c>
      <c r="L32" s="488">
        <v>14008</v>
      </c>
      <c r="M32" s="488">
        <v>16364</v>
      </c>
      <c r="N32" s="490">
        <v>4198</v>
      </c>
      <c r="P32" s="72"/>
    </row>
    <row r="33" spans="2:14" ht="13.5"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</row>
  </sheetData>
  <mergeCells count="7">
    <mergeCell ref="L19:L20"/>
    <mergeCell ref="A18:M18"/>
    <mergeCell ref="A19:A20"/>
    <mergeCell ref="B19:B20"/>
    <mergeCell ref="C19:C20"/>
    <mergeCell ref="I19:I20"/>
    <mergeCell ref="F19:F20"/>
  </mergeCells>
  <printOptions horizontalCentered="1"/>
  <pageMargins left="0.7874015748031497" right="0.5905511811023623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43"/>
  <sheetViews>
    <sheetView workbookViewId="0" topLeftCell="A18">
      <selection activeCell="A18" sqref="A1:IV16384"/>
    </sheetView>
  </sheetViews>
  <sheetFormatPr defaultColWidth="9.00390625" defaultRowHeight="13.5"/>
  <cols>
    <col min="1" max="1" width="3.875" style="0" customWidth="1"/>
    <col min="2" max="2" width="5.00390625" style="0" customWidth="1"/>
    <col min="3" max="3" width="5.875" style="0" customWidth="1"/>
    <col min="4" max="21" width="3.75390625" style="0" customWidth="1"/>
    <col min="22" max="22" width="4.375" style="0" customWidth="1"/>
    <col min="23" max="23" width="4.25390625" style="0" customWidth="1"/>
    <col min="24" max="24" width="4.125" style="0" customWidth="1"/>
    <col min="25" max="25" width="4.75390625" style="0" customWidth="1"/>
    <col min="26" max="29" width="3.75390625" style="0" customWidth="1"/>
    <col min="30" max="31" width="4.25390625" style="0" customWidth="1"/>
    <col min="32" max="32" width="3.75390625" style="0" customWidth="1"/>
    <col min="33" max="33" width="4.25390625" style="0" customWidth="1"/>
    <col min="34" max="37" width="3.75390625" style="0" customWidth="1"/>
    <col min="38" max="38" width="3.375" style="0" customWidth="1"/>
    <col min="39" max="39" width="3.50390625" style="0" customWidth="1"/>
    <col min="40" max="40" width="3.75390625" style="0" customWidth="1"/>
    <col min="41" max="41" width="5.875" style="0" customWidth="1"/>
  </cols>
  <sheetData>
    <row r="1" spans="2:39" ht="28.5" customHeight="1" thickBot="1">
      <c r="B1" s="321"/>
      <c r="C1" s="285"/>
      <c r="D1" s="285"/>
      <c r="E1" s="321" t="s">
        <v>648</v>
      </c>
      <c r="F1" s="285"/>
      <c r="G1" s="285"/>
      <c r="H1" s="285"/>
      <c r="I1" s="285"/>
      <c r="J1" s="285"/>
      <c r="K1" s="285"/>
      <c r="L1" s="285"/>
      <c r="M1" s="285" t="s">
        <v>512</v>
      </c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49"/>
      <c r="AL1" s="49"/>
      <c r="AM1" s="103" t="s">
        <v>582</v>
      </c>
    </row>
    <row r="2" spans="1:39" ht="18.75" customHeight="1">
      <c r="A2" s="647" t="s">
        <v>244</v>
      </c>
      <c r="B2" s="604"/>
      <c r="C2" s="648"/>
      <c r="D2" s="620" t="s">
        <v>247</v>
      </c>
      <c r="E2" s="621"/>
      <c r="F2" s="621"/>
      <c r="G2" s="621"/>
      <c r="H2" s="651"/>
      <c r="I2" s="620" t="s">
        <v>246</v>
      </c>
      <c r="J2" s="621"/>
      <c r="K2" s="621"/>
      <c r="L2" s="621"/>
      <c r="M2" s="111"/>
      <c r="N2" s="109"/>
      <c r="O2" s="109"/>
      <c r="P2" s="110"/>
      <c r="Q2" s="620" t="s">
        <v>20</v>
      </c>
      <c r="R2" s="621"/>
      <c r="S2" s="621"/>
      <c r="T2" s="621"/>
      <c r="U2" s="109"/>
      <c r="V2" s="109"/>
      <c r="W2" s="109"/>
      <c r="X2" s="112"/>
      <c r="Y2" s="603" t="s">
        <v>256</v>
      </c>
      <c r="Z2" s="741"/>
      <c r="AA2" s="339"/>
      <c r="AB2" s="339"/>
      <c r="AC2" s="109"/>
      <c r="AD2" s="110"/>
      <c r="AE2" s="731" t="s">
        <v>7</v>
      </c>
      <c r="AF2" s="732"/>
      <c r="AG2" s="733"/>
      <c r="AH2" s="620" t="s">
        <v>518</v>
      </c>
      <c r="AI2" s="621"/>
      <c r="AJ2" s="651"/>
      <c r="AK2" s="567" t="s">
        <v>517</v>
      </c>
      <c r="AL2" s="568"/>
      <c r="AM2" s="569"/>
    </row>
    <row r="3" spans="1:42" ht="19.5" customHeight="1">
      <c r="A3" s="649"/>
      <c r="B3" s="608"/>
      <c r="C3" s="650"/>
      <c r="D3" s="624"/>
      <c r="E3" s="625"/>
      <c r="F3" s="625"/>
      <c r="G3" s="625"/>
      <c r="H3" s="652"/>
      <c r="I3" s="624"/>
      <c r="J3" s="625"/>
      <c r="K3" s="625"/>
      <c r="L3" s="625"/>
      <c r="M3" s="601" t="s">
        <v>236</v>
      </c>
      <c r="N3" s="556"/>
      <c r="O3" s="601" t="s">
        <v>5</v>
      </c>
      <c r="P3" s="602"/>
      <c r="Q3" s="624"/>
      <c r="R3" s="625"/>
      <c r="S3" s="625"/>
      <c r="T3" s="625"/>
      <c r="U3" s="642" t="s">
        <v>4</v>
      </c>
      <c r="V3" s="643"/>
      <c r="W3" s="644" t="s">
        <v>5</v>
      </c>
      <c r="X3" s="645"/>
      <c r="Y3" s="742"/>
      <c r="Z3" s="743"/>
      <c r="AA3" s="644" t="s">
        <v>592</v>
      </c>
      <c r="AB3" s="645"/>
      <c r="AC3" s="628" t="s">
        <v>5</v>
      </c>
      <c r="AD3" s="629"/>
      <c r="AE3" s="734"/>
      <c r="AF3" s="735"/>
      <c r="AG3" s="736"/>
      <c r="AH3" s="553" t="s">
        <v>506</v>
      </c>
      <c r="AI3" s="614"/>
      <c r="AJ3" s="615"/>
      <c r="AK3" s="570" t="s">
        <v>243</v>
      </c>
      <c r="AL3" s="571"/>
      <c r="AM3" s="572"/>
      <c r="AP3" s="3"/>
    </row>
    <row r="4" spans="1:42" ht="18.75" customHeight="1">
      <c r="A4" s="676" t="s">
        <v>248</v>
      </c>
      <c r="B4" s="677"/>
      <c r="C4" s="678"/>
      <c r="D4" s="113"/>
      <c r="E4" s="114"/>
      <c r="F4" s="744">
        <v>90.3</v>
      </c>
      <c r="G4" s="744"/>
      <c r="H4" s="633"/>
      <c r="I4" s="114"/>
      <c r="J4" s="114"/>
      <c r="K4" s="632">
        <v>96.4</v>
      </c>
      <c r="L4" s="633"/>
      <c r="M4" s="574">
        <v>97.8</v>
      </c>
      <c r="N4" s="575"/>
      <c r="O4" s="574">
        <v>94.2</v>
      </c>
      <c r="P4" s="575"/>
      <c r="Q4" s="113"/>
      <c r="R4" s="114"/>
      <c r="S4" s="674">
        <v>50</v>
      </c>
      <c r="T4" s="675"/>
      <c r="U4" s="593">
        <v>0</v>
      </c>
      <c r="V4" s="594"/>
      <c r="W4" s="574">
        <v>50</v>
      </c>
      <c r="X4" s="575"/>
      <c r="Y4" s="593">
        <v>0.5</v>
      </c>
      <c r="Z4" s="594"/>
      <c r="AA4" s="593">
        <v>0</v>
      </c>
      <c r="AB4" s="594"/>
      <c r="AC4" s="593">
        <v>0.5</v>
      </c>
      <c r="AD4" s="594"/>
      <c r="AE4" s="113"/>
      <c r="AF4" s="565">
        <v>88.5</v>
      </c>
      <c r="AG4" s="566"/>
      <c r="AH4" s="115"/>
      <c r="AI4" s="565">
        <v>88.7</v>
      </c>
      <c r="AJ4" s="566"/>
      <c r="AK4" s="116"/>
      <c r="AL4" s="565">
        <v>96.9</v>
      </c>
      <c r="AM4" s="573"/>
      <c r="AP4" s="3"/>
    </row>
    <row r="5" spans="1:42" ht="12" customHeight="1">
      <c r="A5" s="671" t="s">
        <v>25</v>
      </c>
      <c r="B5" s="672"/>
      <c r="C5" s="673"/>
      <c r="D5" s="117"/>
      <c r="E5" s="118"/>
      <c r="F5" s="739">
        <v>90.2</v>
      </c>
      <c r="G5" s="739"/>
      <c r="H5" s="536"/>
      <c r="I5" s="118"/>
      <c r="J5" s="118"/>
      <c r="K5" s="535">
        <v>95.6</v>
      </c>
      <c r="L5" s="536"/>
      <c r="M5" s="576">
        <v>96.8</v>
      </c>
      <c r="N5" s="577"/>
      <c r="O5" s="576">
        <v>93.6</v>
      </c>
      <c r="P5" s="577"/>
      <c r="Q5" s="117"/>
      <c r="R5" s="118"/>
      <c r="S5" s="599">
        <v>48.1</v>
      </c>
      <c r="T5" s="600"/>
      <c r="U5" s="580">
        <v>0</v>
      </c>
      <c r="V5" s="581"/>
      <c r="W5" s="576">
        <v>48.1</v>
      </c>
      <c r="X5" s="577"/>
      <c r="Y5" s="580">
        <v>0</v>
      </c>
      <c r="Z5" s="581"/>
      <c r="AA5" s="580">
        <v>0</v>
      </c>
      <c r="AB5" s="581"/>
      <c r="AC5" s="580">
        <v>0</v>
      </c>
      <c r="AD5" s="581"/>
      <c r="AE5" s="117"/>
      <c r="AF5" s="586">
        <v>88.7</v>
      </c>
      <c r="AG5" s="587"/>
      <c r="AH5" s="119"/>
      <c r="AI5" s="586">
        <v>88.8</v>
      </c>
      <c r="AJ5" s="587"/>
      <c r="AK5" s="116"/>
      <c r="AL5" s="586">
        <v>97.2</v>
      </c>
      <c r="AM5" s="660"/>
      <c r="AP5" s="3"/>
    </row>
    <row r="6" spans="1:42" ht="12" customHeight="1">
      <c r="A6" s="671" t="s">
        <v>26</v>
      </c>
      <c r="B6" s="672"/>
      <c r="C6" s="673"/>
      <c r="D6" s="117"/>
      <c r="E6" s="118"/>
      <c r="F6" s="739">
        <v>90.5</v>
      </c>
      <c r="G6" s="739"/>
      <c r="H6" s="536"/>
      <c r="I6" s="118"/>
      <c r="J6" s="118"/>
      <c r="K6" s="535">
        <v>96.1</v>
      </c>
      <c r="L6" s="536"/>
      <c r="M6" s="576">
        <v>97.4</v>
      </c>
      <c r="N6" s="577"/>
      <c r="O6" s="576">
        <v>94</v>
      </c>
      <c r="P6" s="577"/>
      <c r="Q6" s="117"/>
      <c r="R6" s="118"/>
      <c r="S6" s="599">
        <v>47</v>
      </c>
      <c r="T6" s="600"/>
      <c r="U6" s="580">
        <v>0</v>
      </c>
      <c r="V6" s="581"/>
      <c r="W6" s="576">
        <v>47</v>
      </c>
      <c r="X6" s="577"/>
      <c r="Y6" s="580">
        <v>0</v>
      </c>
      <c r="Z6" s="581"/>
      <c r="AA6" s="580">
        <v>0</v>
      </c>
      <c r="AB6" s="581"/>
      <c r="AC6" s="580">
        <v>0</v>
      </c>
      <c r="AD6" s="581"/>
      <c r="AE6" s="117"/>
      <c r="AF6" s="586">
        <v>88.9</v>
      </c>
      <c r="AG6" s="587"/>
      <c r="AH6" s="119"/>
      <c r="AI6" s="586">
        <v>89</v>
      </c>
      <c r="AJ6" s="587"/>
      <c r="AK6" s="116"/>
      <c r="AL6" s="586">
        <v>97.3</v>
      </c>
      <c r="AM6" s="660"/>
      <c r="AP6" s="3"/>
    </row>
    <row r="7" spans="1:42" ht="12" customHeight="1">
      <c r="A7" s="671" t="s">
        <v>27</v>
      </c>
      <c r="B7" s="672"/>
      <c r="C7" s="673"/>
      <c r="D7" s="117"/>
      <c r="E7" s="118"/>
      <c r="F7" s="739">
        <v>89.6</v>
      </c>
      <c r="G7" s="739"/>
      <c r="H7" s="536"/>
      <c r="I7" s="118"/>
      <c r="J7" s="118"/>
      <c r="K7" s="535">
        <v>95.7</v>
      </c>
      <c r="L7" s="536"/>
      <c r="M7" s="576">
        <v>97.2</v>
      </c>
      <c r="N7" s="577"/>
      <c r="O7" s="576">
        <v>93.4</v>
      </c>
      <c r="P7" s="577"/>
      <c r="Q7" s="117"/>
      <c r="R7" s="118"/>
      <c r="S7" s="599">
        <v>48.6</v>
      </c>
      <c r="T7" s="600"/>
      <c r="U7" s="580">
        <v>0</v>
      </c>
      <c r="V7" s="581"/>
      <c r="W7" s="576">
        <v>48.6</v>
      </c>
      <c r="X7" s="577"/>
      <c r="Y7" s="580">
        <v>0</v>
      </c>
      <c r="Z7" s="581"/>
      <c r="AA7" s="580">
        <v>0</v>
      </c>
      <c r="AB7" s="581"/>
      <c r="AC7" s="580">
        <v>0</v>
      </c>
      <c r="AD7" s="581"/>
      <c r="AE7" s="117"/>
      <c r="AF7" s="586">
        <v>87.8</v>
      </c>
      <c r="AG7" s="587"/>
      <c r="AH7" s="119"/>
      <c r="AI7" s="586">
        <v>87.9</v>
      </c>
      <c r="AJ7" s="587"/>
      <c r="AK7" s="116"/>
      <c r="AL7" s="737">
        <v>97.8</v>
      </c>
      <c r="AM7" s="738"/>
      <c r="AP7" s="3"/>
    </row>
    <row r="8" spans="1:42" ht="12" customHeight="1">
      <c r="A8" s="671" t="s">
        <v>28</v>
      </c>
      <c r="B8" s="672"/>
      <c r="C8" s="673"/>
      <c r="D8" s="117"/>
      <c r="E8" s="118"/>
      <c r="F8" s="739">
        <v>90.5</v>
      </c>
      <c r="G8" s="739"/>
      <c r="H8" s="536"/>
      <c r="I8" s="118"/>
      <c r="J8" s="118"/>
      <c r="K8" s="535">
        <v>96.3</v>
      </c>
      <c r="L8" s="536"/>
      <c r="M8" s="576">
        <v>97.4</v>
      </c>
      <c r="N8" s="577"/>
      <c r="O8" s="576">
        <v>94.3</v>
      </c>
      <c r="P8" s="577"/>
      <c r="Q8" s="117"/>
      <c r="R8" s="118"/>
      <c r="S8" s="599">
        <v>55.2</v>
      </c>
      <c r="T8" s="600"/>
      <c r="U8" s="580">
        <v>0</v>
      </c>
      <c r="V8" s="581"/>
      <c r="W8" s="576">
        <v>55.2</v>
      </c>
      <c r="X8" s="577"/>
      <c r="Y8" s="580">
        <v>4.2</v>
      </c>
      <c r="Z8" s="581"/>
      <c r="AA8" s="580">
        <v>0</v>
      </c>
      <c r="AB8" s="581"/>
      <c r="AC8" s="580">
        <v>4.2</v>
      </c>
      <c r="AD8" s="581"/>
      <c r="AE8" s="117"/>
      <c r="AF8" s="586">
        <v>88.8</v>
      </c>
      <c r="AG8" s="587"/>
      <c r="AH8" s="119"/>
      <c r="AI8" s="586">
        <v>89</v>
      </c>
      <c r="AJ8" s="587"/>
      <c r="AK8" s="116"/>
      <c r="AL8" s="586">
        <v>97.6</v>
      </c>
      <c r="AM8" s="660"/>
      <c r="AP8" s="3"/>
    </row>
    <row r="9" spans="1:42" ht="12" customHeight="1">
      <c r="A9" s="671" t="s">
        <v>29</v>
      </c>
      <c r="B9" s="672"/>
      <c r="C9" s="673"/>
      <c r="D9" s="117"/>
      <c r="E9" s="118"/>
      <c r="F9" s="739">
        <v>90.1</v>
      </c>
      <c r="G9" s="739"/>
      <c r="H9" s="536"/>
      <c r="I9" s="118"/>
      <c r="J9" s="118"/>
      <c r="K9" s="535">
        <v>96.4</v>
      </c>
      <c r="L9" s="536"/>
      <c r="M9" s="576">
        <v>97.7</v>
      </c>
      <c r="N9" s="577"/>
      <c r="O9" s="576">
        <v>94.3</v>
      </c>
      <c r="P9" s="577"/>
      <c r="Q9" s="117"/>
      <c r="R9" s="118"/>
      <c r="S9" s="599">
        <v>51.4</v>
      </c>
      <c r="T9" s="600"/>
      <c r="U9" s="580">
        <v>0</v>
      </c>
      <c r="V9" s="581"/>
      <c r="W9" s="576">
        <v>51.4</v>
      </c>
      <c r="X9" s="577"/>
      <c r="Y9" s="580">
        <v>0</v>
      </c>
      <c r="Z9" s="581"/>
      <c r="AA9" s="580">
        <v>0</v>
      </c>
      <c r="AB9" s="581"/>
      <c r="AC9" s="580">
        <v>0</v>
      </c>
      <c r="AD9" s="581"/>
      <c r="AE9" s="117"/>
      <c r="AF9" s="586">
        <v>88.2</v>
      </c>
      <c r="AG9" s="587"/>
      <c r="AH9" s="119"/>
      <c r="AI9" s="586">
        <v>88.5</v>
      </c>
      <c r="AJ9" s="587"/>
      <c r="AK9" s="116"/>
      <c r="AL9" s="586">
        <v>97.7</v>
      </c>
      <c r="AM9" s="660"/>
      <c r="AP9" s="3"/>
    </row>
    <row r="10" spans="1:42" ht="12" customHeight="1">
      <c r="A10" s="671" t="s">
        <v>30</v>
      </c>
      <c r="B10" s="672"/>
      <c r="C10" s="673"/>
      <c r="D10" s="117"/>
      <c r="E10" s="118"/>
      <c r="F10" s="739">
        <v>90.5</v>
      </c>
      <c r="G10" s="739"/>
      <c r="H10" s="536"/>
      <c r="I10" s="118"/>
      <c r="J10" s="118"/>
      <c r="K10" s="535">
        <v>96.8</v>
      </c>
      <c r="L10" s="536"/>
      <c r="M10" s="576">
        <v>98</v>
      </c>
      <c r="N10" s="577"/>
      <c r="O10" s="576">
        <v>94.8</v>
      </c>
      <c r="P10" s="577"/>
      <c r="Q10" s="117"/>
      <c r="R10" s="118"/>
      <c r="S10" s="599">
        <v>49.2</v>
      </c>
      <c r="T10" s="600"/>
      <c r="U10" s="580">
        <v>0</v>
      </c>
      <c r="V10" s="581"/>
      <c r="W10" s="576">
        <v>49.2</v>
      </c>
      <c r="X10" s="577"/>
      <c r="Y10" s="580">
        <v>0</v>
      </c>
      <c r="Z10" s="581"/>
      <c r="AA10" s="580">
        <v>0</v>
      </c>
      <c r="AB10" s="581"/>
      <c r="AC10" s="580">
        <v>0</v>
      </c>
      <c r="AD10" s="581"/>
      <c r="AE10" s="117"/>
      <c r="AF10" s="586">
        <v>88.7</v>
      </c>
      <c r="AG10" s="587"/>
      <c r="AH10" s="119"/>
      <c r="AI10" s="586">
        <v>89</v>
      </c>
      <c r="AJ10" s="587"/>
      <c r="AK10" s="116"/>
      <c r="AL10" s="586">
        <v>97.6</v>
      </c>
      <c r="AM10" s="660"/>
      <c r="AP10" s="3"/>
    </row>
    <row r="11" spans="1:39" ht="12" customHeight="1">
      <c r="A11" s="671" t="s">
        <v>31</v>
      </c>
      <c r="B11" s="672"/>
      <c r="C11" s="673"/>
      <c r="D11" s="117"/>
      <c r="E11" s="118"/>
      <c r="F11" s="739">
        <v>91.4</v>
      </c>
      <c r="G11" s="739"/>
      <c r="H11" s="536"/>
      <c r="I11" s="118"/>
      <c r="J11" s="118"/>
      <c r="K11" s="535">
        <v>96.9</v>
      </c>
      <c r="L11" s="536"/>
      <c r="M11" s="576">
        <v>98.4</v>
      </c>
      <c r="N11" s="577"/>
      <c r="O11" s="576">
        <v>94.4</v>
      </c>
      <c r="P11" s="577"/>
      <c r="Q11" s="117"/>
      <c r="R11" s="118"/>
      <c r="S11" s="599">
        <v>46.4</v>
      </c>
      <c r="T11" s="600"/>
      <c r="U11" s="580">
        <v>0</v>
      </c>
      <c r="V11" s="581"/>
      <c r="W11" s="576">
        <v>46.4</v>
      </c>
      <c r="X11" s="577"/>
      <c r="Y11" s="580">
        <v>0</v>
      </c>
      <c r="Z11" s="581"/>
      <c r="AA11" s="580">
        <v>0</v>
      </c>
      <c r="AB11" s="581"/>
      <c r="AC11" s="580">
        <v>0</v>
      </c>
      <c r="AD11" s="581"/>
      <c r="AE11" s="117"/>
      <c r="AF11" s="586">
        <v>90</v>
      </c>
      <c r="AG11" s="587"/>
      <c r="AH11" s="119"/>
      <c r="AI11" s="586">
        <v>89.9</v>
      </c>
      <c r="AJ11" s="587"/>
      <c r="AK11" s="116"/>
      <c r="AL11" s="586">
        <v>97.4</v>
      </c>
      <c r="AM11" s="660"/>
    </row>
    <row r="12" spans="1:39" ht="12" customHeight="1">
      <c r="A12" s="671" t="s">
        <v>32</v>
      </c>
      <c r="B12" s="672"/>
      <c r="C12" s="673"/>
      <c r="D12" s="117"/>
      <c r="E12" s="118"/>
      <c r="F12" s="739">
        <v>87.3</v>
      </c>
      <c r="G12" s="739"/>
      <c r="H12" s="536"/>
      <c r="I12" s="118"/>
      <c r="J12" s="118"/>
      <c r="K12" s="535">
        <v>96.3</v>
      </c>
      <c r="L12" s="536"/>
      <c r="M12" s="576">
        <v>97.6</v>
      </c>
      <c r="N12" s="577"/>
      <c r="O12" s="576">
        <v>94.1</v>
      </c>
      <c r="P12" s="577"/>
      <c r="Q12" s="117"/>
      <c r="R12" s="118"/>
      <c r="S12" s="599">
        <v>47</v>
      </c>
      <c r="T12" s="600"/>
      <c r="U12" s="580">
        <v>0</v>
      </c>
      <c r="V12" s="581"/>
      <c r="W12" s="576">
        <v>47</v>
      </c>
      <c r="X12" s="577"/>
      <c r="Y12" s="580">
        <v>0</v>
      </c>
      <c r="Z12" s="581"/>
      <c r="AA12" s="580">
        <v>0</v>
      </c>
      <c r="AB12" s="581"/>
      <c r="AC12" s="580">
        <v>0</v>
      </c>
      <c r="AD12" s="581"/>
      <c r="AE12" s="117"/>
      <c r="AF12" s="586">
        <v>84.3</v>
      </c>
      <c r="AG12" s="587"/>
      <c r="AH12" s="119"/>
      <c r="AI12" s="586">
        <v>85.1</v>
      </c>
      <c r="AJ12" s="587"/>
      <c r="AK12" s="116"/>
      <c r="AL12" s="586">
        <v>97.6</v>
      </c>
      <c r="AM12" s="660"/>
    </row>
    <row r="13" spans="1:39" ht="12" customHeight="1">
      <c r="A13" s="671" t="s">
        <v>33</v>
      </c>
      <c r="B13" s="672"/>
      <c r="C13" s="673"/>
      <c r="D13" s="117"/>
      <c r="E13" s="118"/>
      <c r="F13" s="739">
        <v>88.6</v>
      </c>
      <c r="G13" s="739"/>
      <c r="H13" s="536"/>
      <c r="I13" s="118"/>
      <c r="J13" s="118"/>
      <c r="K13" s="535">
        <v>96.7</v>
      </c>
      <c r="L13" s="536"/>
      <c r="M13" s="576">
        <v>98</v>
      </c>
      <c r="N13" s="577"/>
      <c r="O13" s="576">
        <v>94.4</v>
      </c>
      <c r="P13" s="577"/>
      <c r="Q13" s="117"/>
      <c r="R13" s="118"/>
      <c r="S13" s="599">
        <v>49.7</v>
      </c>
      <c r="T13" s="600"/>
      <c r="U13" s="580">
        <v>0</v>
      </c>
      <c r="V13" s="581"/>
      <c r="W13" s="576">
        <v>49.7</v>
      </c>
      <c r="X13" s="577"/>
      <c r="Y13" s="580">
        <v>0</v>
      </c>
      <c r="Z13" s="581"/>
      <c r="AA13" s="580">
        <v>0</v>
      </c>
      <c r="AB13" s="581"/>
      <c r="AC13" s="580">
        <v>0</v>
      </c>
      <c r="AD13" s="581"/>
      <c r="AE13" s="117"/>
      <c r="AF13" s="586">
        <v>86</v>
      </c>
      <c r="AG13" s="587"/>
      <c r="AH13" s="119"/>
      <c r="AI13" s="586">
        <v>86.6</v>
      </c>
      <c r="AJ13" s="587"/>
      <c r="AK13" s="151"/>
      <c r="AL13" s="586">
        <v>97.6</v>
      </c>
      <c r="AM13" s="660"/>
    </row>
    <row r="14" spans="1:39" ht="12" customHeight="1">
      <c r="A14" s="671" t="s">
        <v>249</v>
      </c>
      <c r="B14" s="672"/>
      <c r="C14" s="673"/>
      <c r="D14" s="117"/>
      <c r="E14" s="118"/>
      <c r="F14" s="739">
        <v>89.3</v>
      </c>
      <c r="G14" s="739"/>
      <c r="H14" s="536"/>
      <c r="I14" s="118"/>
      <c r="J14" s="118"/>
      <c r="K14" s="535">
        <v>96.4</v>
      </c>
      <c r="L14" s="536"/>
      <c r="M14" s="576">
        <v>97.4</v>
      </c>
      <c r="N14" s="577"/>
      <c r="O14" s="576">
        <v>94.8</v>
      </c>
      <c r="P14" s="577"/>
      <c r="Q14" s="117"/>
      <c r="R14" s="118"/>
      <c r="S14" s="599">
        <v>54.1</v>
      </c>
      <c r="T14" s="600"/>
      <c r="U14" s="580">
        <v>0</v>
      </c>
      <c r="V14" s="581"/>
      <c r="W14" s="576">
        <v>54.1</v>
      </c>
      <c r="X14" s="577"/>
      <c r="Y14" s="580">
        <v>0</v>
      </c>
      <c r="Z14" s="581"/>
      <c r="AA14" s="580">
        <v>0</v>
      </c>
      <c r="AB14" s="581"/>
      <c r="AC14" s="580">
        <v>0</v>
      </c>
      <c r="AD14" s="581"/>
      <c r="AE14" s="117"/>
      <c r="AF14" s="586">
        <v>87</v>
      </c>
      <c r="AG14" s="587"/>
      <c r="AH14" s="119"/>
      <c r="AI14" s="586">
        <v>87.6</v>
      </c>
      <c r="AJ14" s="587"/>
      <c r="AK14" s="116"/>
      <c r="AL14" s="586">
        <v>86.1</v>
      </c>
      <c r="AM14" s="660"/>
    </row>
    <row r="15" spans="1:39" ht="12" customHeight="1">
      <c r="A15" s="671" t="s">
        <v>222</v>
      </c>
      <c r="B15" s="672"/>
      <c r="C15" s="673"/>
      <c r="D15" s="117"/>
      <c r="E15" s="118"/>
      <c r="F15" s="739">
        <v>88.5</v>
      </c>
      <c r="G15" s="739"/>
      <c r="H15" s="536"/>
      <c r="I15" s="118"/>
      <c r="J15" s="118"/>
      <c r="K15" s="535">
        <v>95.5</v>
      </c>
      <c r="L15" s="536"/>
      <c r="M15" s="576">
        <v>96.9</v>
      </c>
      <c r="N15" s="577"/>
      <c r="O15" s="576">
        <v>93.4</v>
      </c>
      <c r="P15" s="577"/>
      <c r="Q15" s="117"/>
      <c r="R15" s="118"/>
      <c r="S15" s="599">
        <v>49.2</v>
      </c>
      <c r="T15" s="600"/>
      <c r="U15" s="580">
        <v>0</v>
      </c>
      <c r="V15" s="581"/>
      <c r="W15" s="576">
        <v>49.2</v>
      </c>
      <c r="X15" s="577"/>
      <c r="Y15" s="580">
        <v>0</v>
      </c>
      <c r="Z15" s="581"/>
      <c r="AA15" s="580">
        <v>0</v>
      </c>
      <c r="AB15" s="581"/>
      <c r="AC15" s="580">
        <v>0</v>
      </c>
      <c r="AD15" s="581"/>
      <c r="AE15" s="117"/>
      <c r="AF15" s="586">
        <v>86.3</v>
      </c>
      <c r="AG15" s="587"/>
      <c r="AH15" s="119"/>
      <c r="AI15" s="586">
        <v>86.7</v>
      </c>
      <c r="AJ15" s="587"/>
      <c r="AK15" s="116"/>
      <c r="AL15" s="586">
        <v>96.1</v>
      </c>
      <c r="AM15" s="660"/>
    </row>
    <row r="16" spans="1:39" ht="12" customHeight="1" thickBot="1">
      <c r="A16" s="679" t="s">
        <v>223</v>
      </c>
      <c r="B16" s="680"/>
      <c r="C16" s="681"/>
      <c r="D16" s="57"/>
      <c r="E16" s="120"/>
      <c r="F16" s="522">
        <v>82.8</v>
      </c>
      <c r="G16" s="522"/>
      <c r="H16" s="521"/>
      <c r="I16" s="120"/>
      <c r="J16" s="120"/>
      <c r="K16" s="527">
        <v>95.5</v>
      </c>
      <c r="L16" s="521"/>
      <c r="M16" s="597">
        <v>97.5</v>
      </c>
      <c r="N16" s="598"/>
      <c r="O16" s="597">
        <v>92.4</v>
      </c>
      <c r="P16" s="598"/>
      <c r="Q16" s="57"/>
      <c r="R16" s="120"/>
      <c r="S16" s="626">
        <v>43.6</v>
      </c>
      <c r="T16" s="627"/>
      <c r="U16" s="590">
        <v>0</v>
      </c>
      <c r="V16" s="591"/>
      <c r="W16" s="597">
        <v>43.6</v>
      </c>
      <c r="X16" s="598"/>
      <c r="Y16" s="590">
        <v>0</v>
      </c>
      <c r="Z16" s="591"/>
      <c r="AA16" s="590">
        <v>0</v>
      </c>
      <c r="AB16" s="591"/>
      <c r="AC16" s="590"/>
      <c r="AD16" s="591"/>
      <c r="AE16" s="57"/>
      <c r="AF16" s="618">
        <v>78.3</v>
      </c>
      <c r="AG16" s="740"/>
      <c r="AH16" s="122"/>
      <c r="AI16" s="618">
        <v>79.6</v>
      </c>
      <c r="AJ16" s="740"/>
      <c r="AK16" s="121"/>
      <c r="AL16" s="618">
        <v>95.2</v>
      </c>
      <c r="AM16" s="619"/>
    </row>
    <row r="17" spans="1:41" ht="18" customHeight="1">
      <c r="A17" s="47"/>
      <c r="B17" s="47"/>
      <c r="C17" s="47"/>
      <c r="D17" s="47"/>
      <c r="E17" s="47"/>
      <c r="F17" s="47"/>
      <c r="G17" s="525"/>
      <c r="H17" s="526"/>
      <c r="I17" s="47"/>
      <c r="J17" s="47"/>
      <c r="K17" s="525"/>
      <c r="L17" s="526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</row>
    <row r="18" spans="1:41" ht="18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</row>
    <row r="19" spans="2:39" ht="23.25" customHeight="1" thickBot="1"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 t="s">
        <v>511</v>
      </c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123"/>
      <c r="AJ19" s="124"/>
      <c r="AK19" s="123"/>
      <c r="AL19" s="123"/>
      <c r="AM19" s="103" t="s">
        <v>583</v>
      </c>
    </row>
    <row r="20" spans="1:39" ht="6.75" customHeight="1">
      <c r="A20" s="647"/>
      <c r="B20" s="604"/>
      <c r="C20" s="648"/>
      <c r="D20" s="620" t="s">
        <v>230</v>
      </c>
      <c r="E20" s="621"/>
      <c r="F20" s="621"/>
      <c r="G20" s="651"/>
      <c r="H20" s="620" t="s">
        <v>6</v>
      </c>
      <c r="I20" s="621"/>
      <c r="J20" s="621"/>
      <c r="K20" s="621"/>
      <c r="L20" s="109"/>
      <c r="M20" s="109"/>
      <c r="N20" s="109"/>
      <c r="O20" s="109"/>
      <c r="P20" s="109"/>
      <c r="Q20" s="110"/>
      <c r="R20" s="620" t="s">
        <v>20</v>
      </c>
      <c r="S20" s="621"/>
      <c r="T20" s="621"/>
      <c r="U20" s="621"/>
      <c r="V20" s="109"/>
      <c r="W20" s="109"/>
      <c r="X20" s="108"/>
      <c r="Y20" s="108"/>
      <c r="Z20" s="603" t="s">
        <v>256</v>
      </c>
      <c r="AA20" s="604"/>
      <c r="AB20" s="604"/>
      <c r="AC20" s="604"/>
      <c r="AD20" s="108"/>
      <c r="AE20" s="108"/>
      <c r="AF20" s="552" t="s">
        <v>7</v>
      </c>
      <c r="AG20" s="609"/>
      <c r="AH20" s="609"/>
      <c r="AI20" s="610"/>
      <c r="AJ20" s="662" t="s">
        <v>513</v>
      </c>
      <c r="AK20" s="663"/>
      <c r="AL20" s="663"/>
      <c r="AM20" s="664"/>
    </row>
    <row r="21" spans="1:39" ht="15.75" customHeight="1">
      <c r="A21" s="684"/>
      <c r="B21" s="606"/>
      <c r="C21" s="685"/>
      <c r="D21" s="622"/>
      <c r="E21" s="623"/>
      <c r="F21" s="623"/>
      <c r="G21" s="656"/>
      <c r="H21" s="622"/>
      <c r="I21" s="623"/>
      <c r="J21" s="623"/>
      <c r="K21" s="623"/>
      <c r="L21" s="528" t="s">
        <v>37</v>
      </c>
      <c r="M21" s="529"/>
      <c r="N21" s="530"/>
      <c r="O21" s="528" t="s">
        <v>38</v>
      </c>
      <c r="P21" s="529"/>
      <c r="Q21" s="530"/>
      <c r="R21" s="622"/>
      <c r="S21" s="623"/>
      <c r="T21" s="623"/>
      <c r="U21" s="623"/>
      <c r="V21" s="582" t="s">
        <v>39</v>
      </c>
      <c r="W21" s="583"/>
      <c r="X21" s="595" t="s">
        <v>38</v>
      </c>
      <c r="Y21" s="596"/>
      <c r="Z21" s="605"/>
      <c r="AA21" s="606"/>
      <c r="AB21" s="606"/>
      <c r="AC21" s="606"/>
      <c r="AD21" s="616" t="s">
        <v>38</v>
      </c>
      <c r="AE21" s="617"/>
      <c r="AF21" s="611"/>
      <c r="AG21" s="612"/>
      <c r="AH21" s="612"/>
      <c r="AI21" s="613"/>
      <c r="AJ21" s="665"/>
      <c r="AK21" s="666"/>
      <c r="AL21" s="666"/>
      <c r="AM21" s="667"/>
    </row>
    <row r="22" spans="1:39" ht="18.75" customHeight="1">
      <c r="A22" s="649"/>
      <c r="B22" s="608"/>
      <c r="C22" s="650"/>
      <c r="D22" s="624"/>
      <c r="E22" s="625"/>
      <c r="F22" s="625"/>
      <c r="G22" s="652"/>
      <c r="H22" s="624"/>
      <c r="I22" s="625"/>
      <c r="J22" s="625"/>
      <c r="K22" s="625"/>
      <c r="L22" s="653" t="s">
        <v>40</v>
      </c>
      <c r="M22" s="654"/>
      <c r="N22" s="655"/>
      <c r="O22" s="653" t="s">
        <v>40</v>
      </c>
      <c r="P22" s="654"/>
      <c r="Q22" s="655"/>
      <c r="R22" s="624"/>
      <c r="S22" s="625"/>
      <c r="T22" s="625"/>
      <c r="U22" s="625"/>
      <c r="V22" s="584" t="s">
        <v>41</v>
      </c>
      <c r="W22" s="585"/>
      <c r="X22" s="584" t="s">
        <v>41</v>
      </c>
      <c r="Y22" s="585"/>
      <c r="Z22" s="607"/>
      <c r="AA22" s="608"/>
      <c r="AB22" s="608"/>
      <c r="AC22" s="608"/>
      <c r="AD22" s="630" t="s">
        <v>514</v>
      </c>
      <c r="AE22" s="631"/>
      <c r="AF22" s="553"/>
      <c r="AG22" s="614"/>
      <c r="AH22" s="614"/>
      <c r="AI22" s="615"/>
      <c r="AJ22" s="539" t="s">
        <v>245</v>
      </c>
      <c r="AK22" s="668"/>
      <c r="AL22" s="668"/>
      <c r="AM22" s="669"/>
    </row>
    <row r="23" spans="1:39" ht="19.5" customHeight="1">
      <c r="A23" s="657" t="s">
        <v>230</v>
      </c>
      <c r="B23" s="658"/>
      <c r="C23" s="659"/>
      <c r="D23" s="601" t="s">
        <v>42</v>
      </c>
      <c r="E23" s="602"/>
      <c r="F23" s="528" t="s">
        <v>43</v>
      </c>
      <c r="G23" s="530"/>
      <c r="H23" s="528" t="s">
        <v>42</v>
      </c>
      <c r="I23" s="530"/>
      <c r="J23" s="528" t="s">
        <v>43</v>
      </c>
      <c r="K23" s="530"/>
      <c r="L23" s="148" t="s">
        <v>237</v>
      </c>
      <c r="M23" s="528" t="s">
        <v>43</v>
      </c>
      <c r="N23" s="530"/>
      <c r="O23" s="148" t="s">
        <v>237</v>
      </c>
      <c r="P23" s="528" t="s">
        <v>43</v>
      </c>
      <c r="Q23" s="530"/>
      <c r="R23" s="528" t="s">
        <v>238</v>
      </c>
      <c r="S23" s="530"/>
      <c r="T23" s="528" t="s">
        <v>43</v>
      </c>
      <c r="U23" s="530"/>
      <c r="V23" s="289" t="s">
        <v>516</v>
      </c>
      <c r="W23" s="149" t="s">
        <v>515</v>
      </c>
      <c r="X23" s="289" t="s">
        <v>516</v>
      </c>
      <c r="Y23" s="149" t="s">
        <v>515</v>
      </c>
      <c r="Z23" s="601" t="s">
        <v>42</v>
      </c>
      <c r="AA23" s="602"/>
      <c r="AB23" s="601" t="s">
        <v>43</v>
      </c>
      <c r="AC23" s="602"/>
      <c r="AD23" s="287" t="s">
        <v>224</v>
      </c>
      <c r="AE23" s="288" t="s">
        <v>239</v>
      </c>
      <c r="AF23" s="628" t="s">
        <v>42</v>
      </c>
      <c r="AG23" s="629"/>
      <c r="AH23" s="628" t="s">
        <v>43</v>
      </c>
      <c r="AI23" s="629"/>
      <c r="AJ23" s="628" t="s">
        <v>42</v>
      </c>
      <c r="AK23" s="629"/>
      <c r="AL23" s="628" t="s">
        <v>43</v>
      </c>
      <c r="AM23" s="670"/>
    </row>
    <row r="24" spans="1:39" ht="20.25" customHeight="1">
      <c r="A24" s="649"/>
      <c r="B24" s="608"/>
      <c r="C24" s="650"/>
      <c r="D24" s="537">
        <v>95</v>
      </c>
      <c r="E24" s="538"/>
      <c r="F24" s="537">
        <v>19870</v>
      </c>
      <c r="G24" s="538"/>
      <c r="H24" s="537">
        <v>13</v>
      </c>
      <c r="I24" s="538"/>
      <c r="J24" s="537">
        <v>5630</v>
      </c>
      <c r="K24" s="538"/>
      <c r="L24" s="154">
        <v>13</v>
      </c>
      <c r="M24" s="537">
        <v>3479</v>
      </c>
      <c r="N24" s="538"/>
      <c r="O24" s="154">
        <v>17</v>
      </c>
      <c r="P24" s="537">
        <v>2151</v>
      </c>
      <c r="Q24" s="538"/>
      <c r="R24" s="537">
        <v>0</v>
      </c>
      <c r="S24" s="538"/>
      <c r="T24" s="537">
        <v>181</v>
      </c>
      <c r="U24" s="538"/>
      <c r="V24" s="154">
        <v>0</v>
      </c>
      <c r="W24" s="152">
        <v>0</v>
      </c>
      <c r="X24" s="154">
        <v>5</v>
      </c>
      <c r="Y24" s="152">
        <v>181</v>
      </c>
      <c r="Z24" s="537">
        <v>0</v>
      </c>
      <c r="AA24" s="538"/>
      <c r="AB24" s="537">
        <v>24</v>
      </c>
      <c r="AC24" s="538"/>
      <c r="AD24" s="154">
        <v>7</v>
      </c>
      <c r="AE24" s="152">
        <v>24</v>
      </c>
      <c r="AF24" s="537">
        <v>82</v>
      </c>
      <c r="AG24" s="538"/>
      <c r="AH24" s="537">
        <v>14035</v>
      </c>
      <c r="AI24" s="538"/>
      <c r="AJ24" s="537">
        <v>42</v>
      </c>
      <c r="AK24" s="538"/>
      <c r="AL24" s="537">
        <v>4022</v>
      </c>
      <c r="AM24" s="661"/>
    </row>
    <row r="25" spans="1:39" ht="12.75" customHeight="1">
      <c r="A25" s="105"/>
      <c r="B25" s="689" t="s">
        <v>44</v>
      </c>
      <c r="C25" s="690"/>
      <c r="D25" s="533">
        <v>4</v>
      </c>
      <c r="E25" s="534"/>
      <c r="F25" s="533">
        <v>1845</v>
      </c>
      <c r="G25" s="534"/>
      <c r="H25" s="533">
        <v>0</v>
      </c>
      <c r="I25" s="534"/>
      <c r="J25" s="533">
        <v>350</v>
      </c>
      <c r="K25" s="534"/>
      <c r="L25" s="96">
        <v>0</v>
      </c>
      <c r="M25" s="533">
        <v>0</v>
      </c>
      <c r="N25" s="534"/>
      <c r="O25" s="96">
        <v>1</v>
      </c>
      <c r="P25" s="533">
        <v>350</v>
      </c>
      <c r="Q25" s="534"/>
      <c r="R25" s="533">
        <v>0</v>
      </c>
      <c r="S25" s="534"/>
      <c r="T25" s="533">
        <v>150</v>
      </c>
      <c r="U25" s="534"/>
      <c r="V25" s="96">
        <v>0</v>
      </c>
      <c r="W25" s="146">
        <v>0</v>
      </c>
      <c r="X25" s="96">
        <v>1</v>
      </c>
      <c r="Y25" s="146">
        <v>150</v>
      </c>
      <c r="Z25" s="523">
        <v>0</v>
      </c>
      <c r="AA25" s="564"/>
      <c r="AB25" s="523">
        <v>0</v>
      </c>
      <c r="AC25" s="564"/>
      <c r="AD25" s="96">
        <v>0</v>
      </c>
      <c r="AE25" s="146">
        <v>0</v>
      </c>
      <c r="AF25" s="523">
        <v>4</v>
      </c>
      <c r="AG25" s="564"/>
      <c r="AH25" s="523">
        <v>1345</v>
      </c>
      <c r="AI25" s="564"/>
      <c r="AJ25" s="523">
        <v>0</v>
      </c>
      <c r="AK25" s="564"/>
      <c r="AL25" s="523">
        <v>0</v>
      </c>
      <c r="AM25" s="588"/>
    </row>
    <row r="26" spans="1:39" ht="12.75" customHeight="1">
      <c r="A26" s="157" t="s">
        <v>45</v>
      </c>
      <c r="B26" s="691" t="s">
        <v>46</v>
      </c>
      <c r="C26" s="688"/>
      <c r="D26" s="533">
        <v>1</v>
      </c>
      <c r="E26" s="534"/>
      <c r="F26" s="533">
        <v>610</v>
      </c>
      <c r="G26" s="534"/>
      <c r="H26" s="533">
        <v>0</v>
      </c>
      <c r="I26" s="534"/>
      <c r="J26" s="533">
        <v>40</v>
      </c>
      <c r="K26" s="534"/>
      <c r="L26" s="96">
        <v>0</v>
      </c>
      <c r="M26" s="533">
        <v>0</v>
      </c>
      <c r="N26" s="534"/>
      <c r="O26" s="96">
        <v>1</v>
      </c>
      <c r="P26" s="533">
        <v>40</v>
      </c>
      <c r="Q26" s="534"/>
      <c r="R26" s="533">
        <v>0</v>
      </c>
      <c r="S26" s="534"/>
      <c r="T26" s="533">
        <v>14</v>
      </c>
      <c r="U26" s="534"/>
      <c r="V26" s="96">
        <v>0</v>
      </c>
      <c r="W26" s="146">
        <v>0</v>
      </c>
      <c r="X26" s="96">
        <v>1</v>
      </c>
      <c r="Y26" s="146">
        <v>14</v>
      </c>
      <c r="Z26" s="533">
        <v>0</v>
      </c>
      <c r="AA26" s="534"/>
      <c r="AB26" s="533">
        <v>6</v>
      </c>
      <c r="AC26" s="534"/>
      <c r="AD26" s="96">
        <v>1</v>
      </c>
      <c r="AE26" s="146">
        <v>6</v>
      </c>
      <c r="AF26" s="533">
        <v>1</v>
      </c>
      <c r="AG26" s="534"/>
      <c r="AH26" s="533">
        <v>550</v>
      </c>
      <c r="AI26" s="534"/>
      <c r="AJ26" s="533">
        <v>0</v>
      </c>
      <c r="AK26" s="534"/>
      <c r="AL26" s="533">
        <v>0</v>
      </c>
      <c r="AM26" s="589"/>
    </row>
    <row r="27" spans="1:39" ht="12.75" customHeight="1">
      <c r="A27" s="125"/>
      <c r="B27" s="692" t="s">
        <v>47</v>
      </c>
      <c r="C27" s="693"/>
      <c r="D27" s="542">
        <v>1</v>
      </c>
      <c r="E27" s="543"/>
      <c r="F27" s="542">
        <v>50</v>
      </c>
      <c r="G27" s="543"/>
      <c r="H27" s="533">
        <v>0</v>
      </c>
      <c r="I27" s="534"/>
      <c r="J27" s="542">
        <v>0</v>
      </c>
      <c r="K27" s="543"/>
      <c r="L27" s="96">
        <v>0</v>
      </c>
      <c r="M27" s="533">
        <v>0</v>
      </c>
      <c r="N27" s="534"/>
      <c r="O27" s="96">
        <v>0</v>
      </c>
      <c r="P27" s="533">
        <v>0</v>
      </c>
      <c r="Q27" s="534"/>
      <c r="R27" s="533">
        <v>0</v>
      </c>
      <c r="S27" s="534"/>
      <c r="T27" s="533">
        <v>0</v>
      </c>
      <c r="U27" s="534"/>
      <c r="V27" s="96">
        <v>0</v>
      </c>
      <c r="W27" s="146">
        <v>0</v>
      </c>
      <c r="X27" s="96">
        <v>0</v>
      </c>
      <c r="Y27" s="146">
        <v>0</v>
      </c>
      <c r="Z27" s="542">
        <v>0</v>
      </c>
      <c r="AA27" s="543"/>
      <c r="AB27" s="542">
        <v>0</v>
      </c>
      <c r="AC27" s="543"/>
      <c r="AD27" s="96">
        <v>0</v>
      </c>
      <c r="AE27" s="146">
        <v>0</v>
      </c>
      <c r="AF27" s="542">
        <v>1</v>
      </c>
      <c r="AG27" s="543"/>
      <c r="AH27" s="542">
        <v>50</v>
      </c>
      <c r="AI27" s="543"/>
      <c r="AJ27" s="542">
        <v>0</v>
      </c>
      <c r="AK27" s="543"/>
      <c r="AL27" s="542">
        <v>0</v>
      </c>
      <c r="AM27" s="592"/>
    </row>
    <row r="28" spans="1:39" ht="12.75" customHeight="1">
      <c r="A28" s="676" t="s">
        <v>253</v>
      </c>
      <c r="B28" s="682"/>
      <c r="C28" s="683"/>
      <c r="D28" s="533">
        <v>9</v>
      </c>
      <c r="E28" s="534"/>
      <c r="F28" s="533">
        <v>2804</v>
      </c>
      <c r="G28" s="534"/>
      <c r="H28" s="523">
        <v>0</v>
      </c>
      <c r="I28" s="564"/>
      <c r="J28" s="533">
        <v>456</v>
      </c>
      <c r="K28" s="534"/>
      <c r="L28" s="95">
        <v>0</v>
      </c>
      <c r="M28" s="523">
        <v>0</v>
      </c>
      <c r="N28" s="564"/>
      <c r="O28" s="95">
        <v>3</v>
      </c>
      <c r="P28" s="523">
        <v>456</v>
      </c>
      <c r="Q28" s="564"/>
      <c r="R28" s="523">
        <v>0</v>
      </c>
      <c r="S28" s="564"/>
      <c r="T28" s="523">
        <v>17</v>
      </c>
      <c r="U28" s="564"/>
      <c r="V28" s="95">
        <v>0</v>
      </c>
      <c r="W28" s="153">
        <v>0</v>
      </c>
      <c r="X28" s="95">
        <v>3</v>
      </c>
      <c r="Y28" s="153">
        <v>17</v>
      </c>
      <c r="Z28" s="523">
        <v>0</v>
      </c>
      <c r="AA28" s="564"/>
      <c r="AB28" s="533">
        <v>18</v>
      </c>
      <c r="AC28" s="534"/>
      <c r="AD28" s="95">
        <v>6</v>
      </c>
      <c r="AE28" s="153">
        <v>18</v>
      </c>
      <c r="AF28" s="523">
        <v>9</v>
      </c>
      <c r="AG28" s="564"/>
      <c r="AH28" s="523">
        <v>2313</v>
      </c>
      <c r="AI28" s="564"/>
      <c r="AJ28" s="523">
        <v>0</v>
      </c>
      <c r="AK28" s="564"/>
      <c r="AL28" s="523">
        <v>0</v>
      </c>
      <c r="AM28" s="588"/>
    </row>
    <row r="29" spans="1:39" ht="12.75" customHeight="1">
      <c r="A29" s="686" t="s">
        <v>254</v>
      </c>
      <c r="B29" s="687"/>
      <c r="C29" s="688"/>
      <c r="D29" s="533">
        <v>1</v>
      </c>
      <c r="E29" s="534"/>
      <c r="F29" s="533">
        <v>470</v>
      </c>
      <c r="G29" s="534"/>
      <c r="H29" s="533">
        <v>0</v>
      </c>
      <c r="I29" s="534"/>
      <c r="J29" s="533">
        <v>0</v>
      </c>
      <c r="K29" s="534"/>
      <c r="L29" s="96">
        <v>0</v>
      </c>
      <c r="M29" s="533">
        <v>0</v>
      </c>
      <c r="N29" s="534"/>
      <c r="O29" s="96">
        <v>0</v>
      </c>
      <c r="P29" s="533">
        <v>0</v>
      </c>
      <c r="Q29" s="534"/>
      <c r="R29" s="533">
        <v>0</v>
      </c>
      <c r="S29" s="534"/>
      <c r="T29" s="533">
        <v>0</v>
      </c>
      <c r="U29" s="534"/>
      <c r="V29" s="96">
        <v>0</v>
      </c>
      <c r="W29" s="146">
        <v>0</v>
      </c>
      <c r="X29" s="96">
        <v>0</v>
      </c>
      <c r="Y29" s="146">
        <v>0</v>
      </c>
      <c r="Z29" s="533">
        <v>0</v>
      </c>
      <c r="AA29" s="534"/>
      <c r="AB29" s="533">
        <v>0</v>
      </c>
      <c r="AC29" s="534"/>
      <c r="AD29" s="96">
        <v>0</v>
      </c>
      <c r="AE29" s="146">
        <v>0</v>
      </c>
      <c r="AF29" s="533">
        <v>1</v>
      </c>
      <c r="AG29" s="534"/>
      <c r="AH29" s="533">
        <v>470</v>
      </c>
      <c r="AI29" s="534"/>
      <c r="AJ29" s="533">
        <v>0</v>
      </c>
      <c r="AK29" s="534"/>
      <c r="AL29" s="533">
        <v>0</v>
      </c>
      <c r="AM29" s="589"/>
    </row>
    <row r="30" spans="1:39" ht="12.75" customHeight="1">
      <c r="A30" s="694" t="s">
        <v>255</v>
      </c>
      <c r="B30" s="695"/>
      <c r="C30" s="693"/>
      <c r="D30" s="542">
        <v>1</v>
      </c>
      <c r="E30" s="543"/>
      <c r="F30" s="542">
        <v>319</v>
      </c>
      <c r="G30" s="543"/>
      <c r="H30" s="542">
        <v>0</v>
      </c>
      <c r="I30" s="543"/>
      <c r="J30" s="542">
        <v>0</v>
      </c>
      <c r="K30" s="543"/>
      <c r="L30" s="155">
        <v>0</v>
      </c>
      <c r="M30" s="542">
        <v>0</v>
      </c>
      <c r="N30" s="543"/>
      <c r="O30" s="155">
        <v>0</v>
      </c>
      <c r="P30" s="542">
        <v>0</v>
      </c>
      <c r="Q30" s="543"/>
      <c r="R30" s="542">
        <v>0</v>
      </c>
      <c r="S30" s="543"/>
      <c r="T30" s="542">
        <v>0</v>
      </c>
      <c r="U30" s="543"/>
      <c r="V30" s="155">
        <v>0</v>
      </c>
      <c r="W30" s="147">
        <v>0</v>
      </c>
      <c r="X30" s="155">
        <v>0</v>
      </c>
      <c r="Y30" s="147">
        <v>0</v>
      </c>
      <c r="Z30" s="542">
        <v>0</v>
      </c>
      <c r="AA30" s="543"/>
      <c r="AB30" s="542">
        <v>0</v>
      </c>
      <c r="AC30" s="543"/>
      <c r="AD30" s="155">
        <v>0</v>
      </c>
      <c r="AE30" s="147">
        <v>0</v>
      </c>
      <c r="AF30" s="542">
        <v>1</v>
      </c>
      <c r="AG30" s="543"/>
      <c r="AH30" s="542">
        <v>319</v>
      </c>
      <c r="AI30" s="543"/>
      <c r="AJ30" s="542">
        <v>0</v>
      </c>
      <c r="AK30" s="543"/>
      <c r="AL30" s="542">
        <v>0</v>
      </c>
      <c r="AM30" s="592"/>
    </row>
    <row r="31" spans="1:39" ht="12.75" customHeight="1">
      <c r="A31" s="696" t="s">
        <v>250</v>
      </c>
      <c r="B31" s="697"/>
      <c r="C31" s="698"/>
      <c r="D31" s="533">
        <v>2</v>
      </c>
      <c r="E31" s="534"/>
      <c r="F31" s="533">
        <v>329</v>
      </c>
      <c r="G31" s="534"/>
      <c r="H31" s="533">
        <v>0</v>
      </c>
      <c r="I31" s="534"/>
      <c r="J31" s="533">
        <v>0</v>
      </c>
      <c r="K31" s="534"/>
      <c r="L31" s="96">
        <v>0</v>
      </c>
      <c r="M31" s="533">
        <v>0</v>
      </c>
      <c r="N31" s="534"/>
      <c r="O31" s="96">
        <v>0</v>
      </c>
      <c r="P31" s="533">
        <v>0</v>
      </c>
      <c r="Q31" s="534"/>
      <c r="R31" s="533">
        <v>0</v>
      </c>
      <c r="S31" s="534"/>
      <c r="T31" s="533">
        <v>0</v>
      </c>
      <c r="U31" s="534"/>
      <c r="V31" s="96">
        <v>0</v>
      </c>
      <c r="W31" s="146">
        <v>0</v>
      </c>
      <c r="X31" s="96">
        <v>0</v>
      </c>
      <c r="Y31" s="146">
        <v>0</v>
      </c>
      <c r="Z31" s="523">
        <v>0</v>
      </c>
      <c r="AA31" s="564"/>
      <c r="AB31" s="523">
        <v>0</v>
      </c>
      <c r="AC31" s="564"/>
      <c r="AD31" s="96">
        <v>0</v>
      </c>
      <c r="AE31" s="146">
        <v>0</v>
      </c>
      <c r="AF31" s="523">
        <v>2</v>
      </c>
      <c r="AG31" s="564"/>
      <c r="AH31" s="523">
        <v>329</v>
      </c>
      <c r="AI31" s="564"/>
      <c r="AJ31" s="523">
        <v>1</v>
      </c>
      <c r="AK31" s="564"/>
      <c r="AL31" s="523">
        <v>60</v>
      </c>
      <c r="AM31" s="588"/>
    </row>
    <row r="32" spans="1:39" ht="12.75" customHeight="1">
      <c r="A32" s="699" t="s">
        <v>251</v>
      </c>
      <c r="B32" s="700"/>
      <c r="C32" s="701"/>
      <c r="D32" s="533">
        <v>64</v>
      </c>
      <c r="E32" s="534"/>
      <c r="F32" s="533">
        <v>12095</v>
      </c>
      <c r="G32" s="534"/>
      <c r="H32" s="533">
        <v>13</v>
      </c>
      <c r="I32" s="534"/>
      <c r="J32" s="533">
        <v>4784</v>
      </c>
      <c r="K32" s="534"/>
      <c r="L32" s="100">
        <v>13</v>
      </c>
      <c r="M32" s="533">
        <v>3479</v>
      </c>
      <c r="N32" s="534"/>
      <c r="O32" s="100">
        <v>12</v>
      </c>
      <c r="P32" s="533">
        <v>1305</v>
      </c>
      <c r="Q32" s="534"/>
      <c r="R32" s="533">
        <v>0</v>
      </c>
      <c r="S32" s="534"/>
      <c r="T32" s="533">
        <v>0</v>
      </c>
      <c r="U32" s="534"/>
      <c r="V32" s="100">
        <v>0</v>
      </c>
      <c r="W32" s="146">
        <v>0</v>
      </c>
      <c r="X32" s="100">
        <v>0</v>
      </c>
      <c r="Y32" s="146">
        <v>0</v>
      </c>
      <c r="Z32" s="533">
        <v>0</v>
      </c>
      <c r="AA32" s="534"/>
      <c r="AB32" s="533">
        <v>0</v>
      </c>
      <c r="AC32" s="534"/>
      <c r="AD32" s="100">
        <v>0</v>
      </c>
      <c r="AE32" s="146">
        <v>0</v>
      </c>
      <c r="AF32" s="533">
        <v>51</v>
      </c>
      <c r="AG32" s="534"/>
      <c r="AH32" s="533">
        <v>7311</v>
      </c>
      <c r="AI32" s="534"/>
      <c r="AJ32" s="533">
        <v>37</v>
      </c>
      <c r="AK32" s="534"/>
      <c r="AL32" s="533">
        <v>3585</v>
      </c>
      <c r="AM32" s="589"/>
    </row>
    <row r="33" spans="1:39" ht="12.75" customHeight="1">
      <c r="A33" s="702" t="s">
        <v>48</v>
      </c>
      <c r="B33" s="703"/>
      <c r="C33" s="704"/>
      <c r="D33" s="533">
        <v>6</v>
      </c>
      <c r="E33" s="534"/>
      <c r="F33" s="533">
        <v>827</v>
      </c>
      <c r="G33" s="534"/>
      <c r="H33" s="533">
        <v>0</v>
      </c>
      <c r="I33" s="534"/>
      <c r="J33" s="533">
        <v>0</v>
      </c>
      <c r="K33" s="534"/>
      <c r="L33" s="96">
        <v>0</v>
      </c>
      <c r="M33" s="533">
        <v>0</v>
      </c>
      <c r="N33" s="534"/>
      <c r="O33" s="96">
        <v>0</v>
      </c>
      <c r="P33" s="533">
        <v>0</v>
      </c>
      <c r="Q33" s="534"/>
      <c r="R33" s="533">
        <v>0</v>
      </c>
      <c r="S33" s="534"/>
      <c r="T33" s="533">
        <v>0</v>
      </c>
      <c r="U33" s="534"/>
      <c r="V33" s="96">
        <v>0</v>
      </c>
      <c r="W33" s="146">
        <v>0</v>
      </c>
      <c r="X33" s="96">
        <v>0</v>
      </c>
      <c r="Y33" s="146">
        <v>0</v>
      </c>
      <c r="Z33" s="533">
        <v>0</v>
      </c>
      <c r="AA33" s="534"/>
      <c r="AB33" s="533">
        <v>0</v>
      </c>
      <c r="AC33" s="534"/>
      <c r="AD33" s="96">
        <v>0</v>
      </c>
      <c r="AE33" s="146">
        <v>0</v>
      </c>
      <c r="AF33" s="533">
        <v>6</v>
      </c>
      <c r="AG33" s="534"/>
      <c r="AH33" s="533">
        <v>827</v>
      </c>
      <c r="AI33" s="534"/>
      <c r="AJ33" s="533">
        <v>2</v>
      </c>
      <c r="AK33" s="534"/>
      <c r="AL33" s="533">
        <v>97</v>
      </c>
      <c r="AM33" s="589"/>
    </row>
    <row r="34" spans="1:39" ht="12.75" customHeight="1" thickBot="1">
      <c r="A34" s="705" t="s">
        <v>252</v>
      </c>
      <c r="B34" s="706"/>
      <c r="C34" s="707"/>
      <c r="D34" s="578">
        <v>6</v>
      </c>
      <c r="E34" s="579"/>
      <c r="F34" s="578">
        <v>521</v>
      </c>
      <c r="G34" s="579"/>
      <c r="H34" s="578">
        <v>0</v>
      </c>
      <c r="I34" s="579"/>
      <c r="J34" s="578">
        <v>0</v>
      </c>
      <c r="K34" s="579"/>
      <c r="L34" s="101">
        <v>0</v>
      </c>
      <c r="M34" s="578">
        <v>0</v>
      </c>
      <c r="N34" s="579"/>
      <c r="O34" s="101">
        <v>0</v>
      </c>
      <c r="P34" s="578">
        <v>0</v>
      </c>
      <c r="Q34" s="579"/>
      <c r="R34" s="578">
        <v>0</v>
      </c>
      <c r="S34" s="579"/>
      <c r="T34" s="578">
        <v>0</v>
      </c>
      <c r="U34" s="579"/>
      <c r="V34" s="101">
        <v>0</v>
      </c>
      <c r="W34" s="144">
        <v>0</v>
      </c>
      <c r="X34" s="101">
        <v>0</v>
      </c>
      <c r="Y34" s="144">
        <v>0</v>
      </c>
      <c r="Z34" s="578">
        <v>0</v>
      </c>
      <c r="AA34" s="579"/>
      <c r="AB34" s="578">
        <v>0</v>
      </c>
      <c r="AC34" s="579"/>
      <c r="AD34" s="101">
        <v>0</v>
      </c>
      <c r="AE34" s="144">
        <v>0</v>
      </c>
      <c r="AF34" s="578">
        <v>6</v>
      </c>
      <c r="AG34" s="579"/>
      <c r="AH34" s="578">
        <v>521</v>
      </c>
      <c r="AI34" s="579"/>
      <c r="AJ34" s="578">
        <v>2</v>
      </c>
      <c r="AK34" s="579"/>
      <c r="AL34" s="578">
        <v>280</v>
      </c>
      <c r="AM34" s="646"/>
    </row>
    <row r="35" spans="1:41" ht="18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</row>
    <row r="36" spans="1:41" ht="18.7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</row>
    <row r="37" spans="2:42" ht="23.25" customHeight="1" thickBot="1"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 t="s">
        <v>510</v>
      </c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130"/>
      <c r="AL37" s="130"/>
      <c r="AM37" s="130"/>
      <c r="AN37" s="130"/>
      <c r="AO37" s="103" t="s">
        <v>664</v>
      </c>
      <c r="AP37" s="24"/>
    </row>
    <row r="38" spans="1:41" ht="14.25" customHeight="1">
      <c r="A38" s="531"/>
      <c r="B38" s="540" t="s">
        <v>53</v>
      </c>
      <c r="C38" s="708"/>
      <c r="D38" s="133" t="s">
        <v>45</v>
      </c>
      <c r="E38" s="134"/>
      <c r="F38" s="134"/>
      <c r="G38" s="134"/>
      <c r="H38" s="134"/>
      <c r="I38" s="135"/>
      <c r="J38" s="131"/>
      <c r="K38" s="132"/>
      <c r="L38" s="131"/>
      <c r="M38" s="132"/>
      <c r="N38" s="131"/>
      <c r="O38" s="132"/>
      <c r="P38" s="131"/>
      <c r="Q38" s="132"/>
      <c r="R38" s="636" t="s">
        <v>49</v>
      </c>
      <c r="S38" s="637"/>
      <c r="T38" s="636" t="s">
        <v>50</v>
      </c>
      <c r="U38" s="637"/>
      <c r="V38" s="718" t="s">
        <v>240</v>
      </c>
      <c r="W38" s="719"/>
      <c r="X38" s="636" t="s">
        <v>51</v>
      </c>
      <c r="Y38" s="715"/>
      <c r="Z38" s="636" t="s">
        <v>52</v>
      </c>
      <c r="AA38" s="715"/>
      <c r="AB38" s="718" t="s">
        <v>258</v>
      </c>
      <c r="AC38" s="719"/>
      <c r="AD38" s="142"/>
      <c r="AE38" s="138"/>
      <c r="AF38" s="142"/>
      <c r="AG38" s="138"/>
      <c r="AH38" s="142"/>
      <c r="AI38" s="138"/>
      <c r="AJ38" s="142"/>
      <c r="AK38" s="138"/>
      <c r="AL38" s="725" t="s">
        <v>241</v>
      </c>
      <c r="AM38" s="726"/>
      <c r="AN38" s="142"/>
      <c r="AO38" s="158"/>
    </row>
    <row r="39" spans="1:41" ht="14.25" customHeight="1">
      <c r="A39" s="532"/>
      <c r="B39" s="709"/>
      <c r="C39" s="673"/>
      <c r="D39" s="711" t="s">
        <v>44</v>
      </c>
      <c r="E39" s="712"/>
      <c r="F39" s="711" t="s">
        <v>46</v>
      </c>
      <c r="G39" s="712"/>
      <c r="H39" s="711" t="s">
        <v>47</v>
      </c>
      <c r="I39" s="712"/>
      <c r="J39" s="640" t="s">
        <v>54</v>
      </c>
      <c r="K39" s="641"/>
      <c r="L39" s="640" t="s">
        <v>55</v>
      </c>
      <c r="M39" s="641"/>
      <c r="N39" s="640" t="s">
        <v>56</v>
      </c>
      <c r="O39" s="641"/>
      <c r="P39" s="640" t="s">
        <v>57</v>
      </c>
      <c r="Q39" s="641"/>
      <c r="R39" s="638" t="s">
        <v>58</v>
      </c>
      <c r="S39" s="639"/>
      <c r="T39" s="638" t="s">
        <v>59</v>
      </c>
      <c r="U39" s="639"/>
      <c r="V39" s="720"/>
      <c r="W39" s="721"/>
      <c r="X39" s="638" t="s">
        <v>60</v>
      </c>
      <c r="Y39" s="716"/>
      <c r="Z39" s="638" t="s">
        <v>60</v>
      </c>
      <c r="AA39" s="716"/>
      <c r="AB39" s="720"/>
      <c r="AC39" s="721"/>
      <c r="AD39" s="638" t="s">
        <v>61</v>
      </c>
      <c r="AE39" s="716"/>
      <c r="AF39" s="638" t="s">
        <v>62</v>
      </c>
      <c r="AG39" s="716"/>
      <c r="AH39" s="638" t="s">
        <v>63</v>
      </c>
      <c r="AI39" s="716"/>
      <c r="AJ39" s="640" t="s">
        <v>257</v>
      </c>
      <c r="AK39" s="641"/>
      <c r="AL39" s="727"/>
      <c r="AM39" s="728"/>
      <c r="AN39" s="691" t="s">
        <v>242</v>
      </c>
      <c r="AO39" s="724"/>
    </row>
    <row r="40" spans="1:41" ht="14.25" customHeight="1">
      <c r="A40" s="532"/>
      <c r="B40" s="541"/>
      <c r="C40" s="710"/>
      <c r="D40" s="713"/>
      <c r="E40" s="714"/>
      <c r="F40" s="713"/>
      <c r="G40" s="714"/>
      <c r="H40" s="713"/>
      <c r="I40" s="714"/>
      <c r="J40" s="136"/>
      <c r="K40" s="137"/>
      <c r="L40" s="136"/>
      <c r="M40" s="137"/>
      <c r="N40" s="136"/>
      <c r="O40" s="137"/>
      <c r="P40" s="136"/>
      <c r="Q40" s="137"/>
      <c r="R40" s="634" t="s">
        <v>64</v>
      </c>
      <c r="S40" s="635"/>
      <c r="T40" s="634" t="s">
        <v>64</v>
      </c>
      <c r="U40" s="635"/>
      <c r="V40" s="722"/>
      <c r="W40" s="723"/>
      <c r="X40" s="634" t="s">
        <v>64</v>
      </c>
      <c r="Y40" s="717"/>
      <c r="Z40" s="634" t="s">
        <v>64</v>
      </c>
      <c r="AA40" s="717"/>
      <c r="AB40" s="722"/>
      <c r="AC40" s="723"/>
      <c r="AD40" s="143"/>
      <c r="AE40" s="139"/>
      <c r="AF40" s="143"/>
      <c r="AG40" s="139"/>
      <c r="AH40" s="143"/>
      <c r="AI40" s="139"/>
      <c r="AJ40" s="143"/>
      <c r="AK40" s="139"/>
      <c r="AL40" s="729"/>
      <c r="AM40" s="730"/>
      <c r="AN40" s="143"/>
      <c r="AO40" s="159"/>
    </row>
    <row r="41" spans="1:41" ht="23.25" customHeight="1">
      <c r="A41" s="524"/>
      <c r="B41" s="160" t="s">
        <v>65</v>
      </c>
      <c r="C41" s="160" t="s">
        <v>66</v>
      </c>
      <c r="D41" s="160" t="s">
        <v>67</v>
      </c>
      <c r="E41" s="160" t="s">
        <v>68</v>
      </c>
      <c r="F41" s="160" t="s">
        <v>67</v>
      </c>
      <c r="G41" s="160" t="s">
        <v>68</v>
      </c>
      <c r="H41" s="160" t="s">
        <v>67</v>
      </c>
      <c r="I41" s="160" t="s">
        <v>68</v>
      </c>
      <c r="J41" s="160" t="s">
        <v>67</v>
      </c>
      <c r="K41" s="160" t="s">
        <v>68</v>
      </c>
      <c r="L41" s="160" t="s">
        <v>67</v>
      </c>
      <c r="M41" s="160" t="s">
        <v>68</v>
      </c>
      <c r="N41" s="160" t="s">
        <v>67</v>
      </c>
      <c r="O41" s="160" t="s">
        <v>68</v>
      </c>
      <c r="P41" s="160" t="s">
        <v>67</v>
      </c>
      <c r="Q41" s="160" t="s">
        <v>68</v>
      </c>
      <c r="R41" s="160" t="s">
        <v>67</v>
      </c>
      <c r="S41" s="160" t="s">
        <v>68</v>
      </c>
      <c r="T41" s="160" t="s">
        <v>67</v>
      </c>
      <c r="U41" s="160" t="s">
        <v>68</v>
      </c>
      <c r="V41" s="160" t="s">
        <v>67</v>
      </c>
      <c r="W41" s="161" t="s">
        <v>68</v>
      </c>
      <c r="X41" s="160" t="s">
        <v>67</v>
      </c>
      <c r="Y41" s="160" t="s">
        <v>68</v>
      </c>
      <c r="Z41" s="160" t="s">
        <v>67</v>
      </c>
      <c r="AA41" s="160" t="s">
        <v>68</v>
      </c>
      <c r="AB41" s="160" t="s">
        <v>67</v>
      </c>
      <c r="AC41" s="160" t="s">
        <v>68</v>
      </c>
      <c r="AD41" s="160" t="s">
        <v>67</v>
      </c>
      <c r="AE41" s="160" t="s">
        <v>68</v>
      </c>
      <c r="AF41" s="160" t="s">
        <v>67</v>
      </c>
      <c r="AG41" s="160" t="s">
        <v>68</v>
      </c>
      <c r="AH41" s="160" t="s">
        <v>67</v>
      </c>
      <c r="AI41" s="160" t="s">
        <v>68</v>
      </c>
      <c r="AJ41" s="160" t="s">
        <v>67</v>
      </c>
      <c r="AK41" s="160" t="s">
        <v>68</v>
      </c>
      <c r="AL41" s="160" t="s">
        <v>67</v>
      </c>
      <c r="AM41" s="160" t="s">
        <v>68</v>
      </c>
      <c r="AN41" s="160" t="s">
        <v>67</v>
      </c>
      <c r="AO41" s="162" t="s">
        <v>68</v>
      </c>
    </row>
    <row r="42" spans="1:41" ht="34.5" customHeight="1">
      <c r="A42" s="163" t="s">
        <v>69</v>
      </c>
      <c r="B42" s="396">
        <v>701</v>
      </c>
      <c r="C42" s="471">
        <v>2240</v>
      </c>
      <c r="D42" s="472">
        <v>0</v>
      </c>
      <c r="E42" s="472">
        <v>0</v>
      </c>
      <c r="F42" s="472">
        <v>1</v>
      </c>
      <c r="G42" s="472">
        <v>0</v>
      </c>
      <c r="H42" s="472">
        <v>8</v>
      </c>
      <c r="I42" s="472">
        <v>40</v>
      </c>
      <c r="J42" s="472">
        <v>27</v>
      </c>
      <c r="K42" s="472">
        <v>6</v>
      </c>
      <c r="L42" s="472">
        <v>16</v>
      </c>
      <c r="M42" s="472">
        <v>17</v>
      </c>
      <c r="N42" s="472">
        <v>3</v>
      </c>
      <c r="O42" s="472">
        <v>17</v>
      </c>
      <c r="P42" s="472">
        <v>0</v>
      </c>
      <c r="Q42" s="472">
        <v>0</v>
      </c>
      <c r="R42" s="472">
        <v>0</v>
      </c>
      <c r="S42" s="472">
        <v>0</v>
      </c>
      <c r="T42" s="472">
        <v>0</v>
      </c>
      <c r="U42" s="472">
        <v>0</v>
      </c>
      <c r="V42" s="472">
        <v>0</v>
      </c>
      <c r="W42" s="472">
        <v>0</v>
      </c>
      <c r="X42" s="472">
        <v>1</v>
      </c>
      <c r="Y42" s="472">
        <v>0</v>
      </c>
      <c r="Z42" s="472">
        <v>11</v>
      </c>
      <c r="AA42" s="472">
        <v>0</v>
      </c>
      <c r="AB42" s="472">
        <v>0</v>
      </c>
      <c r="AC42" s="472">
        <v>0</v>
      </c>
      <c r="AD42" s="472">
        <v>5</v>
      </c>
      <c r="AE42" s="472">
        <v>0</v>
      </c>
      <c r="AF42" s="472">
        <v>196</v>
      </c>
      <c r="AG42" s="472">
        <v>847</v>
      </c>
      <c r="AH42" s="472">
        <v>0</v>
      </c>
      <c r="AI42" s="472">
        <v>0</v>
      </c>
      <c r="AJ42" s="472">
        <v>1</v>
      </c>
      <c r="AK42" s="472">
        <v>0</v>
      </c>
      <c r="AL42" s="472">
        <v>60</v>
      </c>
      <c r="AM42" s="472">
        <v>0</v>
      </c>
      <c r="AN42" s="473">
        <v>372</v>
      </c>
      <c r="AO42" s="474">
        <v>1313</v>
      </c>
    </row>
    <row r="43" spans="1:41" ht="35.25" customHeight="1" thickBot="1">
      <c r="A43" s="164" t="s">
        <v>70</v>
      </c>
      <c r="B43" s="397">
        <v>560</v>
      </c>
      <c r="C43" s="470">
        <v>2</v>
      </c>
      <c r="D43" s="398">
        <v>0</v>
      </c>
      <c r="E43" s="398">
        <v>0</v>
      </c>
      <c r="F43" s="398">
        <v>0</v>
      </c>
      <c r="G43" s="398">
        <v>0</v>
      </c>
      <c r="H43" s="398">
        <v>0</v>
      </c>
      <c r="I43" s="398">
        <v>0</v>
      </c>
      <c r="J43" s="398">
        <v>1</v>
      </c>
      <c r="K43" s="398">
        <v>0</v>
      </c>
      <c r="L43" s="398">
        <v>11</v>
      </c>
      <c r="M43" s="398">
        <v>0</v>
      </c>
      <c r="N43" s="398">
        <v>0</v>
      </c>
      <c r="O43" s="398">
        <v>0</v>
      </c>
      <c r="P43" s="398">
        <v>0</v>
      </c>
      <c r="Q43" s="398">
        <v>0</v>
      </c>
      <c r="R43" s="398">
        <v>0</v>
      </c>
      <c r="S43" s="398">
        <v>0</v>
      </c>
      <c r="T43" s="398">
        <v>0</v>
      </c>
      <c r="U43" s="398">
        <v>0</v>
      </c>
      <c r="V43" s="398">
        <v>0</v>
      </c>
      <c r="W43" s="398">
        <v>0</v>
      </c>
      <c r="X43" s="398">
        <v>0</v>
      </c>
      <c r="Y43" s="398">
        <v>0</v>
      </c>
      <c r="Z43" s="398">
        <v>0</v>
      </c>
      <c r="AA43" s="398">
        <v>0</v>
      </c>
      <c r="AB43" s="398">
        <v>0</v>
      </c>
      <c r="AC43" s="398">
        <v>0</v>
      </c>
      <c r="AD43" s="398">
        <v>1</v>
      </c>
      <c r="AE43" s="398">
        <v>0</v>
      </c>
      <c r="AF43" s="398">
        <v>69</v>
      </c>
      <c r="AG43" s="398">
        <v>2</v>
      </c>
      <c r="AH43" s="398">
        <v>0</v>
      </c>
      <c r="AI43" s="398">
        <v>0</v>
      </c>
      <c r="AJ43" s="398">
        <v>0</v>
      </c>
      <c r="AK43" s="398">
        <v>0</v>
      </c>
      <c r="AL43" s="398">
        <v>1</v>
      </c>
      <c r="AM43" s="398">
        <v>0</v>
      </c>
      <c r="AN43" s="398">
        <v>477</v>
      </c>
      <c r="AO43" s="399">
        <v>0</v>
      </c>
    </row>
  </sheetData>
  <mergeCells count="426">
    <mergeCell ref="AA15:AB15"/>
    <mergeCell ref="AA11:AB11"/>
    <mergeCell ref="AA12:AB12"/>
    <mergeCell ref="AA13:AB13"/>
    <mergeCell ref="AA14:AB14"/>
    <mergeCell ref="Y11:Z11"/>
    <mergeCell ref="Y12:Z12"/>
    <mergeCell ref="Y13:Z13"/>
    <mergeCell ref="Y14:Z14"/>
    <mergeCell ref="AA3:AB3"/>
    <mergeCell ref="Y4:Z4"/>
    <mergeCell ref="Y5:Z5"/>
    <mergeCell ref="AA4:AB4"/>
    <mergeCell ref="AA5:AB5"/>
    <mergeCell ref="F8:H8"/>
    <mergeCell ref="F9:H9"/>
    <mergeCell ref="F10:H10"/>
    <mergeCell ref="Y2:Z3"/>
    <mergeCell ref="Y6:Z6"/>
    <mergeCell ref="Y7:Z7"/>
    <mergeCell ref="Y8:Z8"/>
    <mergeCell ref="Y9:Z9"/>
    <mergeCell ref="F4:H4"/>
    <mergeCell ref="F5:H5"/>
    <mergeCell ref="F6:H6"/>
    <mergeCell ref="F7:H7"/>
    <mergeCell ref="AI16:AJ16"/>
    <mergeCell ref="AI12:AJ12"/>
    <mergeCell ref="AI13:AJ13"/>
    <mergeCell ref="AI14:AJ14"/>
    <mergeCell ref="AF9:AG9"/>
    <mergeCell ref="AF10:AG10"/>
    <mergeCell ref="AF16:AG16"/>
    <mergeCell ref="AF15:AG15"/>
    <mergeCell ref="AL9:AM9"/>
    <mergeCell ref="F11:H11"/>
    <mergeCell ref="F12:H12"/>
    <mergeCell ref="AI15:AJ15"/>
    <mergeCell ref="F13:H13"/>
    <mergeCell ref="AC13:AD13"/>
    <mergeCell ref="AC14:AD14"/>
    <mergeCell ref="F14:H14"/>
    <mergeCell ref="F15:H15"/>
    <mergeCell ref="Y10:Z10"/>
    <mergeCell ref="AL14:AM14"/>
    <mergeCell ref="AI8:AJ8"/>
    <mergeCell ref="AI9:AJ9"/>
    <mergeCell ref="AI10:AJ10"/>
    <mergeCell ref="AI11:AJ11"/>
    <mergeCell ref="AL10:AM10"/>
    <mergeCell ref="AL11:AM11"/>
    <mergeCell ref="AL12:AM12"/>
    <mergeCell ref="AL13:AM13"/>
    <mergeCell ref="AL8:AM8"/>
    <mergeCell ref="AI5:AJ5"/>
    <mergeCell ref="AL5:AM5"/>
    <mergeCell ref="AI6:AJ6"/>
    <mergeCell ref="AI7:AJ7"/>
    <mergeCell ref="AL6:AM6"/>
    <mergeCell ref="AL7:AM7"/>
    <mergeCell ref="AC3:AD3"/>
    <mergeCell ref="AE2:AG3"/>
    <mergeCell ref="AH2:AJ2"/>
    <mergeCell ref="AH3:AJ3"/>
    <mergeCell ref="AH31:AI31"/>
    <mergeCell ref="AH28:AI28"/>
    <mergeCell ref="AH29:AI29"/>
    <mergeCell ref="AH23:AI23"/>
    <mergeCell ref="T28:U28"/>
    <mergeCell ref="T29:U29"/>
    <mergeCell ref="AF4:AG4"/>
    <mergeCell ref="AF5:AG5"/>
    <mergeCell ref="AF6:AG6"/>
    <mergeCell ref="AF11:AG11"/>
    <mergeCell ref="AF12:AG12"/>
    <mergeCell ref="AF13:AG13"/>
    <mergeCell ref="AF7:AG7"/>
    <mergeCell ref="AF8:AG8"/>
    <mergeCell ref="T30:U30"/>
    <mergeCell ref="Z31:AA31"/>
    <mergeCell ref="J26:K26"/>
    <mergeCell ref="J27:K27"/>
    <mergeCell ref="J28:K28"/>
    <mergeCell ref="J29:K29"/>
    <mergeCell ref="T31:U31"/>
    <mergeCell ref="R31:S31"/>
    <mergeCell ref="P31:Q31"/>
    <mergeCell ref="M31:N31"/>
    <mergeCell ref="AF39:AG39"/>
    <mergeCell ref="AH39:AI39"/>
    <mergeCell ref="AJ39:AK39"/>
    <mergeCell ref="AN39:AO39"/>
    <mergeCell ref="AL38:AM40"/>
    <mergeCell ref="Z38:AA38"/>
    <mergeCell ref="Z39:AA39"/>
    <mergeCell ref="Z40:AA40"/>
    <mergeCell ref="AD39:AE39"/>
    <mergeCell ref="AB38:AC40"/>
    <mergeCell ref="T40:U40"/>
    <mergeCell ref="X38:Y38"/>
    <mergeCell ref="X39:Y39"/>
    <mergeCell ref="X40:Y40"/>
    <mergeCell ref="V38:W40"/>
    <mergeCell ref="A34:C34"/>
    <mergeCell ref="B38:C40"/>
    <mergeCell ref="J39:K39"/>
    <mergeCell ref="L39:M39"/>
    <mergeCell ref="F34:G34"/>
    <mergeCell ref="D39:E40"/>
    <mergeCell ref="F39:G40"/>
    <mergeCell ref="H39:I40"/>
    <mergeCell ref="D34:E34"/>
    <mergeCell ref="J34:K34"/>
    <mergeCell ref="A30:C30"/>
    <mergeCell ref="A31:C31"/>
    <mergeCell ref="A32:C32"/>
    <mergeCell ref="A33:C33"/>
    <mergeCell ref="A29:C29"/>
    <mergeCell ref="B25:C25"/>
    <mergeCell ref="B26:C26"/>
    <mergeCell ref="B27:C27"/>
    <mergeCell ref="A14:C14"/>
    <mergeCell ref="A16:C16"/>
    <mergeCell ref="A15:C15"/>
    <mergeCell ref="A28:C28"/>
    <mergeCell ref="A20:C22"/>
    <mergeCell ref="S4:T4"/>
    <mergeCell ref="S5:T5"/>
    <mergeCell ref="S6:T6"/>
    <mergeCell ref="A12:C12"/>
    <mergeCell ref="A4:C4"/>
    <mergeCell ref="A5:C5"/>
    <mergeCell ref="A6:C6"/>
    <mergeCell ref="A7:C7"/>
    <mergeCell ref="A8:C8"/>
    <mergeCell ref="A9:C9"/>
    <mergeCell ref="A10:C10"/>
    <mergeCell ref="A11:C11"/>
    <mergeCell ref="S13:T13"/>
    <mergeCell ref="M12:N12"/>
    <mergeCell ref="A13:C13"/>
    <mergeCell ref="K12:L12"/>
    <mergeCell ref="K13:L13"/>
    <mergeCell ref="U12:V12"/>
    <mergeCell ref="O12:P12"/>
    <mergeCell ref="S12:T12"/>
    <mergeCell ref="U11:V11"/>
    <mergeCell ref="AL15:AM15"/>
    <mergeCell ref="AL31:AM31"/>
    <mergeCell ref="AL32:AM32"/>
    <mergeCell ref="AL33:AM33"/>
    <mergeCell ref="AL24:AM24"/>
    <mergeCell ref="AL25:AM25"/>
    <mergeCell ref="AJ20:AM21"/>
    <mergeCell ref="AJ22:AM22"/>
    <mergeCell ref="AL23:AM23"/>
    <mergeCell ref="AL26:AM26"/>
    <mergeCell ref="D20:G22"/>
    <mergeCell ref="F23:G23"/>
    <mergeCell ref="D23:E23"/>
    <mergeCell ref="A23:C24"/>
    <mergeCell ref="D24:E24"/>
    <mergeCell ref="T23:U23"/>
    <mergeCell ref="P23:Q23"/>
    <mergeCell ref="M23:N23"/>
    <mergeCell ref="H20:K22"/>
    <mergeCell ref="H23:I23"/>
    <mergeCell ref="J23:K23"/>
    <mergeCell ref="O21:Q21"/>
    <mergeCell ref="L22:N22"/>
    <mergeCell ref="O22:Q22"/>
    <mergeCell ref="R23:S23"/>
    <mergeCell ref="A2:C3"/>
    <mergeCell ref="Q2:T3"/>
    <mergeCell ref="D2:H3"/>
    <mergeCell ref="I2:L3"/>
    <mergeCell ref="O3:P3"/>
    <mergeCell ref="M3:N3"/>
    <mergeCell ref="U3:V3"/>
    <mergeCell ref="W3:X3"/>
    <mergeCell ref="AL34:AM34"/>
    <mergeCell ref="AH34:AI34"/>
    <mergeCell ref="AH30:AI30"/>
    <mergeCell ref="AH24:AI24"/>
    <mergeCell ref="AH25:AI25"/>
    <mergeCell ref="AH26:AI26"/>
    <mergeCell ref="AH27:AI27"/>
    <mergeCell ref="AA8:AB8"/>
    <mergeCell ref="N39:O39"/>
    <mergeCell ref="P39:Q39"/>
    <mergeCell ref="R38:S38"/>
    <mergeCell ref="R39:S39"/>
    <mergeCell ref="R40:S40"/>
    <mergeCell ref="T38:U38"/>
    <mergeCell ref="T39:U39"/>
    <mergeCell ref="K8:L8"/>
    <mergeCell ref="K9:L9"/>
    <mergeCell ref="K10:L10"/>
    <mergeCell ref="K11:L11"/>
    <mergeCell ref="O11:P11"/>
    <mergeCell ref="S14:T14"/>
    <mergeCell ref="S11:T11"/>
    <mergeCell ref="K4:L4"/>
    <mergeCell ref="K5:L5"/>
    <mergeCell ref="K6:L6"/>
    <mergeCell ref="K7:L7"/>
    <mergeCell ref="S7:T7"/>
    <mergeCell ref="O8:P8"/>
    <mergeCell ref="O9:P9"/>
    <mergeCell ref="O10:P10"/>
    <mergeCell ref="S8:T8"/>
    <mergeCell ref="S9:T9"/>
    <mergeCell ref="S10:T10"/>
    <mergeCell ref="AA9:AB9"/>
    <mergeCell ref="AA10:AB10"/>
    <mergeCell ref="U8:V8"/>
    <mergeCell ref="U9:V9"/>
    <mergeCell ref="U10:V10"/>
    <mergeCell ref="W8:X8"/>
    <mergeCell ref="W9:X9"/>
    <mergeCell ref="W10:X10"/>
    <mergeCell ref="AA6:AB6"/>
    <mergeCell ref="AA7:AB7"/>
    <mergeCell ref="AJ24:AK24"/>
    <mergeCell ref="AJ25:AK25"/>
    <mergeCell ref="AJ23:AK23"/>
    <mergeCell ref="AD22:AE22"/>
    <mergeCell ref="AF23:AG23"/>
    <mergeCell ref="AC8:AD8"/>
    <mergeCell ref="AC9:AD9"/>
    <mergeCell ref="AC10:AD10"/>
    <mergeCell ref="AJ26:AK26"/>
    <mergeCell ref="AJ27:AK27"/>
    <mergeCell ref="M8:N8"/>
    <mergeCell ref="M9:N9"/>
    <mergeCell ref="M10:N10"/>
    <mergeCell ref="M11:N11"/>
    <mergeCell ref="R20:U22"/>
    <mergeCell ref="O16:P16"/>
    <mergeCell ref="O15:P15"/>
    <mergeCell ref="S16:T16"/>
    <mergeCell ref="M4:N4"/>
    <mergeCell ref="M5:N5"/>
    <mergeCell ref="M6:N6"/>
    <mergeCell ref="M7:N7"/>
    <mergeCell ref="AL16:AM16"/>
    <mergeCell ref="M13:N13"/>
    <mergeCell ref="M14:N14"/>
    <mergeCell ref="M15:N15"/>
    <mergeCell ref="M16:N16"/>
    <mergeCell ref="O13:P13"/>
    <mergeCell ref="O14:P14"/>
    <mergeCell ref="U13:V13"/>
    <mergeCell ref="U14:V14"/>
    <mergeCell ref="AA16:AB16"/>
    <mergeCell ref="O4:P4"/>
    <mergeCell ref="O5:P5"/>
    <mergeCell ref="O6:P6"/>
    <mergeCell ref="O7:P7"/>
    <mergeCell ref="U4:V4"/>
    <mergeCell ref="U5:V5"/>
    <mergeCell ref="U6:V6"/>
    <mergeCell ref="U7:V7"/>
    <mergeCell ref="U15:V15"/>
    <mergeCell ref="U16:V16"/>
    <mergeCell ref="S15:T15"/>
    <mergeCell ref="AF24:AG24"/>
    <mergeCell ref="AB23:AC23"/>
    <mergeCell ref="AB24:AC24"/>
    <mergeCell ref="Z23:AA23"/>
    <mergeCell ref="Z20:AC22"/>
    <mergeCell ref="AF20:AI22"/>
    <mergeCell ref="AD21:AE21"/>
    <mergeCell ref="X21:Y21"/>
    <mergeCell ref="X22:Y22"/>
    <mergeCell ref="W15:X15"/>
    <mergeCell ref="W16:X16"/>
    <mergeCell ref="Y15:Z15"/>
    <mergeCell ref="Y16:Z16"/>
    <mergeCell ref="AC11:AD11"/>
    <mergeCell ref="AC4:AD4"/>
    <mergeCell ref="AC5:AD5"/>
    <mergeCell ref="AC6:AD6"/>
    <mergeCell ref="AC7:AD7"/>
    <mergeCell ref="AL30:AM30"/>
    <mergeCell ref="AJ30:AK30"/>
    <mergeCell ref="AF28:AG28"/>
    <mergeCell ref="AF29:AG29"/>
    <mergeCell ref="AF30:AG30"/>
    <mergeCell ref="AJ28:AK28"/>
    <mergeCell ref="AJ29:AK29"/>
    <mergeCell ref="AB28:AC28"/>
    <mergeCell ref="AF14:AG14"/>
    <mergeCell ref="AL28:AM28"/>
    <mergeCell ref="AL29:AM29"/>
    <mergeCell ref="AC15:AD15"/>
    <mergeCell ref="AC16:AD16"/>
    <mergeCell ref="AL27:AM27"/>
    <mergeCell ref="AF25:AG25"/>
    <mergeCell ref="AF26:AG26"/>
    <mergeCell ref="AF27:AG27"/>
    <mergeCell ref="AB25:AC25"/>
    <mergeCell ref="AB27:AC27"/>
    <mergeCell ref="AB26:AC26"/>
    <mergeCell ref="W11:X11"/>
    <mergeCell ref="W12:X12"/>
    <mergeCell ref="W13:X13"/>
    <mergeCell ref="W14:X14"/>
    <mergeCell ref="AC12:AD12"/>
    <mergeCell ref="V21:W21"/>
    <mergeCell ref="V22:W22"/>
    <mergeCell ref="AF32:AG32"/>
    <mergeCell ref="AF33:AG33"/>
    <mergeCell ref="AF34:AG34"/>
    <mergeCell ref="AJ31:AK31"/>
    <mergeCell ref="AJ32:AK32"/>
    <mergeCell ref="AJ33:AK33"/>
    <mergeCell ref="AJ34:AK34"/>
    <mergeCell ref="AF31:AG31"/>
    <mergeCell ref="AH32:AI32"/>
    <mergeCell ref="AH33:AI33"/>
    <mergeCell ref="AB29:AC29"/>
    <mergeCell ref="AB30:AC30"/>
    <mergeCell ref="AB31:AC31"/>
    <mergeCell ref="Z24:AA24"/>
    <mergeCell ref="Z25:AA25"/>
    <mergeCell ref="Z26:AA26"/>
    <mergeCell ref="Z27:AA27"/>
    <mergeCell ref="Z28:AA28"/>
    <mergeCell ref="Z29:AA29"/>
    <mergeCell ref="Z30:AA30"/>
    <mergeCell ref="Z34:AA34"/>
    <mergeCell ref="AB32:AC32"/>
    <mergeCell ref="AB33:AC33"/>
    <mergeCell ref="AB34:AC34"/>
    <mergeCell ref="Z32:AA32"/>
    <mergeCell ref="Z33:AA33"/>
    <mergeCell ref="T24:U24"/>
    <mergeCell ref="T25:U25"/>
    <mergeCell ref="T26:U26"/>
    <mergeCell ref="T27:U27"/>
    <mergeCell ref="T32:U32"/>
    <mergeCell ref="T33:U33"/>
    <mergeCell ref="T34:U34"/>
    <mergeCell ref="R24:S24"/>
    <mergeCell ref="R25:S25"/>
    <mergeCell ref="R26:S26"/>
    <mergeCell ref="R27:S27"/>
    <mergeCell ref="R28:S28"/>
    <mergeCell ref="R29:S29"/>
    <mergeCell ref="R30:S30"/>
    <mergeCell ref="R32:S32"/>
    <mergeCell ref="R33:S33"/>
    <mergeCell ref="R34:S34"/>
    <mergeCell ref="P24:Q24"/>
    <mergeCell ref="P25:Q25"/>
    <mergeCell ref="P26:Q26"/>
    <mergeCell ref="P27:Q27"/>
    <mergeCell ref="P28:Q28"/>
    <mergeCell ref="P29:Q29"/>
    <mergeCell ref="P30:Q30"/>
    <mergeCell ref="P32:Q32"/>
    <mergeCell ref="P33:Q33"/>
    <mergeCell ref="P34:Q34"/>
    <mergeCell ref="M24:N24"/>
    <mergeCell ref="M25:N25"/>
    <mergeCell ref="M26:N26"/>
    <mergeCell ref="M27:N27"/>
    <mergeCell ref="M28:N28"/>
    <mergeCell ref="M29:N29"/>
    <mergeCell ref="M30:N30"/>
    <mergeCell ref="M34:N34"/>
    <mergeCell ref="J25:K25"/>
    <mergeCell ref="J31:K31"/>
    <mergeCell ref="J30:K30"/>
    <mergeCell ref="J32:K32"/>
    <mergeCell ref="J33:K33"/>
    <mergeCell ref="D33:E33"/>
    <mergeCell ref="H34:I34"/>
    <mergeCell ref="F24:G24"/>
    <mergeCell ref="F25:G25"/>
    <mergeCell ref="F26:G26"/>
    <mergeCell ref="F27:G27"/>
    <mergeCell ref="F28:G28"/>
    <mergeCell ref="F29:G29"/>
    <mergeCell ref="F30:G30"/>
    <mergeCell ref="H29:I29"/>
    <mergeCell ref="D30:E30"/>
    <mergeCell ref="D31:E31"/>
    <mergeCell ref="D32:E32"/>
    <mergeCell ref="H30:I30"/>
    <mergeCell ref="F32:G32"/>
    <mergeCell ref="F33:G33"/>
    <mergeCell ref="H32:I32"/>
    <mergeCell ref="H33:I33"/>
    <mergeCell ref="W4:X4"/>
    <mergeCell ref="W5:X5"/>
    <mergeCell ref="W6:X6"/>
    <mergeCell ref="W7:X7"/>
    <mergeCell ref="H31:I31"/>
    <mergeCell ref="M32:N32"/>
    <mergeCell ref="M33:N33"/>
    <mergeCell ref="AI4:AJ4"/>
    <mergeCell ref="AK2:AM2"/>
    <mergeCell ref="AK3:AM3"/>
    <mergeCell ref="AL4:AM4"/>
    <mergeCell ref="A38:A41"/>
    <mergeCell ref="K17:L17"/>
    <mergeCell ref="G17:H17"/>
    <mergeCell ref="K16:L16"/>
    <mergeCell ref="F16:H16"/>
    <mergeCell ref="D29:E29"/>
    <mergeCell ref="D25:E25"/>
    <mergeCell ref="D26:E26"/>
    <mergeCell ref="H28:I28"/>
    <mergeCell ref="F31:G31"/>
    <mergeCell ref="D27:E27"/>
    <mergeCell ref="D28:E28"/>
    <mergeCell ref="K14:L14"/>
    <mergeCell ref="K15:L15"/>
    <mergeCell ref="H24:I24"/>
    <mergeCell ref="H25:I25"/>
    <mergeCell ref="H26:I26"/>
    <mergeCell ref="H27:I27"/>
    <mergeCell ref="L21:N21"/>
    <mergeCell ref="J24:K24"/>
  </mergeCells>
  <printOptions horizontalCentered="1" verticalCentered="1"/>
  <pageMargins left="0.984251968503937" right="0.4724409448818898" top="0.3937007874015748" bottom="0.7874015748031497" header="0.5118110236220472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:IV16384"/>
    </sheetView>
  </sheetViews>
  <sheetFormatPr defaultColWidth="9.00390625" defaultRowHeight="13.5"/>
  <cols>
    <col min="1" max="1" width="8.625" style="47" customWidth="1"/>
    <col min="2" max="2" width="9.50390625" style="47" customWidth="1"/>
    <col min="3" max="3" width="11.25390625" style="47" customWidth="1"/>
    <col min="4" max="4" width="9.625" style="47" customWidth="1"/>
    <col min="5" max="6" width="9.375" style="47" customWidth="1"/>
    <col min="7" max="7" width="8.625" style="47" customWidth="1"/>
    <col min="8" max="8" width="7.875" style="47" customWidth="1"/>
    <col min="9" max="9" width="9.75390625" style="47" customWidth="1"/>
    <col min="10" max="10" width="9.25390625" style="47" customWidth="1"/>
    <col min="11" max="12" width="7.50390625" style="47" customWidth="1"/>
    <col min="13" max="13" width="10.375" style="47" customWidth="1"/>
    <col min="14" max="14" width="10.00390625" style="47" customWidth="1"/>
    <col min="15" max="15" width="10.50390625" style="47" customWidth="1"/>
    <col min="16" max="16384" width="9.00390625" style="47" customWidth="1"/>
  </cols>
  <sheetData>
    <row r="1" spans="1:15" ht="23.25" customHeight="1" thickBot="1">
      <c r="A1" s="50"/>
      <c r="B1" s="319"/>
      <c r="C1" s="51"/>
      <c r="D1" s="49"/>
      <c r="E1" s="290" t="s">
        <v>634</v>
      </c>
      <c r="F1" s="51"/>
      <c r="G1" s="51"/>
      <c r="H1" s="51"/>
      <c r="I1" s="51"/>
      <c r="J1" s="51"/>
      <c r="K1" s="51"/>
      <c r="L1" s="165" t="s">
        <v>635</v>
      </c>
      <c r="M1" s="58"/>
      <c r="N1" s="58"/>
      <c r="O1" s="58" t="s">
        <v>582</v>
      </c>
    </row>
    <row r="2" spans="1:16" ht="12" customHeight="1">
      <c r="A2" s="763"/>
      <c r="B2" s="764"/>
      <c r="C2" s="752" t="s">
        <v>636</v>
      </c>
      <c r="D2" s="758" t="s">
        <v>6</v>
      </c>
      <c r="E2" s="140"/>
      <c r="F2" s="141"/>
      <c r="G2" s="758" t="s">
        <v>20</v>
      </c>
      <c r="H2" s="140"/>
      <c r="I2" s="138"/>
      <c r="J2" s="751" t="s">
        <v>523</v>
      </c>
      <c r="K2" s="400"/>
      <c r="L2" s="141"/>
      <c r="M2" s="752" t="s">
        <v>7</v>
      </c>
      <c r="N2" s="166" t="s">
        <v>509</v>
      </c>
      <c r="O2" s="181" t="s">
        <v>519</v>
      </c>
      <c r="P2" s="72"/>
    </row>
    <row r="3" spans="1:16" ht="12" customHeight="1">
      <c r="A3" s="694"/>
      <c r="B3" s="693"/>
      <c r="C3" s="753"/>
      <c r="D3" s="759"/>
      <c r="E3" s="180" t="s">
        <v>1</v>
      </c>
      <c r="F3" s="180" t="s">
        <v>5</v>
      </c>
      <c r="G3" s="759"/>
      <c r="H3" s="184" t="s">
        <v>4</v>
      </c>
      <c r="I3" s="160" t="s">
        <v>5</v>
      </c>
      <c r="J3" s="713"/>
      <c r="K3" s="160" t="s">
        <v>592</v>
      </c>
      <c r="L3" s="184" t="s">
        <v>5</v>
      </c>
      <c r="M3" s="753"/>
      <c r="N3" s="150" t="s">
        <v>506</v>
      </c>
      <c r="O3" s="183" t="s">
        <v>22</v>
      </c>
      <c r="P3" s="72"/>
    </row>
    <row r="4" spans="1:16" ht="14.25" customHeight="1">
      <c r="A4" s="760" t="s">
        <v>543</v>
      </c>
      <c r="B4" s="761"/>
      <c r="C4" s="167">
        <v>6530132</v>
      </c>
      <c r="D4" s="127">
        <v>1981169</v>
      </c>
      <c r="E4" s="168">
        <v>1241464</v>
      </c>
      <c r="F4" s="168">
        <v>739705</v>
      </c>
      <c r="G4" s="127">
        <v>33045</v>
      </c>
      <c r="H4" s="168">
        <v>0</v>
      </c>
      <c r="I4" s="168">
        <v>33045</v>
      </c>
      <c r="J4" s="127">
        <v>40</v>
      </c>
      <c r="K4" s="168">
        <v>0</v>
      </c>
      <c r="L4" s="168">
        <v>40</v>
      </c>
      <c r="M4" s="168">
        <v>4515878</v>
      </c>
      <c r="N4" s="168">
        <v>5288668</v>
      </c>
      <c r="O4" s="169">
        <v>1437280</v>
      </c>
      <c r="P4" s="72"/>
    </row>
    <row r="5" spans="1:17" ht="12" customHeight="1">
      <c r="A5" s="303"/>
      <c r="B5" s="296" t="s">
        <v>44</v>
      </c>
      <c r="C5" s="171">
        <v>492322</v>
      </c>
      <c r="D5" s="402">
        <v>118989</v>
      </c>
      <c r="E5" s="402">
        <v>0</v>
      </c>
      <c r="F5" s="402">
        <v>118989</v>
      </c>
      <c r="G5" s="402">
        <v>30812</v>
      </c>
      <c r="H5" s="402">
        <v>0</v>
      </c>
      <c r="I5" s="402">
        <v>30812</v>
      </c>
      <c r="J5" s="402">
        <v>0</v>
      </c>
      <c r="K5" s="402">
        <v>0</v>
      </c>
      <c r="L5" s="402">
        <v>0</v>
      </c>
      <c r="M5" s="402">
        <v>342521</v>
      </c>
      <c r="N5" s="402">
        <v>492322</v>
      </c>
      <c r="O5" s="403">
        <v>0</v>
      </c>
      <c r="P5" s="72"/>
      <c r="Q5" s="72"/>
    </row>
    <row r="6" spans="1:17" ht="12" customHeight="1">
      <c r="A6" s="304" t="s">
        <v>45</v>
      </c>
      <c r="B6" s="295" t="s">
        <v>46</v>
      </c>
      <c r="C6" s="128">
        <v>189613</v>
      </c>
      <c r="D6" s="404">
        <v>13010</v>
      </c>
      <c r="E6" s="404">
        <v>0</v>
      </c>
      <c r="F6" s="404">
        <v>13010</v>
      </c>
      <c r="G6" s="404">
        <v>1023</v>
      </c>
      <c r="H6" s="404">
        <v>0</v>
      </c>
      <c r="I6" s="404">
        <v>1023</v>
      </c>
      <c r="J6" s="404">
        <v>0</v>
      </c>
      <c r="K6" s="404">
        <v>0</v>
      </c>
      <c r="L6" s="404">
        <v>0</v>
      </c>
      <c r="M6" s="404">
        <v>175580</v>
      </c>
      <c r="N6" s="404">
        <v>189613</v>
      </c>
      <c r="O6" s="405">
        <v>0</v>
      </c>
      <c r="P6" s="72"/>
      <c r="Q6" s="72"/>
    </row>
    <row r="7" spans="1:17" ht="12" customHeight="1">
      <c r="A7" s="305"/>
      <c r="B7" s="297" t="s">
        <v>47</v>
      </c>
      <c r="C7" s="128">
        <v>5574</v>
      </c>
      <c r="D7" s="404">
        <v>0</v>
      </c>
      <c r="E7" s="404">
        <v>0</v>
      </c>
      <c r="F7" s="404">
        <v>0</v>
      </c>
      <c r="G7" s="404">
        <v>0</v>
      </c>
      <c r="H7" s="404">
        <v>0</v>
      </c>
      <c r="I7" s="404">
        <v>0</v>
      </c>
      <c r="J7" s="404">
        <v>0</v>
      </c>
      <c r="K7" s="404">
        <v>0</v>
      </c>
      <c r="L7" s="404">
        <v>0</v>
      </c>
      <c r="M7" s="404">
        <v>5574</v>
      </c>
      <c r="N7" s="404">
        <v>5574</v>
      </c>
      <c r="O7" s="405">
        <v>0</v>
      </c>
      <c r="P7" s="72"/>
      <c r="Q7" s="72"/>
    </row>
    <row r="8" spans="1:17" ht="12" customHeight="1">
      <c r="A8" s="755" t="s">
        <v>536</v>
      </c>
      <c r="B8" s="712"/>
      <c r="C8" s="171">
        <v>863101</v>
      </c>
      <c r="D8" s="402">
        <v>147195</v>
      </c>
      <c r="E8" s="402">
        <v>0</v>
      </c>
      <c r="F8" s="402">
        <v>147195</v>
      </c>
      <c r="G8" s="402">
        <v>1210</v>
      </c>
      <c r="H8" s="402">
        <v>0</v>
      </c>
      <c r="I8" s="402">
        <v>1210</v>
      </c>
      <c r="J8" s="402">
        <v>40</v>
      </c>
      <c r="K8" s="402">
        <v>0</v>
      </c>
      <c r="L8" s="402">
        <v>40</v>
      </c>
      <c r="M8" s="402">
        <v>714656</v>
      </c>
      <c r="N8" s="402">
        <v>863101</v>
      </c>
      <c r="O8" s="403">
        <v>0</v>
      </c>
      <c r="P8" s="72"/>
      <c r="Q8" s="72"/>
    </row>
    <row r="9" spans="1:17" ht="12" customHeight="1">
      <c r="A9" s="747" t="s">
        <v>537</v>
      </c>
      <c r="B9" s="641"/>
      <c r="C9" s="128">
        <v>158545</v>
      </c>
      <c r="D9" s="404">
        <v>0</v>
      </c>
      <c r="E9" s="404">
        <v>0</v>
      </c>
      <c r="F9" s="404">
        <v>0</v>
      </c>
      <c r="G9" s="404">
        <v>0</v>
      </c>
      <c r="H9" s="404">
        <v>0</v>
      </c>
      <c r="I9" s="404">
        <v>0</v>
      </c>
      <c r="J9" s="404">
        <v>0</v>
      </c>
      <c r="K9" s="404">
        <v>0</v>
      </c>
      <c r="L9" s="404">
        <v>0</v>
      </c>
      <c r="M9" s="404">
        <v>158545</v>
      </c>
      <c r="N9" s="404">
        <v>158545</v>
      </c>
      <c r="O9" s="405">
        <v>0</v>
      </c>
      <c r="P9" s="72"/>
      <c r="Q9" s="72"/>
    </row>
    <row r="10" spans="1:17" ht="12" customHeight="1">
      <c r="A10" s="748" t="s">
        <v>538</v>
      </c>
      <c r="B10" s="714"/>
      <c r="C10" s="175">
        <v>105171</v>
      </c>
      <c r="D10" s="406">
        <v>0</v>
      </c>
      <c r="E10" s="406">
        <v>0</v>
      </c>
      <c r="F10" s="406">
        <v>0</v>
      </c>
      <c r="G10" s="406">
        <v>0</v>
      </c>
      <c r="H10" s="406">
        <v>0</v>
      </c>
      <c r="I10" s="406">
        <v>0</v>
      </c>
      <c r="J10" s="406">
        <v>0</v>
      </c>
      <c r="K10" s="406">
        <v>0</v>
      </c>
      <c r="L10" s="406">
        <v>0</v>
      </c>
      <c r="M10" s="406">
        <v>105171</v>
      </c>
      <c r="N10" s="406">
        <v>105171</v>
      </c>
      <c r="O10" s="407">
        <v>0</v>
      </c>
      <c r="P10" s="72"/>
      <c r="Q10" s="72"/>
    </row>
    <row r="11" spans="1:17" ht="12" customHeight="1">
      <c r="A11" s="749" t="s">
        <v>539</v>
      </c>
      <c r="B11" s="750"/>
      <c r="C11" s="128">
        <v>98957</v>
      </c>
      <c r="D11" s="404">
        <v>0</v>
      </c>
      <c r="E11" s="404">
        <v>0</v>
      </c>
      <c r="F11" s="404">
        <v>0</v>
      </c>
      <c r="G11" s="404">
        <v>0</v>
      </c>
      <c r="H11" s="404">
        <v>0</v>
      </c>
      <c r="I11" s="404">
        <v>0</v>
      </c>
      <c r="J11" s="404">
        <v>0</v>
      </c>
      <c r="K11" s="404">
        <v>0</v>
      </c>
      <c r="L11" s="404">
        <v>0</v>
      </c>
      <c r="M11" s="404">
        <v>98957</v>
      </c>
      <c r="N11" s="404">
        <v>98957</v>
      </c>
      <c r="O11" s="405">
        <v>21398</v>
      </c>
      <c r="P11" s="72"/>
      <c r="Q11" s="72"/>
    </row>
    <row r="12" spans="1:17" ht="12" customHeight="1">
      <c r="A12" s="702" t="s">
        <v>540</v>
      </c>
      <c r="B12" s="704"/>
      <c r="C12" s="128">
        <v>4179432</v>
      </c>
      <c r="D12" s="404">
        <v>1701975</v>
      </c>
      <c r="E12" s="404">
        <v>1241464</v>
      </c>
      <c r="F12" s="404">
        <v>460511</v>
      </c>
      <c r="G12" s="404">
        <v>0</v>
      </c>
      <c r="H12" s="404">
        <v>0</v>
      </c>
      <c r="I12" s="404">
        <v>0</v>
      </c>
      <c r="J12" s="404">
        <v>0</v>
      </c>
      <c r="K12" s="404">
        <v>0</v>
      </c>
      <c r="L12" s="404">
        <v>0</v>
      </c>
      <c r="M12" s="404">
        <v>2477457</v>
      </c>
      <c r="N12" s="404">
        <v>2937968</v>
      </c>
      <c r="O12" s="405">
        <v>1282569</v>
      </c>
      <c r="P12" s="72"/>
      <c r="Q12" s="72"/>
    </row>
    <row r="13" spans="1:17" ht="12" customHeight="1">
      <c r="A13" s="702" t="s">
        <v>541</v>
      </c>
      <c r="B13" s="704"/>
      <c r="C13" s="128">
        <v>276523</v>
      </c>
      <c r="D13" s="404">
        <v>0</v>
      </c>
      <c r="E13" s="404">
        <v>0</v>
      </c>
      <c r="F13" s="404">
        <v>0</v>
      </c>
      <c r="G13" s="404">
        <v>0</v>
      </c>
      <c r="H13" s="404">
        <v>0</v>
      </c>
      <c r="I13" s="404">
        <v>0</v>
      </c>
      <c r="J13" s="404">
        <v>0</v>
      </c>
      <c r="K13" s="404">
        <v>0</v>
      </c>
      <c r="L13" s="404">
        <v>0</v>
      </c>
      <c r="M13" s="404">
        <v>276523</v>
      </c>
      <c r="N13" s="404">
        <v>276523</v>
      </c>
      <c r="O13" s="405">
        <v>35101</v>
      </c>
      <c r="P13" s="72"/>
      <c r="Q13" s="72"/>
    </row>
    <row r="14" spans="1:17" ht="12" customHeight="1" thickBot="1">
      <c r="A14" s="745" t="s">
        <v>542</v>
      </c>
      <c r="B14" s="746"/>
      <c r="C14" s="129">
        <v>160894</v>
      </c>
      <c r="D14" s="408">
        <v>0</v>
      </c>
      <c r="E14" s="408">
        <v>0</v>
      </c>
      <c r="F14" s="408">
        <v>0</v>
      </c>
      <c r="G14" s="408">
        <v>0</v>
      </c>
      <c r="H14" s="408">
        <v>0</v>
      </c>
      <c r="I14" s="408">
        <v>0</v>
      </c>
      <c r="J14" s="408">
        <v>0</v>
      </c>
      <c r="K14" s="408">
        <v>0</v>
      </c>
      <c r="L14" s="408">
        <v>0</v>
      </c>
      <c r="M14" s="408">
        <v>160894</v>
      </c>
      <c r="N14" s="408">
        <v>160894</v>
      </c>
      <c r="O14" s="409">
        <v>98212</v>
      </c>
      <c r="P14" s="72"/>
      <c r="Q14" s="72"/>
    </row>
    <row r="15" spans="1:15" ht="9.75" customHeight="1">
      <c r="A15" s="202"/>
      <c r="B15" s="56"/>
      <c r="C15" s="53"/>
      <c r="D15" s="53"/>
      <c r="E15" s="53"/>
      <c r="F15" s="53"/>
      <c r="G15" s="53"/>
      <c r="H15" s="53"/>
      <c r="I15" s="54"/>
      <c r="J15" s="52"/>
      <c r="K15" s="52"/>
      <c r="L15" s="53"/>
      <c r="M15" s="53"/>
      <c r="N15" s="53"/>
      <c r="O15" s="53"/>
    </row>
    <row r="16" spans="1:15" ht="22.5" customHeight="1" thickBot="1">
      <c r="A16" s="55"/>
      <c r="B16" s="202"/>
      <c r="C16" s="51"/>
      <c r="D16" s="49"/>
      <c r="E16" s="290" t="s">
        <v>637</v>
      </c>
      <c r="F16" s="51"/>
      <c r="G16" s="51"/>
      <c r="H16" s="51"/>
      <c r="I16" s="51"/>
      <c r="J16" s="51"/>
      <c r="K16" s="51"/>
      <c r="L16" s="165"/>
      <c r="M16" s="49"/>
      <c r="N16" s="762" t="s">
        <v>585</v>
      </c>
      <c r="O16" s="762"/>
    </row>
    <row r="17" spans="1:16" ht="12" customHeight="1">
      <c r="A17" s="756"/>
      <c r="B17" s="757"/>
      <c r="C17" s="752" t="s">
        <v>636</v>
      </c>
      <c r="D17" s="758" t="s">
        <v>6</v>
      </c>
      <c r="E17" s="140"/>
      <c r="F17" s="141"/>
      <c r="G17" s="758" t="s">
        <v>20</v>
      </c>
      <c r="H17" s="140"/>
      <c r="I17" s="138"/>
      <c r="J17" s="751" t="s">
        <v>523</v>
      </c>
      <c r="K17" s="400"/>
      <c r="L17" s="141"/>
      <c r="M17" s="752" t="s">
        <v>7</v>
      </c>
      <c r="N17" s="166" t="s">
        <v>509</v>
      </c>
      <c r="O17" s="181" t="s">
        <v>519</v>
      </c>
      <c r="P17" s="72"/>
    </row>
    <row r="18" spans="1:16" ht="12.75" customHeight="1">
      <c r="A18" s="748"/>
      <c r="B18" s="714"/>
      <c r="C18" s="753"/>
      <c r="D18" s="759"/>
      <c r="E18" s="180" t="s">
        <v>1</v>
      </c>
      <c r="F18" s="180" t="s">
        <v>5</v>
      </c>
      <c r="G18" s="759"/>
      <c r="H18" s="184" t="s">
        <v>4</v>
      </c>
      <c r="I18" s="160" t="s">
        <v>5</v>
      </c>
      <c r="J18" s="713"/>
      <c r="K18" s="160" t="s">
        <v>592</v>
      </c>
      <c r="L18" s="184" t="s">
        <v>5</v>
      </c>
      <c r="M18" s="753"/>
      <c r="N18" s="150" t="s">
        <v>506</v>
      </c>
      <c r="O18" s="183" t="s">
        <v>22</v>
      </c>
      <c r="P18" s="72"/>
    </row>
    <row r="19" spans="1:16" ht="13.5" customHeight="1">
      <c r="A19" s="754" t="s">
        <v>543</v>
      </c>
      <c r="B19" s="645"/>
      <c r="C19" s="167">
        <v>17970</v>
      </c>
      <c r="D19" s="168">
        <v>5449</v>
      </c>
      <c r="E19" s="168">
        <v>3410</v>
      </c>
      <c r="F19" s="168">
        <v>2039</v>
      </c>
      <c r="G19" s="168">
        <v>89</v>
      </c>
      <c r="H19" s="168">
        <v>0</v>
      </c>
      <c r="I19" s="168">
        <v>89</v>
      </c>
      <c r="J19" s="168">
        <v>0</v>
      </c>
      <c r="K19" s="168">
        <v>0</v>
      </c>
      <c r="L19" s="168">
        <v>0</v>
      </c>
      <c r="M19" s="168">
        <v>12432</v>
      </c>
      <c r="N19" s="168">
        <v>14560</v>
      </c>
      <c r="O19" s="169">
        <v>3970</v>
      </c>
      <c r="P19" s="72"/>
    </row>
    <row r="20" spans="1:16" ht="12" customHeight="1">
      <c r="A20" s="303"/>
      <c r="B20" s="296" t="s">
        <v>44</v>
      </c>
      <c r="C20" s="171">
        <v>1344</v>
      </c>
      <c r="D20" s="402">
        <v>325</v>
      </c>
      <c r="E20" s="402">
        <v>0</v>
      </c>
      <c r="F20" s="402">
        <v>325</v>
      </c>
      <c r="G20" s="402">
        <v>83</v>
      </c>
      <c r="H20" s="402">
        <v>0</v>
      </c>
      <c r="I20" s="402">
        <v>83</v>
      </c>
      <c r="J20" s="402">
        <v>0</v>
      </c>
      <c r="K20" s="402">
        <v>0</v>
      </c>
      <c r="L20" s="402">
        <v>0</v>
      </c>
      <c r="M20" s="402">
        <v>936</v>
      </c>
      <c r="N20" s="410">
        <v>1344</v>
      </c>
      <c r="O20" s="411">
        <v>0</v>
      </c>
      <c r="P20" s="72"/>
    </row>
    <row r="21" spans="1:16" ht="12" customHeight="1">
      <c r="A21" s="304" t="s">
        <v>45</v>
      </c>
      <c r="B21" s="295" t="s">
        <v>46</v>
      </c>
      <c r="C21" s="128">
        <v>517</v>
      </c>
      <c r="D21" s="404">
        <v>38</v>
      </c>
      <c r="E21" s="404">
        <v>0</v>
      </c>
      <c r="F21" s="404">
        <v>38</v>
      </c>
      <c r="G21" s="404">
        <v>3</v>
      </c>
      <c r="H21" s="404">
        <v>0</v>
      </c>
      <c r="I21" s="404">
        <v>3</v>
      </c>
      <c r="J21" s="404">
        <v>0</v>
      </c>
      <c r="K21" s="404">
        <v>0</v>
      </c>
      <c r="L21" s="404">
        <v>0</v>
      </c>
      <c r="M21" s="404">
        <v>476</v>
      </c>
      <c r="N21" s="412">
        <v>517</v>
      </c>
      <c r="O21" s="405">
        <v>0</v>
      </c>
      <c r="P21" s="72"/>
    </row>
    <row r="22" spans="1:16" ht="12" customHeight="1">
      <c r="A22" s="305"/>
      <c r="B22" s="297" t="s">
        <v>47</v>
      </c>
      <c r="C22" s="128">
        <v>5</v>
      </c>
      <c r="D22" s="404">
        <v>0</v>
      </c>
      <c r="E22" s="404">
        <v>0</v>
      </c>
      <c r="F22" s="404">
        <v>0</v>
      </c>
      <c r="G22" s="404">
        <v>0</v>
      </c>
      <c r="H22" s="404">
        <v>0</v>
      </c>
      <c r="I22" s="404">
        <v>0</v>
      </c>
      <c r="J22" s="404">
        <v>0</v>
      </c>
      <c r="K22" s="404">
        <v>0</v>
      </c>
      <c r="L22" s="404">
        <v>0</v>
      </c>
      <c r="M22" s="404">
        <v>5</v>
      </c>
      <c r="N22" s="412">
        <v>5</v>
      </c>
      <c r="O22" s="405">
        <v>0</v>
      </c>
      <c r="P22" s="72"/>
    </row>
    <row r="23" spans="1:16" ht="12" customHeight="1">
      <c r="A23" s="755" t="s">
        <v>536</v>
      </c>
      <c r="B23" s="712"/>
      <c r="C23" s="171">
        <v>2412</v>
      </c>
      <c r="D23" s="402">
        <v>408</v>
      </c>
      <c r="E23" s="402">
        <v>0</v>
      </c>
      <c r="F23" s="402">
        <v>408</v>
      </c>
      <c r="G23" s="402">
        <v>3</v>
      </c>
      <c r="H23" s="402">
        <v>0</v>
      </c>
      <c r="I23" s="402">
        <v>3</v>
      </c>
      <c r="J23" s="402">
        <v>0</v>
      </c>
      <c r="K23" s="402">
        <v>0</v>
      </c>
      <c r="L23" s="402">
        <v>0</v>
      </c>
      <c r="M23" s="402">
        <v>2001</v>
      </c>
      <c r="N23" s="410">
        <v>2412</v>
      </c>
      <c r="O23" s="403">
        <v>0</v>
      </c>
      <c r="P23" s="72"/>
    </row>
    <row r="24" spans="1:16" ht="12" customHeight="1">
      <c r="A24" s="747" t="s">
        <v>537</v>
      </c>
      <c r="B24" s="641"/>
      <c r="C24" s="128">
        <v>454</v>
      </c>
      <c r="D24" s="404">
        <v>0</v>
      </c>
      <c r="E24" s="404">
        <v>0</v>
      </c>
      <c r="F24" s="404">
        <v>0</v>
      </c>
      <c r="G24" s="404">
        <v>0</v>
      </c>
      <c r="H24" s="404">
        <v>0</v>
      </c>
      <c r="I24" s="404">
        <v>0</v>
      </c>
      <c r="J24" s="404">
        <v>0</v>
      </c>
      <c r="K24" s="404">
        <v>0</v>
      </c>
      <c r="L24" s="404">
        <v>0</v>
      </c>
      <c r="M24" s="404">
        <v>454</v>
      </c>
      <c r="N24" s="412">
        <v>454</v>
      </c>
      <c r="O24" s="405">
        <v>0</v>
      </c>
      <c r="P24" s="72"/>
    </row>
    <row r="25" spans="1:16" ht="12" customHeight="1">
      <c r="A25" s="748" t="s">
        <v>538</v>
      </c>
      <c r="B25" s="714"/>
      <c r="C25" s="175">
        <v>277</v>
      </c>
      <c r="D25" s="406">
        <v>0</v>
      </c>
      <c r="E25" s="406">
        <v>0</v>
      </c>
      <c r="F25" s="406">
        <v>0</v>
      </c>
      <c r="G25" s="406">
        <v>0</v>
      </c>
      <c r="H25" s="406">
        <v>0</v>
      </c>
      <c r="I25" s="406">
        <v>0</v>
      </c>
      <c r="J25" s="406">
        <v>0</v>
      </c>
      <c r="K25" s="406">
        <v>0</v>
      </c>
      <c r="L25" s="406">
        <v>0</v>
      </c>
      <c r="M25" s="406">
        <v>277</v>
      </c>
      <c r="N25" s="413">
        <v>277</v>
      </c>
      <c r="O25" s="407">
        <v>0</v>
      </c>
      <c r="P25" s="72"/>
    </row>
    <row r="26" spans="1:16" ht="12" customHeight="1">
      <c r="A26" s="749" t="s">
        <v>539</v>
      </c>
      <c r="B26" s="750"/>
      <c r="C26" s="128">
        <v>287</v>
      </c>
      <c r="D26" s="404">
        <v>0</v>
      </c>
      <c r="E26" s="404">
        <v>0</v>
      </c>
      <c r="F26" s="404">
        <v>0</v>
      </c>
      <c r="G26" s="404">
        <v>0</v>
      </c>
      <c r="H26" s="404">
        <v>0</v>
      </c>
      <c r="I26" s="404">
        <v>0</v>
      </c>
      <c r="J26" s="404">
        <v>0</v>
      </c>
      <c r="K26" s="404">
        <v>0</v>
      </c>
      <c r="L26" s="404">
        <v>0</v>
      </c>
      <c r="M26" s="404">
        <v>287</v>
      </c>
      <c r="N26" s="412">
        <v>287</v>
      </c>
      <c r="O26" s="414">
        <v>58</v>
      </c>
      <c r="P26" s="72"/>
    </row>
    <row r="27" spans="1:16" ht="12" customHeight="1">
      <c r="A27" s="702" t="s">
        <v>540</v>
      </c>
      <c r="B27" s="704"/>
      <c r="C27" s="128">
        <v>11487</v>
      </c>
      <c r="D27" s="404">
        <v>4678</v>
      </c>
      <c r="E27" s="404">
        <v>3410</v>
      </c>
      <c r="F27" s="404">
        <v>1268</v>
      </c>
      <c r="G27" s="404">
        <v>0</v>
      </c>
      <c r="H27" s="404">
        <v>0</v>
      </c>
      <c r="I27" s="404">
        <v>0</v>
      </c>
      <c r="J27" s="404">
        <v>0</v>
      </c>
      <c r="K27" s="404">
        <v>0</v>
      </c>
      <c r="L27" s="404">
        <v>0</v>
      </c>
      <c r="M27" s="404">
        <v>6809</v>
      </c>
      <c r="N27" s="412">
        <v>8077</v>
      </c>
      <c r="O27" s="414">
        <v>3547</v>
      </c>
      <c r="P27" s="72"/>
    </row>
    <row r="28" spans="1:16" ht="12" customHeight="1">
      <c r="A28" s="702" t="s">
        <v>541</v>
      </c>
      <c r="B28" s="704"/>
      <c r="C28" s="128">
        <v>763</v>
      </c>
      <c r="D28" s="404">
        <v>0</v>
      </c>
      <c r="E28" s="404">
        <v>0</v>
      </c>
      <c r="F28" s="404">
        <v>0</v>
      </c>
      <c r="G28" s="404">
        <v>0</v>
      </c>
      <c r="H28" s="404">
        <v>0</v>
      </c>
      <c r="I28" s="404">
        <v>0</v>
      </c>
      <c r="J28" s="404">
        <v>0</v>
      </c>
      <c r="K28" s="404">
        <v>0</v>
      </c>
      <c r="L28" s="404">
        <v>0</v>
      </c>
      <c r="M28" s="404">
        <v>763</v>
      </c>
      <c r="N28" s="412">
        <v>763</v>
      </c>
      <c r="O28" s="414">
        <v>97</v>
      </c>
      <c r="P28" s="72"/>
    </row>
    <row r="29" spans="1:16" ht="12" customHeight="1" thickBot="1">
      <c r="A29" s="745" t="s">
        <v>542</v>
      </c>
      <c r="B29" s="746"/>
      <c r="C29" s="129">
        <v>424</v>
      </c>
      <c r="D29" s="408">
        <v>0</v>
      </c>
      <c r="E29" s="408">
        <v>0</v>
      </c>
      <c r="F29" s="408">
        <v>0</v>
      </c>
      <c r="G29" s="408">
        <v>0</v>
      </c>
      <c r="H29" s="408">
        <v>0</v>
      </c>
      <c r="I29" s="408">
        <v>0</v>
      </c>
      <c r="J29" s="408">
        <v>0</v>
      </c>
      <c r="K29" s="408">
        <v>0</v>
      </c>
      <c r="L29" s="408">
        <v>0</v>
      </c>
      <c r="M29" s="408">
        <v>424</v>
      </c>
      <c r="N29" s="415">
        <v>424</v>
      </c>
      <c r="O29" s="416">
        <v>268</v>
      </c>
      <c r="P29" s="72"/>
    </row>
    <row r="30" spans="1:16" ht="12" customHeight="1">
      <c r="A30" s="202"/>
      <c r="B30" s="306"/>
      <c r="C30" s="68"/>
      <c r="D30" s="68"/>
      <c r="E30" s="68"/>
      <c r="F30" s="176"/>
      <c r="G30" s="177"/>
      <c r="H30" s="178"/>
      <c r="I30" s="177"/>
      <c r="J30" s="178"/>
      <c r="K30" s="178"/>
      <c r="L30" s="178"/>
      <c r="M30" s="176"/>
      <c r="N30" s="176"/>
      <c r="O30" s="176"/>
      <c r="P30" s="72"/>
    </row>
    <row r="31" spans="1:15" ht="19.5" customHeight="1" thickBot="1">
      <c r="A31" s="55"/>
      <c r="B31" s="202"/>
      <c r="C31" s="51"/>
      <c r="E31" s="285" t="s">
        <v>638</v>
      </c>
      <c r="F31" s="285"/>
      <c r="G31" s="285"/>
      <c r="H31" s="285"/>
      <c r="I31" s="285"/>
      <c r="J31" s="51"/>
      <c r="K31" s="51"/>
      <c r="L31" s="49"/>
      <c r="M31" s="58"/>
      <c r="N31" s="58"/>
      <c r="O31" s="103" t="s">
        <v>663</v>
      </c>
    </row>
    <row r="32" spans="1:16" ht="12" customHeight="1">
      <c r="A32" s="756"/>
      <c r="B32" s="757"/>
      <c r="C32" s="752" t="s">
        <v>639</v>
      </c>
      <c r="D32" s="758" t="s">
        <v>6</v>
      </c>
      <c r="E32" s="140"/>
      <c r="F32" s="141"/>
      <c r="G32" s="758" t="s">
        <v>20</v>
      </c>
      <c r="H32" s="140"/>
      <c r="I32" s="138"/>
      <c r="J32" s="751" t="s">
        <v>523</v>
      </c>
      <c r="K32" s="400"/>
      <c r="L32" s="141"/>
      <c r="M32" s="752" t="s">
        <v>7</v>
      </c>
      <c r="N32" s="166" t="s">
        <v>509</v>
      </c>
      <c r="O32" s="181" t="s">
        <v>519</v>
      </c>
      <c r="P32" s="72"/>
    </row>
    <row r="33" spans="1:16" ht="12" customHeight="1">
      <c r="A33" s="748"/>
      <c r="B33" s="714"/>
      <c r="C33" s="753"/>
      <c r="D33" s="759"/>
      <c r="E33" s="180" t="s">
        <v>1</v>
      </c>
      <c r="F33" s="180" t="s">
        <v>5</v>
      </c>
      <c r="G33" s="759"/>
      <c r="H33" s="184" t="s">
        <v>4</v>
      </c>
      <c r="I33" s="182" t="s">
        <v>5</v>
      </c>
      <c r="J33" s="713"/>
      <c r="K33" s="160" t="s">
        <v>592</v>
      </c>
      <c r="L33" s="184" t="s">
        <v>5</v>
      </c>
      <c r="M33" s="753"/>
      <c r="N33" s="150" t="s">
        <v>506</v>
      </c>
      <c r="O33" s="183" t="s">
        <v>22</v>
      </c>
      <c r="P33" s="72"/>
    </row>
    <row r="34" spans="1:16" ht="14.25" customHeight="1">
      <c r="A34" s="754" t="s">
        <v>543</v>
      </c>
      <c r="B34" s="645"/>
      <c r="C34" s="167">
        <v>154169</v>
      </c>
      <c r="D34" s="168">
        <v>5507</v>
      </c>
      <c r="E34" s="168">
        <v>3263</v>
      </c>
      <c r="F34" s="168">
        <v>2244</v>
      </c>
      <c r="G34" s="168">
        <v>253</v>
      </c>
      <c r="H34" s="168">
        <v>0</v>
      </c>
      <c r="I34" s="168">
        <v>253</v>
      </c>
      <c r="J34" s="168">
        <v>1</v>
      </c>
      <c r="K34" s="168">
        <v>0</v>
      </c>
      <c r="L34" s="168">
        <v>1</v>
      </c>
      <c r="M34" s="168">
        <v>148408</v>
      </c>
      <c r="N34" s="168">
        <v>150906</v>
      </c>
      <c r="O34" s="169">
        <v>3382</v>
      </c>
      <c r="P34" s="401"/>
    </row>
    <row r="35" spans="1:17" ht="12" customHeight="1">
      <c r="A35" s="303"/>
      <c r="B35" s="296" t="s">
        <v>44</v>
      </c>
      <c r="C35" s="171">
        <v>1652</v>
      </c>
      <c r="D35" s="402">
        <v>307</v>
      </c>
      <c r="E35" s="402">
        <v>0</v>
      </c>
      <c r="F35" s="402">
        <v>307</v>
      </c>
      <c r="G35" s="402">
        <v>225</v>
      </c>
      <c r="H35" s="402">
        <v>0</v>
      </c>
      <c r="I35" s="402">
        <v>225</v>
      </c>
      <c r="J35" s="402">
        <v>0</v>
      </c>
      <c r="K35" s="402">
        <v>0</v>
      </c>
      <c r="L35" s="402">
        <v>0</v>
      </c>
      <c r="M35" s="402">
        <v>1120</v>
      </c>
      <c r="N35" s="402">
        <v>1652</v>
      </c>
      <c r="O35" s="403">
        <v>0</v>
      </c>
      <c r="P35" s="72"/>
      <c r="Q35" s="72"/>
    </row>
    <row r="36" spans="1:17" ht="12" customHeight="1">
      <c r="A36" s="304" t="s">
        <v>45</v>
      </c>
      <c r="B36" s="295" t="s">
        <v>46</v>
      </c>
      <c r="C36" s="128">
        <v>6637</v>
      </c>
      <c r="D36" s="404">
        <v>146</v>
      </c>
      <c r="E36" s="404">
        <v>0</v>
      </c>
      <c r="F36" s="404">
        <v>146</v>
      </c>
      <c r="G36" s="404">
        <v>14</v>
      </c>
      <c r="H36" s="404">
        <v>0</v>
      </c>
      <c r="I36" s="404">
        <v>14</v>
      </c>
      <c r="J36" s="404">
        <v>0</v>
      </c>
      <c r="K36" s="404">
        <v>0</v>
      </c>
      <c r="L36" s="404">
        <v>0</v>
      </c>
      <c r="M36" s="404">
        <v>6477</v>
      </c>
      <c r="N36" s="404">
        <v>6637</v>
      </c>
      <c r="O36" s="405">
        <v>0</v>
      </c>
      <c r="P36" s="72"/>
      <c r="Q36" s="72"/>
    </row>
    <row r="37" spans="1:17" ht="12" customHeight="1">
      <c r="A37" s="305"/>
      <c r="B37" s="297" t="s">
        <v>47</v>
      </c>
      <c r="C37" s="128">
        <v>987</v>
      </c>
      <c r="D37" s="404">
        <v>0</v>
      </c>
      <c r="E37" s="404">
        <v>0</v>
      </c>
      <c r="F37" s="404">
        <v>0</v>
      </c>
      <c r="G37" s="404">
        <v>0</v>
      </c>
      <c r="H37" s="404">
        <v>0</v>
      </c>
      <c r="I37" s="404">
        <v>0</v>
      </c>
      <c r="J37" s="404">
        <v>0</v>
      </c>
      <c r="K37" s="404">
        <v>0</v>
      </c>
      <c r="L37" s="404">
        <v>0</v>
      </c>
      <c r="M37" s="404">
        <v>987</v>
      </c>
      <c r="N37" s="404">
        <v>987</v>
      </c>
      <c r="O37" s="405">
        <v>0</v>
      </c>
      <c r="P37" s="72"/>
      <c r="Q37" s="72"/>
    </row>
    <row r="38" spans="1:17" ht="12" customHeight="1">
      <c r="A38" s="755" t="s">
        <v>536</v>
      </c>
      <c r="B38" s="712"/>
      <c r="C38" s="171">
        <v>40054</v>
      </c>
      <c r="D38" s="402">
        <v>726</v>
      </c>
      <c r="E38" s="402">
        <v>0</v>
      </c>
      <c r="F38" s="402">
        <v>726</v>
      </c>
      <c r="G38" s="402">
        <v>14</v>
      </c>
      <c r="H38" s="402">
        <v>0</v>
      </c>
      <c r="I38" s="402">
        <v>14</v>
      </c>
      <c r="J38" s="402">
        <v>1</v>
      </c>
      <c r="K38" s="402">
        <v>0</v>
      </c>
      <c r="L38" s="402">
        <v>1</v>
      </c>
      <c r="M38" s="402">
        <v>39313</v>
      </c>
      <c r="N38" s="402">
        <v>40054</v>
      </c>
      <c r="O38" s="403">
        <v>0</v>
      </c>
      <c r="P38" s="72"/>
      <c r="Q38" s="72"/>
    </row>
    <row r="39" spans="1:17" ht="12" customHeight="1">
      <c r="A39" s="747" t="s">
        <v>537</v>
      </c>
      <c r="B39" s="641"/>
      <c r="C39" s="128">
        <v>10211</v>
      </c>
      <c r="D39" s="404">
        <v>0</v>
      </c>
      <c r="E39" s="404">
        <v>0</v>
      </c>
      <c r="F39" s="404">
        <v>0</v>
      </c>
      <c r="G39" s="404">
        <v>0</v>
      </c>
      <c r="H39" s="404">
        <v>0</v>
      </c>
      <c r="I39" s="404">
        <v>0</v>
      </c>
      <c r="J39" s="404">
        <v>0</v>
      </c>
      <c r="K39" s="404">
        <v>0</v>
      </c>
      <c r="L39" s="404">
        <v>0</v>
      </c>
      <c r="M39" s="404">
        <v>10211</v>
      </c>
      <c r="N39" s="404">
        <v>10211</v>
      </c>
      <c r="O39" s="405">
        <v>0</v>
      </c>
      <c r="P39" s="72"/>
      <c r="Q39" s="72"/>
    </row>
    <row r="40" spans="1:17" ht="12" customHeight="1">
      <c r="A40" s="748" t="s">
        <v>538</v>
      </c>
      <c r="B40" s="714"/>
      <c r="C40" s="175">
        <v>5287</v>
      </c>
      <c r="D40" s="406">
        <v>0</v>
      </c>
      <c r="E40" s="406">
        <v>0</v>
      </c>
      <c r="F40" s="406">
        <v>0</v>
      </c>
      <c r="G40" s="406">
        <v>0</v>
      </c>
      <c r="H40" s="406">
        <v>0</v>
      </c>
      <c r="I40" s="406">
        <v>0</v>
      </c>
      <c r="J40" s="406">
        <v>0</v>
      </c>
      <c r="K40" s="406">
        <v>0</v>
      </c>
      <c r="L40" s="406">
        <v>0</v>
      </c>
      <c r="M40" s="406">
        <v>5287</v>
      </c>
      <c r="N40" s="406">
        <v>5287</v>
      </c>
      <c r="O40" s="407">
        <v>0</v>
      </c>
      <c r="P40" s="72"/>
      <c r="Q40" s="72"/>
    </row>
    <row r="41" spans="1:17" ht="12" customHeight="1">
      <c r="A41" s="749" t="s">
        <v>539</v>
      </c>
      <c r="B41" s="750"/>
      <c r="C41" s="128">
        <v>3694</v>
      </c>
      <c r="D41" s="404">
        <v>0</v>
      </c>
      <c r="E41" s="404">
        <v>0</v>
      </c>
      <c r="F41" s="404">
        <v>0</v>
      </c>
      <c r="G41" s="404">
        <v>0</v>
      </c>
      <c r="H41" s="404">
        <v>0</v>
      </c>
      <c r="I41" s="404">
        <v>0</v>
      </c>
      <c r="J41" s="404">
        <v>0</v>
      </c>
      <c r="K41" s="404">
        <v>0</v>
      </c>
      <c r="L41" s="404">
        <v>0</v>
      </c>
      <c r="M41" s="404">
        <v>3694</v>
      </c>
      <c r="N41" s="404">
        <v>3694</v>
      </c>
      <c r="O41" s="405">
        <v>20</v>
      </c>
      <c r="P41" s="72"/>
      <c r="Q41" s="72"/>
    </row>
    <row r="42" spans="1:17" ht="12" customHeight="1">
      <c r="A42" s="702" t="s">
        <v>540</v>
      </c>
      <c r="B42" s="704"/>
      <c r="C42" s="128">
        <v>75632</v>
      </c>
      <c r="D42" s="404">
        <v>4328</v>
      </c>
      <c r="E42" s="404">
        <v>3263</v>
      </c>
      <c r="F42" s="404">
        <v>1065</v>
      </c>
      <c r="G42" s="404">
        <v>0</v>
      </c>
      <c r="H42" s="404">
        <v>0</v>
      </c>
      <c r="I42" s="404">
        <v>0</v>
      </c>
      <c r="J42" s="404">
        <v>0</v>
      </c>
      <c r="K42" s="404">
        <v>0</v>
      </c>
      <c r="L42" s="404">
        <v>0</v>
      </c>
      <c r="M42" s="404">
        <v>71304</v>
      </c>
      <c r="N42" s="404">
        <v>72369</v>
      </c>
      <c r="O42" s="405">
        <v>3257</v>
      </c>
      <c r="P42" s="72"/>
      <c r="Q42" s="72"/>
    </row>
    <row r="43" spans="1:17" ht="12" customHeight="1">
      <c r="A43" s="702" t="s">
        <v>541</v>
      </c>
      <c r="B43" s="704"/>
      <c r="C43" s="128">
        <v>7777</v>
      </c>
      <c r="D43" s="404">
        <v>0</v>
      </c>
      <c r="E43" s="404">
        <v>0</v>
      </c>
      <c r="F43" s="404">
        <v>0</v>
      </c>
      <c r="G43" s="404">
        <v>0</v>
      </c>
      <c r="H43" s="404">
        <v>0</v>
      </c>
      <c r="I43" s="404">
        <v>0</v>
      </c>
      <c r="J43" s="404">
        <v>0</v>
      </c>
      <c r="K43" s="404">
        <v>0</v>
      </c>
      <c r="L43" s="404">
        <v>0</v>
      </c>
      <c r="M43" s="404">
        <v>7777</v>
      </c>
      <c r="N43" s="404">
        <v>7777</v>
      </c>
      <c r="O43" s="405">
        <v>5</v>
      </c>
      <c r="P43" s="72"/>
      <c r="Q43" s="72"/>
    </row>
    <row r="44" spans="1:17" ht="12" customHeight="1" thickBot="1">
      <c r="A44" s="745" t="s">
        <v>542</v>
      </c>
      <c r="B44" s="746"/>
      <c r="C44" s="129">
        <v>2238</v>
      </c>
      <c r="D44" s="408">
        <v>0</v>
      </c>
      <c r="E44" s="408">
        <v>0</v>
      </c>
      <c r="F44" s="408">
        <v>0</v>
      </c>
      <c r="G44" s="408">
        <v>0</v>
      </c>
      <c r="H44" s="408">
        <v>0</v>
      </c>
      <c r="I44" s="408">
        <v>0</v>
      </c>
      <c r="J44" s="408">
        <v>0</v>
      </c>
      <c r="K44" s="408">
        <v>0</v>
      </c>
      <c r="L44" s="408">
        <v>0</v>
      </c>
      <c r="M44" s="408">
        <v>2238</v>
      </c>
      <c r="N44" s="408">
        <v>2238</v>
      </c>
      <c r="O44" s="409">
        <v>100</v>
      </c>
      <c r="P44" s="72"/>
      <c r="Q44" s="72"/>
    </row>
    <row r="45" spans="2:15" ht="6" customHeight="1">
      <c r="B45" s="52"/>
      <c r="C45" s="53"/>
      <c r="D45" s="53"/>
      <c r="E45" s="53"/>
      <c r="F45" s="53"/>
      <c r="G45" s="53"/>
      <c r="H45" s="53"/>
      <c r="I45" s="54"/>
      <c r="J45" s="52"/>
      <c r="K45" s="52"/>
      <c r="L45" s="53"/>
      <c r="M45" s="53"/>
      <c r="N45" s="53"/>
      <c r="O45" s="53"/>
    </row>
  </sheetData>
  <mergeCells count="43">
    <mergeCell ref="N16:O16"/>
    <mergeCell ref="C17:C18"/>
    <mergeCell ref="M2:M3"/>
    <mergeCell ref="A2:B3"/>
    <mergeCell ref="A8:B8"/>
    <mergeCell ref="A9:B9"/>
    <mergeCell ref="C2:C3"/>
    <mergeCell ref="D2:D3"/>
    <mergeCell ref="G2:G3"/>
    <mergeCell ref="J2:J3"/>
    <mergeCell ref="A14:B14"/>
    <mergeCell ref="A4:B4"/>
    <mergeCell ref="A13:B13"/>
    <mergeCell ref="A17:B18"/>
    <mergeCell ref="A10:B10"/>
    <mergeCell ref="A11:B11"/>
    <mergeCell ref="A12:B12"/>
    <mergeCell ref="D17:D18"/>
    <mergeCell ref="G17:G18"/>
    <mergeCell ref="J17:J18"/>
    <mergeCell ref="M17:M18"/>
    <mergeCell ref="A19:B19"/>
    <mergeCell ref="A23:B23"/>
    <mergeCell ref="A24:B24"/>
    <mergeCell ref="A25:B25"/>
    <mergeCell ref="A26:B26"/>
    <mergeCell ref="A27:B27"/>
    <mergeCell ref="A28:B28"/>
    <mergeCell ref="A29:B29"/>
    <mergeCell ref="J32:J33"/>
    <mergeCell ref="M32:M33"/>
    <mergeCell ref="A34:B34"/>
    <mergeCell ref="A38:B38"/>
    <mergeCell ref="A32:B33"/>
    <mergeCell ref="C32:C33"/>
    <mergeCell ref="D32:D33"/>
    <mergeCell ref="G32:G33"/>
    <mergeCell ref="A43:B43"/>
    <mergeCell ref="A44:B44"/>
    <mergeCell ref="A39:B39"/>
    <mergeCell ref="A40:B40"/>
    <mergeCell ref="A41:B41"/>
    <mergeCell ref="A42:B42"/>
  </mergeCells>
  <printOptions horizontalCentered="1"/>
  <pageMargins left="0.984251968503937" right="0.3937007874015748" top="0.7480314960629921" bottom="0.708661417322834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:IV16384"/>
    </sheetView>
  </sheetViews>
  <sheetFormatPr defaultColWidth="9.00390625" defaultRowHeight="13.5"/>
  <cols>
    <col min="1" max="1" width="3.625" style="0" customWidth="1"/>
    <col min="2" max="2" width="8.625" style="0" customWidth="1"/>
    <col min="3" max="3" width="11.125" style="0" customWidth="1"/>
    <col min="4" max="4" width="9.50390625" style="0" customWidth="1"/>
    <col min="5" max="5" width="9.75390625" style="0" customWidth="1"/>
    <col min="6" max="6" width="9.875" style="0" customWidth="1"/>
    <col min="7" max="7" width="9.375" style="0" customWidth="1"/>
    <col min="8" max="8" width="7.875" style="0" customWidth="1"/>
    <col min="9" max="9" width="7.75390625" style="0" customWidth="1"/>
    <col min="10" max="10" width="9.25390625" style="0" customWidth="1"/>
    <col min="11" max="12" width="7.50390625" style="0" customWidth="1"/>
    <col min="13" max="13" width="10.125" style="0" customWidth="1"/>
    <col min="14" max="14" width="10.375" style="0" customWidth="1"/>
    <col min="15" max="15" width="11.375" style="0" customWidth="1"/>
  </cols>
  <sheetData>
    <row r="1" spans="1:15" ht="16.5" customHeight="1" thickBot="1">
      <c r="A1" s="123"/>
      <c r="C1" s="323"/>
      <c r="D1" s="186"/>
      <c r="E1" s="291" t="s">
        <v>520</v>
      </c>
      <c r="F1" s="185"/>
      <c r="G1" s="185"/>
      <c r="H1" s="185"/>
      <c r="I1" s="185"/>
      <c r="J1" s="185"/>
      <c r="K1" s="185"/>
      <c r="L1" s="185"/>
      <c r="M1" s="186"/>
      <c r="N1" s="187"/>
      <c r="O1" s="188" t="s">
        <v>580</v>
      </c>
    </row>
    <row r="2" spans="1:15" ht="12" customHeight="1">
      <c r="A2" s="763"/>
      <c r="B2" s="764"/>
      <c r="C2" s="752" t="s">
        <v>230</v>
      </c>
      <c r="D2" s="758" t="s">
        <v>6</v>
      </c>
      <c r="E2" s="140"/>
      <c r="F2" s="141"/>
      <c r="G2" s="758" t="s">
        <v>20</v>
      </c>
      <c r="H2" s="140"/>
      <c r="I2" s="138"/>
      <c r="J2" s="751" t="s">
        <v>523</v>
      </c>
      <c r="K2" s="400"/>
      <c r="L2" s="141"/>
      <c r="M2" s="752" t="s">
        <v>7</v>
      </c>
      <c r="N2" s="190" t="s">
        <v>21</v>
      </c>
      <c r="O2" s="181" t="s">
        <v>519</v>
      </c>
    </row>
    <row r="3" spans="1:15" ht="14.25" customHeight="1">
      <c r="A3" s="694"/>
      <c r="B3" s="693"/>
      <c r="C3" s="753"/>
      <c r="D3" s="759"/>
      <c r="E3" s="180" t="s">
        <v>1</v>
      </c>
      <c r="F3" s="180" t="s">
        <v>5</v>
      </c>
      <c r="G3" s="759"/>
      <c r="H3" s="184" t="s">
        <v>4</v>
      </c>
      <c r="I3" s="160" t="s">
        <v>5</v>
      </c>
      <c r="J3" s="713"/>
      <c r="K3" s="160" t="s">
        <v>592</v>
      </c>
      <c r="L3" s="184" t="s">
        <v>5</v>
      </c>
      <c r="M3" s="753"/>
      <c r="N3" s="191" t="s">
        <v>22</v>
      </c>
      <c r="O3" s="183" t="s">
        <v>22</v>
      </c>
    </row>
    <row r="4" spans="1:15" ht="15" customHeight="1">
      <c r="A4" s="760" t="s">
        <v>227</v>
      </c>
      <c r="B4" s="761"/>
      <c r="C4" s="179">
        <v>154151</v>
      </c>
      <c r="D4" s="127">
        <v>5596</v>
      </c>
      <c r="E4" s="172">
        <v>3262</v>
      </c>
      <c r="F4" s="172">
        <v>2334</v>
      </c>
      <c r="G4" s="127">
        <v>270</v>
      </c>
      <c r="H4" s="172">
        <v>0</v>
      </c>
      <c r="I4" s="172">
        <v>270</v>
      </c>
      <c r="J4" s="127">
        <v>1</v>
      </c>
      <c r="K4" s="172"/>
      <c r="L4" s="172">
        <v>1</v>
      </c>
      <c r="M4" s="172">
        <v>148284</v>
      </c>
      <c r="N4" s="172">
        <v>150889</v>
      </c>
      <c r="O4" s="173">
        <v>5591</v>
      </c>
    </row>
    <row r="5" spans="1:17" ht="12" customHeight="1">
      <c r="A5" s="170"/>
      <c r="B5" s="156" t="s">
        <v>44</v>
      </c>
      <c r="C5" s="171">
        <v>1711</v>
      </c>
      <c r="D5" s="402">
        <v>319</v>
      </c>
      <c r="E5" s="402">
        <v>0</v>
      </c>
      <c r="F5" s="402">
        <v>319</v>
      </c>
      <c r="G5" s="402">
        <v>234</v>
      </c>
      <c r="H5" s="402">
        <v>0</v>
      </c>
      <c r="I5" s="402">
        <v>234</v>
      </c>
      <c r="J5" s="402">
        <v>0</v>
      </c>
      <c r="K5" s="402">
        <v>0</v>
      </c>
      <c r="L5" s="402">
        <v>0</v>
      </c>
      <c r="M5" s="402">
        <v>1158</v>
      </c>
      <c r="N5" s="402">
        <v>1711</v>
      </c>
      <c r="O5" s="403">
        <v>0</v>
      </c>
      <c r="Q5" s="3"/>
    </row>
    <row r="6" spans="1:17" ht="12" customHeight="1">
      <c r="A6" s="157" t="s">
        <v>45</v>
      </c>
      <c r="B6" s="145" t="s">
        <v>46</v>
      </c>
      <c r="C6" s="128">
        <v>6657</v>
      </c>
      <c r="D6" s="404">
        <v>151</v>
      </c>
      <c r="E6" s="404">
        <v>0</v>
      </c>
      <c r="F6" s="404">
        <v>151</v>
      </c>
      <c r="G6" s="404">
        <v>12</v>
      </c>
      <c r="H6" s="404">
        <v>0</v>
      </c>
      <c r="I6" s="404">
        <v>12</v>
      </c>
      <c r="J6" s="404">
        <v>0</v>
      </c>
      <c r="K6" s="404">
        <v>0</v>
      </c>
      <c r="L6" s="404">
        <v>0</v>
      </c>
      <c r="M6" s="404">
        <v>6494</v>
      </c>
      <c r="N6" s="404">
        <v>6657</v>
      </c>
      <c r="O6" s="405">
        <v>0</v>
      </c>
      <c r="Q6" s="3"/>
    </row>
    <row r="7" spans="1:17" ht="12" customHeight="1">
      <c r="A7" s="174"/>
      <c r="B7" s="143" t="s">
        <v>47</v>
      </c>
      <c r="C7" s="128">
        <v>985</v>
      </c>
      <c r="D7" s="404">
        <v>0</v>
      </c>
      <c r="E7" s="404">
        <v>0</v>
      </c>
      <c r="F7" s="404">
        <v>0</v>
      </c>
      <c r="G7" s="404">
        <v>0</v>
      </c>
      <c r="H7" s="404">
        <v>0</v>
      </c>
      <c r="I7" s="404">
        <v>0</v>
      </c>
      <c r="J7" s="404">
        <v>0</v>
      </c>
      <c r="K7" s="404">
        <v>0</v>
      </c>
      <c r="L7" s="404">
        <v>0</v>
      </c>
      <c r="M7" s="404">
        <v>985</v>
      </c>
      <c r="N7" s="404">
        <v>985</v>
      </c>
      <c r="O7" s="405">
        <v>0</v>
      </c>
      <c r="Q7" s="3"/>
    </row>
    <row r="8" spans="1:17" ht="12" customHeight="1">
      <c r="A8" s="676" t="s">
        <v>259</v>
      </c>
      <c r="B8" s="683"/>
      <c r="C8" s="171">
        <v>40149</v>
      </c>
      <c r="D8" s="402">
        <v>747</v>
      </c>
      <c r="E8" s="402">
        <v>0</v>
      </c>
      <c r="F8" s="402">
        <v>747</v>
      </c>
      <c r="G8" s="402">
        <v>24</v>
      </c>
      <c r="H8" s="402">
        <v>0</v>
      </c>
      <c r="I8" s="402">
        <v>24</v>
      </c>
      <c r="J8" s="402">
        <v>1</v>
      </c>
      <c r="K8" s="402">
        <v>0</v>
      </c>
      <c r="L8" s="402">
        <v>1</v>
      </c>
      <c r="M8" s="402">
        <v>39377</v>
      </c>
      <c r="N8" s="402">
        <v>40149</v>
      </c>
      <c r="O8" s="403">
        <v>0</v>
      </c>
      <c r="Q8" s="3"/>
    </row>
    <row r="9" spans="1:17" ht="12" customHeight="1">
      <c r="A9" s="686" t="s">
        <v>260</v>
      </c>
      <c r="B9" s="688"/>
      <c r="C9" s="128">
        <v>10169</v>
      </c>
      <c r="D9" s="404">
        <v>0</v>
      </c>
      <c r="E9" s="404">
        <v>0</v>
      </c>
      <c r="F9" s="404">
        <v>0</v>
      </c>
      <c r="G9" s="404">
        <v>0</v>
      </c>
      <c r="H9" s="404">
        <v>0</v>
      </c>
      <c r="I9" s="404">
        <v>0</v>
      </c>
      <c r="J9" s="404">
        <v>0</v>
      </c>
      <c r="K9" s="404">
        <v>0</v>
      </c>
      <c r="L9" s="404">
        <v>0</v>
      </c>
      <c r="M9" s="404">
        <v>10169</v>
      </c>
      <c r="N9" s="404">
        <v>10169</v>
      </c>
      <c r="O9" s="405">
        <v>0</v>
      </c>
      <c r="Q9" s="3"/>
    </row>
    <row r="10" spans="1:17" ht="12" customHeight="1">
      <c r="A10" s="694" t="s">
        <v>261</v>
      </c>
      <c r="B10" s="693"/>
      <c r="C10" s="175">
        <v>5280</v>
      </c>
      <c r="D10" s="406">
        <v>0</v>
      </c>
      <c r="E10" s="406">
        <v>0</v>
      </c>
      <c r="F10" s="406">
        <v>0</v>
      </c>
      <c r="G10" s="406">
        <v>0</v>
      </c>
      <c r="H10" s="406">
        <v>0</v>
      </c>
      <c r="I10" s="406">
        <v>0</v>
      </c>
      <c r="J10" s="406">
        <v>0</v>
      </c>
      <c r="K10" s="406">
        <v>0</v>
      </c>
      <c r="L10" s="406">
        <v>0</v>
      </c>
      <c r="M10" s="406">
        <v>5280</v>
      </c>
      <c r="N10" s="406">
        <v>5280</v>
      </c>
      <c r="O10" s="407">
        <v>0</v>
      </c>
      <c r="Q10" s="3"/>
    </row>
    <row r="11" spans="1:17" ht="12" customHeight="1">
      <c r="A11" s="676" t="s">
        <v>262</v>
      </c>
      <c r="B11" s="683"/>
      <c r="C11" s="128">
        <v>3692</v>
      </c>
      <c r="D11" s="404">
        <v>0</v>
      </c>
      <c r="E11" s="404">
        <v>0</v>
      </c>
      <c r="F11" s="404">
        <v>0</v>
      </c>
      <c r="G11" s="404">
        <v>0</v>
      </c>
      <c r="H11" s="404">
        <v>0</v>
      </c>
      <c r="I11" s="404">
        <v>0</v>
      </c>
      <c r="J11" s="404">
        <v>0</v>
      </c>
      <c r="K11" s="404">
        <v>0</v>
      </c>
      <c r="L11" s="404">
        <v>0</v>
      </c>
      <c r="M11" s="404">
        <v>3692</v>
      </c>
      <c r="N11" s="404">
        <v>3692</v>
      </c>
      <c r="O11" s="405">
        <v>33</v>
      </c>
      <c r="Q11" s="3"/>
    </row>
    <row r="12" spans="1:17" ht="12" customHeight="1">
      <c r="A12" s="686" t="s">
        <v>263</v>
      </c>
      <c r="B12" s="688"/>
      <c r="C12" s="128">
        <v>75561</v>
      </c>
      <c r="D12" s="404">
        <v>4379</v>
      </c>
      <c r="E12" s="404">
        <v>3262</v>
      </c>
      <c r="F12" s="404">
        <v>1117</v>
      </c>
      <c r="G12" s="404">
        <v>0</v>
      </c>
      <c r="H12" s="404">
        <v>0</v>
      </c>
      <c r="I12" s="404">
        <v>0</v>
      </c>
      <c r="J12" s="404">
        <v>0</v>
      </c>
      <c r="K12" s="404">
        <v>0</v>
      </c>
      <c r="L12" s="404">
        <v>0</v>
      </c>
      <c r="M12" s="404">
        <v>71182</v>
      </c>
      <c r="N12" s="404">
        <v>72299</v>
      </c>
      <c r="O12" s="405">
        <v>5128</v>
      </c>
      <c r="Q12" s="3"/>
    </row>
    <row r="13" spans="1:17" ht="12" customHeight="1">
      <c r="A13" s="765" t="s">
        <v>225</v>
      </c>
      <c r="B13" s="766"/>
      <c r="C13" s="128">
        <v>7717</v>
      </c>
      <c r="D13" s="404">
        <v>0</v>
      </c>
      <c r="E13" s="404">
        <v>0</v>
      </c>
      <c r="F13" s="404">
        <v>0</v>
      </c>
      <c r="G13" s="404">
        <v>0</v>
      </c>
      <c r="H13" s="404">
        <v>0</v>
      </c>
      <c r="I13" s="404">
        <v>0</v>
      </c>
      <c r="J13" s="404">
        <v>0</v>
      </c>
      <c r="K13" s="404">
        <v>0</v>
      </c>
      <c r="L13" s="404">
        <v>0</v>
      </c>
      <c r="M13" s="404">
        <v>7717</v>
      </c>
      <c r="N13" s="404">
        <v>7717</v>
      </c>
      <c r="O13" s="405">
        <v>316</v>
      </c>
      <c r="Q13" s="3"/>
    </row>
    <row r="14" spans="1:17" ht="12" customHeight="1" thickBot="1">
      <c r="A14" s="767" t="s">
        <v>264</v>
      </c>
      <c r="B14" s="768"/>
      <c r="C14" s="129">
        <v>2230</v>
      </c>
      <c r="D14" s="408">
        <v>0</v>
      </c>
      <c r="E14" s="408">
        <v>0</v>
      </c>
      <c r="F14" s="408">
        <v>0</v>
      </c>
      <c r="G14" s="408">
        <v>0</v>
      </c>
      <c r="H14" s="408">
        <v>0</v>
      </c>
      <c r="I14" s="408">
        <v>0</v>
      </c>
      <c r="J14" s="408">
        <v>0</v>
      </c>
      <c r="K14" s="408">
        <v>0</v>
      </c>
      <c r="L14" s="408">
        <v>0</v>
      </c>
      <c r="M14" s="408">
        <v>2230</v>
      </c>
      <c r="N14" s="408">
        <v>2230</v>
      </c>
      <c r="O14" s="409">
        <v>114</v>
      </c>
      <c r="Q14" s="3"/>
    </row>
    <row r="15" spans="1:15" ht="10.5" customHeight="1">
      <c r="A15" s="47"/>
      <c r="B15" s="52"/>
      <c r="C15" s="53"/>
      <c r="D15" s="53"/>
      <c r="E15" s="53"/>
      <c r="F15" s="53"/>
      <c r="G15" s="53"/>
      <c r="H15" s="53"/>
      <c r="I15" s="54"/>
      <c r="J15" s="52"/>
      <c r="K15" s="52"/>
      <c r="L15" s="53"/>
      <c r="M15" s="53"/>
      <c r="N15" s="53"/>
      <c r="O15" s="53"/>
    </row>
    <row r="16" spans="1:15" ht="16.5" customHeight="1" thickBot="1">
      <c r="A16" s="50"/>
      <c r="C16" s="51"/>
      <c r="D16" s="49"/>
      <c r="E16" s="290" t="s">
        <v>521</v>
      </c>
      <c r="F16" s="51"/>
      <c r="G16" s="51"/>
      <c r="H16" s="51"/>
      <c r="I16" s="51"/>
      <c r="J16" s="51"/>
      <c r="K16" s="51"/>
      <c r="L16" s="51"/>
      <c r="M16" s="49"/>
      <c r="N16" s="58"/>
      <c r="O16" s="188" t="s">
        <v>662</v>
      </c>
    </row>
    <row r="17" spans="1:15" ht="12" customHeight="1">
      <c r="A17" s="763"/>
      <c r="B17" s="764"/>
      <c r="C17" s="752" t="s">
        <v>230</v>
      </c>
      <c r="D17" s="758" t="s">
        <v>6</v>
      </c>
      <c r="E17" s="140"/>
      <c r="F17" s="141"/>
      <c r="G17" s="758" t="s">
        <v>20</v>
      </c>
      <c r="H17" s="140"/>
      <c r="I17" s="138"/>
      <c r="J17" s="751" t="s">
        <v>523</v>
      </c>
      <c r="K17" s="400"/>
      <c r="L17" s="141"/>
      <c r="M17" s="758" t="s">
        <v>7</v>
      </c>
      <c r="N17" s="192" t="s">
        <v>21</v>
      </c>
      <c r="O17" s="181" t="s">
        <v>519</v>
      </c>
    </row>
    <row r="18" spans="1:15" ht="15" customHeight="1">
      <c r="A18" s="694"/>
      <c r="B18" s="693"/>
      <c r="C18" s="753"/>
      <c r="D18" s="759"/>
      <c r="E18" s="180" t="s">
        <v>1</v>
      </c>
      <c r="F18" s="180" t="s">
        <v>5</v>
      </c>
      <c r="G18" s="759"/>
      <c r="H18" s="184" t="s">
        <v>4</v>
      </c>
      <c r="I18" s="160" t="s">
        <v>5</v>
      </c>
      <c r="J18" s="713"/>
      <c r="K18" s="160" t="s">
        <v>592</v>
      </c>
      <c r="L18" s="184" t="s">
        <v>5</v>
      </c>
      <c r="M18" s="759"/>
      <c r="N18" s="193" t="s">
        <v>22</v>
      </c>
      <c r="O18" s="183" t="s">
        <v>22</v>
      </c>
    </row>
    <row r="19" spans="1:15" ht="15" customHeight="1">
      <c r="A19" s="760" t="s">
        <v>269</v>
      </c>
      <c r="B19" s="761"/>
      <c r="C19" s="502">
        <v>42.3594447327452</v>
      </c>
      <c r="D19" s="502">
        <v>356.8709357831217</v>
      </c>
      <c r="E19" s="502">
        <v>380.52536398467436</v>
      </c>
      <c r="F19" s="502">
        <v>323.1564001747488</v>
      </c>
      <c r="G19" s="502">
        <v>126.36711281070745</v>
      </c>
      <c r="H19" s="503">
        <v>0</v>
      </c>
      <c r="I19" s="502">
        <v>126.36711281070745</v>
      </c>
      <c r="J19" s="502">
        <v>40</v>
      </c>
      <c r="K19" s="502"/>
      <c r="L19" s="502">
        <v>40</v>
      </c>
      <c r="M19" s="502">
        <v>30.441521847572567</v>
      </c>
      <c r="N19" s="502">
        <v>35.048082307526634</v>
      </c>
      <c r="O19" s="504">
        <v>213.4</v>
      </c>
    </row>
    <row r="20" spans="1:15" ht="12" customHeight="1">
      <c r="A20" s="170"/>
      <c r="B20" s="156" t="s">
        <v>44</v>
      </c>
      <c r="C20" s="505">
        <v>292.78739220933693</v>
      </c>
      <c r="D20" s="506">
        <v>380.15655517578125</v>
      </c>
      <c r="E20" s="506">
        <v>0</v>
      </c>
      <c r="F20" s="506">
        <v>380.15655517578125</v>
      </c>
      <c r="G20" s="506">
        <v>134.257080078125</v>
      </c>
      <c r="H20" s="506">
        <v>0</v>
      </c>
      <c r="I20" s="506">
        <v>134.257080078125</v>
      </c>
      <c r="J20" s="506">
        <v>0</v>
      </c>
      <c r="K20" s="506">
        <v>0</v>
      </c>
      <c r="L20" s="506">
        <v>0</v>
      </c>
      <c r="M20" s="506">
        <v>300.7207946777344</v>
      </c>
      <c r="N20" s="506">
        <v>292.7873840332031</v>
      </c>
      <c r="O20" s="507">
        <v>0</v>
      </c>
    </row>
    <row r="21" spans="1:15" ht="12" customHeight="1">
      <c r="A21" s="157" t="s">
        <v>45</v>
      </c>
      <c r="B21" s="145" t="s">
        <v>46</v>
      </c>
      <c r="C21" s="508">
        <v>28.526102000902664</v>
      </c>
      <c r="D21" s="509">
        <v>87.60942840576172</v>
      </c>
      <c r="E21" s="509">
        <v>0</v>
      </c>
      <c r="F21" s="509">
        <v>87.60942840576172</v>
      </c>
      <c r="G21" s="509">
        <v>78.69230651855469</v>
      </c>
      <c r="H21" s="509">
        <v>0</v>
      </c>
      <c r="I21" s="509">
        <v>78.69230651855469</v>
      </c>
      <c r="J21" s="509">
        <v>0</v>
      </c>
      <c r="K21" s="509">
        <v>0</v>
      </c>
      <c r="L21" s="509">
        <v>0</v>
      </c>
      <c r="M21" s="509">
        <v>27.07270050048828</v>
      </c>
      <c r="N21" s="509">
        <v>28.52610206604004</v>
      </c>
      <c r="O21" s="510">
        <v>0</v>
      </c>
    </row>
    <row r="22" spans="1:15" ht="12" customHeight="1">
      <c r="A22" s="174"/>
      <c r="B22" s="143" t="s">
        <v>47</v>
      </c>
      <c r="C22" s="508">
        <v>5.653144016227181</v>
      </c>
      <c r="D22" s="509">
        <v>0</v>
      </c>
      <c r="E22" s="509">
        <v>0</v>
      </c>
      <c r="F22" s="509">
        <v>0</v>
      </c>
      <c r="G22" s="509">
        <v>0</v>
      </c>
      <c r="H22" s="509">
        <v>0</v>
      </c>
      <c r="I22" s="509">
        <v>0</v>
      </c>
      <c r="J22" s="509">
        <v>0</v>
      </c>
      <c r="K22" s="509">
        <v>0</v>
      </c>
      <c r="L22" s="509">
        <v>0</v>
      </c>
      <c r="M22" s="509">
        <v>5.653143882751465</v>
      </c>
      <c r="N22" s="509">
        <v>5.653143882751465</v>
      </c>
      <c r="O22" s="510">
        <v>0</v>
      </c>
    </row>
    <row r="23" spans="1:15" ht="12" customHeight="1">
      <c r="A23" s="676" t="s">
        <v>259</v>
      </c>
      <c r="B23" s="683"/>
      <c r="C23" s="505">
        <v>21.522910614316174</v>
      </c>
      <c r="D23" s="506">
        <v>199.85743713378906</v>
      </c>
      <c r="E23" s="506">
        <v>0</v>
      </c>
      <c r="F23" s="506">
        <v>199.85743713378906</v>
      </c>
      <c r="G23" s="506">
        <v>63.68421173095703</v>
      </c>
      <c r="H23" s="506">
        <v>0</v>
      </c>
      <c r="I23" s="506">
        <v>63.68421173095703</v>
      </c>
      <c r="J23" s="506">
        <v>40</v>
      </c>
      <c r="K23" s="506">
        <v>0</v>
      </c>
      <c r="L23" s="506">
        <v>40</v>
      </c>
      <c r="M23" s="506">
        <v>18.163833618164062</v>
      </c>
      <c r="N23" s="506">
        <v>21.522911071777344</v>
      </c>
      <c r="O23" s="507">
        <v>0</v>
      </c>
    </row>
    <row r="24" spans="1:15" ht="12" customHeight="1">
      <c r="A24" s="686" t="s">
        <v>260</v>
      </c>
      <c r="B24" s="688"/>
      <c r="C24" s="508">
        <v>15.558881256133464</v>
      </c>
      <c r="D24" s="509">
        <v>0</v>
      </c>
      <c r="E24" s="509">
        <v>0</v>
      </c>
      <c r="F24" s="509">
        <v>0</v>
      </c>
      <c r="G24" s="509">
        <v>0</v>
      </c>
      <c r="H24" s="509">
        <v>0</v>
      </c>
      <c r="I24" s="509">
        <v>0</v>
      </c>
      <c r="J24" s="509">
        <v>0</v>
      </c>
      <c r="K24" s="509">
        <v>0</v>
      </c>
      <c r="L24" s="509">
        <v>0</v>
      </c>
      <c r="M24" s="509">
        <v>15.558880805969238</v>
      </c>
      <c r="N24" s="509">
        <v>15.558880805969238</v>
      </c>
      <c r="O24" s="510">
        <v>0</v>
      </c>
    </row>
    <row r="25" spans="1:15" ht="12" customHeight="1">
      <c r="A25" s="694" t="s">
        <v>261</v>
      </c>
      <c r="B25" s="693"/>
      <c r="C25" s="511">
        <v>19.905555029809786</v>
      </c>
      <c r="D25" s="512">
        <v>0</v>
      </c>
      <c r="E25" s="512">
        <v>0</v>
      </c>
      <c r="F25" s="512">
        <v>0</v>
      </c>
      <c r="G25" s="512">
        <v>0</v>
      </c>
      <c r="H25" s="512">
        <v>0</v>
      </c>
      <c r="I25" s="512">
        <v>0</v>
      </c>
      <c r="J25" s="512">
        <v>0</v>
      </c>
      <c r="K25" s="512">
        <v>0</v>
      </c>
      <c r="L25" s="512">
        <v>0</v>
      </c>
      <c r="M25" s="512">
        <v>19.905555725097656</v>
      </c>
      <c r="N25" s="512">
        <v>19.905555725097656</v>
      </c>
      <c r="O25" s="513">
        <v>0</v>
      </c>
    </row>
    <row r="26" spans="1:15" ht="12" customHeight="1">
      <c r="A26" s="676" t="s">
        <v>262</v>
      </c>
      <c r="B26" s="683"/>
      <c r="C26" s="508">
        <v>26.79582994855131</v>
      </c>
      <c r="D26" s="509">
        <v>0</v>
      </c>
      <c r="E26" s="509">
        <v>0</v>
      </c>
      <c r="F26" s="509">
        <v>0</v>
      </c>
      <c r="G26" s="509">
        <v>0</v>
      </c>
      <c r="H26" s="509">
        <v>0</v>
      </c>
      <c r="I26" s="509">
        <v>0</v>
      </c>
      <c r="J26" s="509">
        <v>0</v>
      </c>
      <c r="K26" s="509">
        <v>0</v>
      </c>
      <c r="L26" s="509">
        <v>0</v>
      </c>
      <c r="M26" s="509">
        <v>26.79582977294922</v>
      </c>
      <c r="N26" s="509">
        <v>26.79582977294922</v>
      </c>
      <c r="O26" s="510">
        <v>329.20001220703125</v>
      </c>
    </row>
    <row r="27" spans="1:15" ht="12" customHeight="1">
      <c r="A27" s="686" t="s">
        <v>263</v>
      </c>
      <c r="B27" s="688"/>
      <c r="C27" s="508">
        <v>55.28605160291812</v>
      </c>
      <c r="D27" s="509">
        <v>390.9440612792969</v>
      </c>
      <c r="E27" s="509">
        <v>380.5253601074219</v>
      </c>
      <c r="F27" s="509">
        <v>422.09991455078125</v>
      </c>
      <c r="G27" s="509">
        <v>0</v>
      </c>
      <c r="H27" s="509">
        <v>0</v>
      </c>
      <c r="I27" s="509">
        <v>0</v>
      </c>
      <c r="J27" s="509">
        <v>0</v>
      </c>
      <c r="K27" s="509">
        <v>0</v>
      </c>
      <c r="L27" s="509">
        <v>0</v>
      </c>
      <c r="M27" s="509">
        <v>34.774742126464844</v>
      </c>
      <c r="N27" s="509">
        <v>40.616695404052734</v>
      </c>
      <c r="O27" s="510">
        <v>210.22274780273438</v>
      </c>
    </row>
    <row r="28" spans="1:15" ht="12" customHeight="1">
      <c r="A28" s="765" t="s">
        <v>225</v>
      </c>
      <c r="B28" s="766"/>
      <c r="C28" s="508">
        <v>35.69420420808055</v>
      </c>
      <c r="D28" s="509">
        <v>0</v>
      </c>
      <c r="E28" s="509">
        <v>0</v>
      </c>
      <c r="F28" s="509">
        <v>0</v>
      </c>
      <c r="G28" s="509">
        <v>0</v>
      </c>
      <c r="H28" s="509">
        <v>0</v>
      </c>
      <c r="I28" s="509">
        <v>0</v>
      </c>
      <c r="J28" s="509">
        <v>0</v>
      </c>
      <c r="K28" s="509">
        <v>0</v>
      </c>
      <c r="L28" s="509">
        <v>0</v>
      </c>
      <c r="M28" s="509">
        <v>35.6942024230957</v>
      </c>
      <c r="N28" s="509">
        <v>35.6942024230957</v>
      </c>
      <c r="O28" s="510">
        <v>81.44083404541016</v>
      </c>
    </row>
    <row r="29" spans="1:15" ht="12" customHeight="1" thickBot="1">
      <c r="A29" s="767" t="s">
        <v>264</v>
      </c>
      <c r="B29" s="768"/>
      <c r="C29" s="514">
        <v>72.02059086839749</v>
      </c>
      <c r="D29" s="515">
        <v>0</v>
      </c>
      <c r="E29" s="515">
        <v>0</v>
      </c>
      <c r="F29" s="515">
        <v>0</v>
      </c>
      <c r="G29" s="515">
        <v>0</v>
      </c>
      <c r="H29" s="515">
        <v>0</v>
      </c>
      <c r="I29" s="515">
        <v>0</v>
      </c>
      <c r="J29" s="515">
        <v>0</v>
      </c>
      <c r="K29" s="515">
        <v>0</v>
      </c>
      <c r="L29" s="515">
        <v>0</v>
      </c>
      <c r="M29" s="515">
        <v>72.02059173583984</v>
      </c>
      <c r="N29" s="515">
        <v>72.02059173583984</v>
      </c>
      <c r="O29" s="516">
        <v>709.1119384765625</v>
      </c>
    </row>
    <row r="30" spans="1:16" ht="11.25" customHeight="1">
      <c r="A30" s="47"/>
      <c r="B30" s="126"/>
      <c r="C30" s="68"/>
      <c r="D30" s="68"/>
      <c r="E30" s="68"/>
      <c r="F30" s="176"/>
      <c r="G30" s="177"/>
      <c r="H30" s="178"/>
      <c r="I30" s="177"/>
      <c r="J30" s="189"/>
      <c r="K30" s="189"/>
      <c r="L30" s="178"/>
      <c r="M30" s="178"/>
      <c r="N30" s="176"/>
      <c r="O30" s="176"/>
      <c r="P30" s="3"/>
    </row>
    <row r="31" spans="1:15" ht="16.5" customHeight="1" thickBot="1">
      <c r="A31" s="47"/>
      <c r="C31" s="51"/>
      <c r="D31" s="49"/>
      <c r="E31" s="290" t="s">
        <v>522</v>
      </c>
      <c r="F31" s="51"/>
      <c r="G31" s="51"/>
      <c r="H31" s="51"/>
      <c r="I31" s="51"/>
      <c r="J31" s="51"/>
      <c r="K31" s="51"/>
      <c r="L31" s="51"/>
      <c r="M31" s="49"/>
      <c r="N31" s="47"/>
      <c r="O31" s="103" t="s">
        <v>584</v>
      </c>
    </row>
    <row r="32" spans="1:15" ht="12" customHeight="1">
      <c r="A32" s="763"/>
      <c r="B32" s="764"/>
      <c r="C32" s="752" t="s">
        <v>230</v>
      </c>
      <c r="D32" s="758" t="s">
        <v>6</v>
      </c>
      <c r="E32" s="140"/>
      <c r="F32" s="141"/>
      <c r="G32" s="758" t="s">
        <v>20</v>
      </c>
      <c r="H32" s="140"/>
      <c r="I32" s="138"/>
      <c r="J32" s="751" t="s">
        <v>523</v>
      </c>
      <c r="K32" s="400"/>
      <c r="L32" s="141"/>
      <c r="M32" s="752" t="s">
        <v>7</v>
      </c>
      <c r="N32" s="190" t="s">
        <v>21</v>
      </c>
      <c r="O32" s="181" t="s">
        <v>519</v>
      </c>
    </row>
    <row r="33" spans="1:15" ht="15" customHeight="1">
      <c r="A33" s="694"/>
      <c r="B33" s="693"/>
      <c r="C33" s="753"/>
      <c r="D33" s="759"/>
      <c r="E33" s="180" t="s">
        <v>1</v>
      </c>
      <c r="F33" s="180" t="s">
        <v>5</v>
      </c>
      <c r="G33" s="759"/>
      <c r="H33" s="184" t="s">
        <v>4</v>
      </c>
      <c r="I33" s="160" t="s">
        <v>5</v>
      </c>
      <c r="J33" s="713"/>
      <c r="K33" s="160" t="s">
        <v>592</v>
      </c>
      <c r="L33" s="184" t="s">
        <v>5</v>
      </c>
      <c r="M33" s="753"/>
      <c r="N33" s="191" t="s">
        <v>22</v>
      </c>
      <c r="O33" s="183" t="s">
        <v>22</v>
      </c>
    </row>
    <row r="34" spans="1:15" ht="16.5" customHeight="1">
      <c r="A34" s="760" t="s">
        <v>265</v>
      </c>
      <c r="B34" s="761"/>
      <c r="C34" s="167">
        <v>19846</v>
      </c>
      <c r="D34" s="127">
        <v>5630</v>
      </c>
      <c r="E34" s="168">
        <v>3479</v>
      </c>
      <c r="F34" s="168">
        <v>2151</v>
      </c>
      <c r="G34" s="127">
        <v>181</v>
      </c>
      <c r="H34" s="168">
        <v>0</v>
      </c>
      <c r="I34" s="168">
        <v>181</v>
      </c>
      <c r="J34" s="127">
        <v>24</v>
      </c>
      <c r="K34" s="168">
        <v>0</v>
      </c>
      <c r="L34" s="168">
        <v>24</v>
      </c>
      <c r="M34" s="168">
        <v>14011</v>
      </c>
      <c r="N34" s="168">
        <v>16367</v>
      </c>
      <c r="O34" s="169">
        <v>4062</v>
      </c>
    </row>
    <row r="35" spans="1:17" ht="12" customHeight="1">
      <c r="A35" s="170"/>
      <c r="B35" s="156" t="s">
        <v>44</v>
      </c>
      <c r="C35" s="171">
        <v>1845</v>
      </c>
      <c r="D35" s="402">
        <v>350</v>
      </c>
      <c r="E35" s="402">
        <v>0</v>
      </c>
      <c r="F35" s="402">
        <v>350</v>
      </c>
      <c r="G35" s="402">
        <v>150</v>
      </c>
      <c r="H35" s="402">
        <v>0</v>
      </c>
      <c r="I35" s="402">
        <v>150</v>
      </c>
      <c r="J35" s="402">
        <v>0</v>
      </c>
      <c r="K35" s="402">
        <v>0</v>
      </c>
      <c r="L35" s="402">
        <v>0</v>
      </c>
      <c r="M35" s="402">
        <v>1345</v>
      </c>
      <c r="N35" s="402">
        <v>1845</v>
      </c>
      <c r="O35" s="403">
        <v>0</v>
      </c>
      <c r="Q35" s="3"/>
    </row>
    <row r="36" spans="1:17" ht="12" customHeight="1">
      <c r="A36" s="157" t="s">
        <v>45</v>
      </c>
      <c r="B36" s="145" t="s">
        <v>46</v>
      </c>
      <c r="C36" s="128">
        <v>610</v>
      </c>
      <c r="D36" s="404">
        <v>40</v>
      </c>
      <c r="E36" s="404">
        <v>0</v>
      </c>
      <c r="F36" s="404">
        <v>40</v>
      </c>
      <c r="G36" s="404">
        <v>14</v>
      </c>
      <c r="H36" s="404">
        <v>0</v>
      </c>
      <c r="I36" s="404">
        <v>14</v>
      </c>
      <c r="J36" s="404">
        <v>6</v>
      </c>
      <c r="K36" s="404">
        <v>0</v>
      </c>
      <c r="L36" s="404">
        <v>6</v>
      </c>
      <c r="M36" s="404">
        <v>550</v>
      </c>
      <c r="N36" s="404">
        <v>610</v>
      </c>
      <c r="O36" s="405">
        <v>0</v>
      </c>
      <c r="Q36" s="3"/>
    </row>
    <row r="37" spans="1:17" ht="12" customHeight="1">
      <c r="A37" s="174"/>
      <c r="B37" s="143" t="s">
        <v>47</v>
      </c>
      <c r="C37" s="128">
        <v>50</v>
      </c>
      <c r="D37" s="404">
        <v>0</v>
      </c>
      <c r="E37" s="404">
        <v>0</v>
      </c>
      <c r="F37" s="404">
        <v>0</v>
      </c>
      <c r="G37" s="404">
        <v>0</v>
      </c>
      <c r="H37" s="404">
        <v>0</v>
      </c>
      <c r="I37" s="404">
        <v>0</v>
      </c>
      <c r="J37" s="404">
        <v>0</v>
      </c>
      <c r="K37" s="404">
        <v>0</v>
      </c>
      <c r="L37" s="404">
        <v>0</v>
      </c>
      <c r="M37" s="404">
        <v>50</v>
      </c>
      <c r="N37" s="404">
        <v>50</v>
      </c>
      <c r="O37" s="405">
        <v>0</v>
      </c>
      <c r="Q37" s="3"/>
    </row>
    <row r="38" spans="1:17" ht="12" customHeight="1">
      <c r="A38" s="676" t="s">
        <v>266</v>
      </c>
      <c r="B38" s="683"/>
      <c r="C38" s="171">
        <v>2804</v>
      </c>
      <c r="D38" s="402">
        <v>456</v>
      </c>
      <c r="E38" s="402">
        <v>0</v>
      </c>
      <c r="F38" s="402">
        <v>456</v>
      </c>
      <c r="G38" s="402">
        <v>17</v>
      </c>
      <c r="H38" s="402">
        <v>0</v>
      </c>
      <c r="I38" s="402">
        <v>17</v>
      </c>
      <c r="J38" s="402">
        <v>18</v>
      </c>
      <c r="K38" s="402">
        <v>0</v>
      </c>
      <c r="L38" s="402">
        <v>18</v>
      </c>
      <c r="M38" s="402">
        <v>2313</v>
      </c>
      <c r="N38" s="402">
        <v>2804</v>
      </c>
      <c r="O38" s="403">
        <v>0</v>
      </c>
      <c r="Q38" s="3"/>
    </row>
    <row r="39" spans="1:17" ht="12" customHeight="1">
      <c r="A39" s="686" t="s">
        <v>267</v>
      </c>
      <c r="B39" s="688"/>
      <c r="C39" s="128">
        <v>470</v>
      </c>
      <c r="D39" s="404">
        <v>0</v>
      </c>
      <c r="E39" s="404">
        <v>0</v>
      </c>
      <c r="F39" s="404">
        <v>0</v>
      </c>
      <c r="G39" s="404">
        <v>0</v>
      </c>
      <c r="H39" s="404">
        <v>0</v>
      </c>
      <c r="I39" s="404">
        <v>0</v>
      </c>
      <c r="J39" s="404">
        <v>0</v>
      </c>
      <c r="K39" s="404">
        <v>0</v>
      </c>
      <c r="L39" s="404">
        <v>0</v>
      </c>
      <c r="M39" s="404">
        <v>470</v>
      </c>
      <c r="N39" s="404">
        <v>470</v>
      </c>
      <c r="O39" s="405">
        <v>0</v>
      </c>
      <c r="Q39" s="3"/>
    </row>
    <row r="40" spans="1:17" ht="12" customHeight="1">
      <c r="A40" s="694" t="s">
        <v>268</v>
      </c>
      <c r="B40" s="693"/>
      <c r="C40" s="175">
        <v>319</v>
      </c>
      <c r="D40" s="406">
        <v>0</v>
      </c>
      <c r="E40" s="406">
        <v>0</v>
      </c>
      <c r="F40" s="406">
        <v>0</v>
      </c>
      <c r="G40" s="406">
        <v>0</v>
      </c>
      <c r="H40" s="406">
        <v>0</v>
      </c>
      <c r="I40" s="406">
        <v>0</v>
      </c>
      <c r="J40" s="406">
        <v>0</v>
      </c>
      <c r="K40" s="406">
        <v>0</v>
      </c>
      <c r="L40" s="406">
        <v>0</v>
      </c>
      <c r="M40" s="406">
        <v>319</v>
      </c>
      <c r="N40" s="406">
        <v>319</v>
      </c>
      <c r="O40" s="407">
        <v>0</v>
      </c>
      <c r="Q40" s="3"/>
    </row>
    <row r="41" spans="1:17" ht="12" customHeight="1">
      <c r="A41" s="676" t="s">
        <v>262</v>
      </c>
      <c r="B41" s="683"/>
      <c r="C41" s="128">
        <v>329</v>
      </c>
      <c r="D41" s="404">
        <v>0</v>
      </c>
      <c r="E41" s="404">
        <v>0</v>
      </c>
      <c r="F41" s="404">
        <v>0</v>
      </c>
      <c r="G41" s="404">
        <v>0</v>
      </c>
      <c r="H41" s="404">
        <v>0</v>
      </c>
      <c r="I41" s="404">
        <v>0</v>
      </c>
      <c r="J41" s="404">
        <v>0</v>
      </c>
      <c r="K41" s="404">
        <v>0</v>
      </c>
      <c r="L41" s="404">
        <v>0</v>
      </c>
      <c r="M41" s="404">
        <v>329</v>
      </c>
      <c r="N41" s="404">
        <v>329</v>
      </c>
      <c r="O41" s="405">
        <v>60</v>
      </c>
      <c r="Q41" s="3"/>
    </row>
    <row r="42" spans="1:17" ht="12" customHeight="1">
      <c r="A42" s="686" t="s">
        <v>263</v>
      </c>
      <c r="B42" s="688"/>
      <c r="C42" s="128">
        <v>12101</v>
      </c>
      <c r="D42" s="404">
        <v>4784</v>
      </c>
      <c r="E42" s="404">
        <v>3479</v>
      </c>
      <c r="F42" s="404">
        <v>1305</v>
      </c>
      <c r="G42" s="404">
        <v>0</v>
      </c>
      <c r="H42" s="404">
        <v>0</v>
      </c>
      <c r="I42" s="404">
        <v>0</v>
      </c>
      <c r="J42" s="404">
        <v>0</v>
      </c>
      <c r="K42" s="404">
        <v>0</v>
      </c>
      <c r="L42" s="404">
        <v>0</v>
      </c>
      <c r="M42" s="404">
        <v>7317</v>
      </c>
      <c r="N42" s="404">
        <v>8622</v>
      </c>
      <c r="O42" s="405">
        <v>3625</v>
      </c>
      <c r="Q42" s="3"/>
    </row>
    <row r="43" spans="1:17" ht="12" customHeight="1">
      <c r="A43" s="765" t="s">
        <v>225</v>
      </c>
      <c r="B43" s="766"/>
      <c r="C43" s="128">
        <v>797</v>
      </c>
      <c r="D43" s="404">
        <v>0</v>
      </c>
      <c r="E43" s="404">
        <v>0</v>
      </c>
      <c r="F43" s="404">
        <v>0</v>
      </c>
      <c r="G43" s="404">
        <v>0</v>
      </c>
      <c r="H43" s="404">
        <v>0</v>
      </c>
      <c r="I43" s="404">
        <v>0</v>
      </c>
      <c r="J43" s="404">
        <v>0</v>
      </c>
      <c r="K43" s="404">
        <v>0</v>
      </c>
      <c r="L43" s="404">
        <v>0</v>
      </c>
      <c r="M43" s="404">
        <v>797</v>
      </c>
      <c r="N43" s="404">
        <v>797</v>
      </c>
      <c r="O43" s="405">
        <v>97</v>
      </c>
      <c r="Q43" s="3"/>
    </row>
    <row r="44" spans="1:17" ht="12" customHeight="1" thickBot="1">
      <c r="A44" s="767" t="s">
        <v>264</v>
      </c>
      <c r="B44" s="768"/>
      <c r="C44" s="129">
        <v>521</v>
      </c>
      <c r="D44" s="408">
        <v>0</v>
      </c>
      <c r="E44" s="408">
        <v>0</v>
      </c>
      <c r="F44" s="408">
        <v>0</v>
      </c>
      <c r="G44" s="408">
        <v>0</v>
      </c>
      <c r="H44" s="408">
        <v>0</v>
      </c>
      <c r="I44" s="408">
        <v>0</v>
      </c>
      <c r="J44" s="408">
        <v>0</v>
      </c>
      <c r="K44" s="408">
        <v>0</v>
      </c>
      <c r="L44" s="408">
        <v>0</v>
      </c>
      <c r="M44" s="408">
        <v>521</v>
      </c>
      <c r="N44" s="408">
        <v>521</v>
      </c>
      <c r="O44" s="409">
        <v>280</v>
      </c>
      <c r="Q44" s="3"/>
    </row>
    <row r="45" spans="2:15" ht="6" customHeight="1">
      <c r="B45" s="4"/>
      <c r="C45" s="6"/>
      <c r="D45" s="6"/>
      <c r="E45" s="7"/>
      <c r="F45" s="6"/>
      <c r="G45" s="6"/>
      <c r="H45" s="7"/>
      <c r="I45" s="8"/>
      <c r="J45" s="4"/>
      <c r="K45" s="4"/>
      <c r="L45" s="6"/>
      <c r="M45" s="6"/>
      <c r="N45" s="7"/>
      <c r="O45" s="6"/>
    </row>
  </sheetData>
  <mergeCells count="42">
    <mergeCell ref="A43:B43"/>
    <mergeCell ref="A44:B44"/>
    <mergeCell ref="A39:B39"/>
    <mergeCell ref="A40:B40"/>
    <mergeCell ref="A41:B41"/>
    <mergeCell ref="A42:B42"/>
    <mergeCell ref="J32:J33"/>
    <mergeCell ref="M32:M33"/>
    <mergeCell ref="A34:B34"/>
    <mergeCell ref="A38:B38"/>
    <mergeCell ref="A32:B33"/>
    <mergeCell ref="C32:C33"/>
    <mergeCell ref="D32:D33"/>
    <mergeCell ref="G32:G33"/>
    <mergeCell ref="A26:B26"/>
    <mergeCell ref="A27:B27"/>
    <mergeCell ref="A28:B28"/>
    <mergeCell ref="A29:B29"/>
    <mergeCell ref="A19:B19"/>
    <mergeCell ref="A23:B23"/>
    <mergeCell ref="A24:B24"/>
    <mergeCell ref="A25:B25"/>
    <mergeCell ref="D17:D18"/>
    <mergeCell ref="G17:G18"/>
    <mergeCell ref="J17:J18"/>
    <mergeCell ref="M17:M18"/>
    <mergeCell ref="A13:B13"/>
    <mergeCell ref="A14:B14"/>
    <mergeCell ref="A17:B18"/>
    <mergeCell ref="C17:C18"/>
    <mergeCell ref="A9:B9"/>
    <mergeCell ref="A10:B10"/>
    <mergeCell ref="A11:B11"/>
    <mergeCell ref="A12:B12"/>
    <mergeCell ref="J2:J3"/>
    <mergeCell ref="M2:M3"/>
    <mergeCell ref="A4:B4"/>
    <mergeCell ref="A8:B8"/>
    <mergeCell ref="A2:B3"/>
    <mergeCell ref="C2:C3"/>
    <mergeCell ref="D2:D3"/>
    <mergeCell ref="G2:G3"/>
  </mergeCells>
  <printOptions/>
  <pageMargins left="1.1811023622047245" right="0.3937007874015748" top="0.8267716535433072" bottom="0.5905511811023623" header="0.5118110236220472" footer="0.5118110236220472"/>
  <pageSetup horizontalDpi="300" verticalDpi="300" orientation="landscape" paperSize="9" scale="9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64"/>
  <sheetViews>
    <sheetView workbookViewId="0" topLeftCell="C2">
      <selection activeCell="C2" sqref="A1:IV16384"/>
    </sheetView>
  </sheetViews>
  <sheetFormatPr defaultColWidth="9.00390625" defaultRowHeight="13.5"/>
  <cols>
    <col min="1" max="1" width="3.625" style="0" customWidth="1"/>
    <col min="2" max="2" width="9.75390625" style="0" customWidth="1"/>
    <col min="8" max="8" width="8.125" style="0" customWidth="1"/>
    <col min="9" max="9" width="7.125" style="0" customWidth="1"/>
    <col min="10" max="10" width="9.50390625" style="0" customWidth="1"/>
    <col min="11" max="11" width="7.75390625" style="0" customWidth="1"/>
    <col min="12" max="12" width="8.25390625" style="0" customWidth="1"/>
    <col min="14" max="14" width="10.875" style="0" customWidth="1"/>
    <col min="15" max="15" width="11.25390625" style="0" customWidth="1"/>
  </cols>
  <sheetData>
    <row r="1" spans="1:15" ht="24.75" customHeight="1">
      <c r="A1" s="770" t="s">
        <v>524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</row>
    <row r="2" spans="1:15" ht="24.7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7" ht="21" customHeight="1" thickBot="1">
      <c r="A3" s="130"/>
      <c r="B3" s="322"/>
      <c r="C3" s="194"/>
      <c r="D3" s="195"/>
      <c r="E3" s="194"/>
      <c r="F3" s="194"/>
      <c r="G3" s="194"/>
      <c r="H3" s="194"/>
      <c r="I3" s="194"/>
      <c r="J3" s="194"/>
      <c r="K3" s="194"/>
      <c r="L3" s="194"/>
      <c r="M3" s="195"/>
      <c r="N3" s="130"/>
      <c r="O3" s="198" t="s">
        <v>580</v>
      </c>
      <c r="Q3" s="25"/>
    </row>
    <row r="4" spans="1:16" ht="17.25" customHeight="1">
      <c r="A4" s="292"/>
      <c r="B4" s="279"/>
      <c r="C4" s="752" t="s">
        <v>230</v>
      </c>
      <c r="D4" s="758" t="s">
        <v>6</v>
      </c>
      <c r="E4" s="140"/>
      <c r="F4" s="141"/>
      <c r="G4" s="758" t="s">
        <v>20</v>
      </c>
      <c r="H4" s="140"/>
      <c r="I4" s="138"/>
      <c r="J4" s="769" t="s">
        <v>647</v>
      </c>
      <c r="K4" s="417"/>
      <c r="L4" s="141"/>
      <c r="M4" s="758" t="s">
        <v>7</v>
      </c>
      <c r="N4" s="293" t="s">
        <v>21</v>
      </c>
      <c r="O4" s="107" t="s">
        <v>519</v>
      </c>
      <c r="P4" s="3"/>
    </row>
    <row r="5" spans="1:16" ht="30" customHeight="1">
      <c r="A5" s="277"/>
      <c r="B5" s="278"/>
      <c r="C5" s="753"/>
      <c r="D5" s="759"/>
      <c r="E5" s="180" t="s">
        <v>1</v>
      </c>
      <c r="F5" s="180" t="s">
        <v>5</v>
      </c>
      <c r="G5" s="759"/>
      <c r="H5" s="184" t="s">
        <v>4</v>
      </c>
      <c r="I5" s="182" t="s">
        <v>5</v>
      </c>
      <c r="J5" s="692"/>
      <c r="K5" s="418" t="s">
        <v>592</v>
      </c>
      <c r="L5" s="180" t="s">
        <v>5</v>
      </c>
      <c r="M5" s="759"/>
      <c r="N5" s="294" t="s">
        <v>22</v>
      </c>
      <c r="O5" s="183" t="s">
        <v>22</v>
      </c>
      <c r="P5" s="3"/>
    </row>
    <row r="6" spans="1:16" ht="35.25" customHeight="1">
      <c r="A6" s="771" t="s">
        <v>525</v>
      </c>
      <c r="B6" s="772"/>
      <c r="C6" s="428">
        <v>90.3</v>
      </c>
      <c r="D6" s="428">
        <v>96.40959930419922</v>
      </c>
      <c r="E6" s="428">
        <v>97.7657699584961</v>
      </c>
      <c r="F6" s="428">
        <v>94.21613311767578</v>
      </c>
      <c r="G6" s="428">
        <v>50.0189208984375</v>
      </c>
      <c r="H6" s="428">
        <v>0</v>
      </c>
      <c r="I6" s="428">
        <v>50.0189208984375</v>
      </c>
      <c r="J6" s="428">
        <v>0.456620991230011</v>
      </c>
      <c r="K6" s="428">
        <v>0</v>
      </c>
      <c r="L6" s="428">
        <v>0.456620991230011</v>
      </c>
      <c r="M6" s="428">
        <v>88.5</v>
      </c>
      <c r="N6" s="428">
        <v>88.7</v>
      </c>
      <c r="O6" s="429">
        <v>96.94124603271484</v>
      </c>
      <c r="P6" s="3"/>
    </row>
    <row r="7" spans="1:17" ht="24.75" customHeight="1">
      <c r="A7" s="427"/>
      <c r="B7" s="145" t="s">
        <v>44</v>
      </c>
      <c r="C7" s="423">
        <v>73.107177734375</v>
      </c>
      <c r="D7" s="423">
        <v>93.14207458496094</v>
      </c>
      <c r="E7" s="423">
        <v>0</v>
      </c>
      <c r="F7" s="423">
        <v>93.14207458496094</v>
      </c>
      <c r="G7" s="423">
        <v>56.277626037597656</v>
      </c>
      <c r="H7" s="423">
        <v>0</v>
      </c>
      <c r="I7" s="423">
        <v>56.277626037597656</v>
      </c>
      <c r="J7" s="423">
        <v>0</v>
      </c>
      <c r="K7" s="423">
        <v>0</v>
      </c>
      <c r="L7" s="423">
        <v>0</v>
      </c>
      <c r="M7" s="423">
        <v>69.77053833007812</v>
      </c>
      <c r="N7" s="423">
        <v>73.107177734375</v>
      </c>
      <c r="O7" s="424">
        <v>0</v>
      </c>
      <c r="P7" s="3"/>
      <c r="Q7" s="3"/>
    </row>
    <row r="8" spans="1:17" ht="24.75" customHeight="1">
      <c r="A8" s="196" t="s">
        <v>270</v>
      </c>
      <c r="B8" s="145" t="s">
        <v>46</v>
      </c>
      <c r="C8" s="423">
        <v>85.16191101074219</v>
      </c>
      <c r="D8" s="423">
        <v>89.10958862304688</v>
      </c>
      <c r="E8" s="423">
        <v>0</v>
      </c>
      <c r="F8" s="423">
        <v>89.10958862304688</v>
      </c>
      <c r="G8" s="423">
        <v>20.019569396972656</v>
      </c>
      <c r="H8" s="423">
        <v>0</v>
      </c>
      <c r="I8" s="423">
        <v>20.019569396972656</v>
      </c>
      <c r="J8" s="423">
        <v>0</v>
      </c>
      <c r="K8" s="423">
        <v>0</v>
      </c>
      <c r="L8" s="423">
        <v>0</v>
      </c>
      <c r="M8" s="423">
        <v>87.46202087402344</v>
      </c>
      <c r="N8" s="423">
        <v>85.16191101074219</v>
      </c>
      <c r="O8" s="424">
        <v>0</v>
      </c>
      <c r="P8" s="3"/>
      <c r="Q8" s="3"/>
    </row>
    <row r="9" spans="1:17" ht="27" customHeight="1">
      <c r="A9" s="174"/>
      <c r="B9" s="143" t="s">
        <v>47</v>
      </c>
      <c r="C9" s="423">
        <v>30.542465209960938</v>
      </c>
      <c r="D9" s="423">
        <v>0</v>
      </c>
      <c r="E9" s="423">
        <v>0</v>
      </c>
      <c r="F9" s="423">
        <v>0</v>
      </c>
      <c r="G9" s="423">
        <v>0</v>
      </c>
      <c r="H9" s="423">
        <v>0</v>
      </c>
      <c r="I9" s="423">
        <v>0</v>
      </c>
      <c r="J9" s="423">
        <v>0</v>
      </c>
      <c r="K9" s="423">
        <v>0</v>
      </c>
      <c r="L9" s="423">
        <v>0</v>
      </c>
      <c r="M9" s="423">
        <v>30.542465209960938</v>
      </c>
      <c r="N9" s="423">
        <v>30.542465209960938</v>
      </c>
      <c r="O9" s="424">
        <v>0</v>
      </c>
      <c r="P9" s="3"/>
      <c r="Q9" s="3"/>
    </row>
    <row r="10" spans="1:17" ht="26.25" customHeight="1">
      <c r="A10" s="676" t="s">
        <v>259</v>
      </c>
      <c r="B10" s="683"/>
      <c r="C10" s="421">
        <v>84.33168029785156</v>
      </c>
      <c r="D10" s="421">
        <v>88.43727111816406</v>
      </c>
      <c r="E10" s="421">
        <v>0</v>
      </c>
      <c r="F10" s="421">
        <v>88.43727111816406</v>
      </c>
      <c r="G10" s="421">
        <v>19.500402450561523</v>
      </c>
      <c r="H10" s="421">
        <v>0</v>
      </c>
      <c r="I10" s="421">
        <v>19.500402450561523</v>
      </c>
      <c r="J10" s="421">
        <v>0.6088280081748962</v>
      </c>
      <c r="K10" s="421">
        <v>0</v>
      </c>
      <c r="L10" s="421">
        <v>0.6088280081748962</v>
      </c>
      <c r="M10" s="421">
        <v>84.65030670166016</v>
      </c>
      <c r="N10" s="421">
        <v>84.33168029785156</v>
      </c>
      <c r="O10" s="422">
        <v>0</v>
      </c>
      <c r="P10" s="3"/>
      <c r="Q10" s="3"/>
    </row>
    <row r="11" spans="1:17" ht="25.5" customHeight="1">
      <c r="A11" s="686" t="s">
        <v>260</v>
      </c>
      <c r="B11" s="688"/>
      <c r="C11" s="423">
        <v>92.41912078857422</v>
      </c>
      <c r="D11" s="423">
        <v>0</v>
      </c>
      <c r="E11" s="423">
        <v>0</v>
      </c>
      <c r="F11" s="423">
        <v>0</v>
      </c>
      <c r="G11" s="423">
        <v>0</v>
      </c>
      <c r="H11" s="423">
        <v>0</v>
      </c>
      <c r="I11" s="423">
        <v>0</v>
      </c>
      <c r="J11" s="423">
        <v>0</v>
      </c>
      <c r="K11" s="423">
        <v>0</v>
      </c>
      <c r="L11" s="423">
        <v>0</v>
      </c>
      <c r="M11" s="423">
        <v>92.41912078857422</v>
      </c>
      <c r="N11" s="423">
        <v>92.41912078857422</v>
      </c>
      <c r="O11" s="424">
        <v>0</v>
      </c>
      <c r="P11" s="3"/>
      <c r="Q11" s="3"/>
    </row>
    <row r="12" spans="1:17" ht="26.25" customHeight="1">
      <c r="A12" s="694" t="s">
        <v>261</v>
      </c>
      <c r="B12" s="693"/>
      <c r="C12" s="430">
        <v>90.32593536376953</v>
      </c>
      <c r="D12" s="430">
        <v>0</v>
      </c>
      <c r="E12" s="430">
        <v>0</v>
      </c>
      <c r="F12" s="430">
        <v>0</v>
      </c>
      <c r="G12" s="430">
        <v>0</v>
      </c>
      <c r="H12" s="430">
        <v>0</v>
      </c>
      <c r="I12" s="430">
        <v>0</v>
      </c>
      <c r="J12" s="430">
        <v>0</v>
      </c>
      <c r="K12" s="430">
        <v>0</v>
      </c>
      <c r="L12" s="430">
        <v>0</v>
      </c>
      <c r="M12" s="430">
        <v>90.32593536376953</v>
      </c>
      <c r="N12" s="430">
        <v>90.32593536376953</v>
      </c>
      <c r="O12" s="431">
        <v>0</v>
      </c>
      <c r="P12" s="3"/>
      <c r="Q12" s="3"/>
    </row>
    <row r="13" spans="1:17" ht="24.75" customHeight="1">
      <c r="A13" s="676" t="s">
        <v>271</v>
      </c>
      <c r="B13" s="683"/>
      <c r="C13" s="423">
        <v>82.40579223632812</v>
      </c>
      <c r="D13" s="423">
        <v>0</v>
      </c>
      <c r="E13" s="423">
        <v>0</v>
      </c>
      <c r="F13" s="423">
        <v>0</v>
      </c>
      <c r="G13" s="423">
        <v>0</v>
      </c>
      <c r="H13" s="423">
        <v>0</v>
      </c>
      <c r="I13" s="423">
        <v>0</v>
      </c>
      <c r="J13" s="423">
        <v>0</v>
      </c>
      <c r="K13" s="423">
        <v>0</v>
      </c>
      <c r="L13" s="423">
        <v>0</v>
      </c>
      <c r="M13" s="423">
        <v>82.40579223632812</v>
      </c>
      <c r="N13" s="423">
        <v>82.40579223632812</v>
      </c>
      <c r="O13" s="424">
        <v>97.707763671875</v>
      </c>
      <c r="P13" s="3"/>
      <c r="Q13" s="3"/>
    </row>
    <row r="14" spans="1:17" ht="25.5" customHeight="1">
      <c r="A14" s="686" t="s">
        <v>272</v>
      </c>
      <c r="B14" s="688"/>
      <c r="C14" s="423">
        <v>94.62439727783203</v>
      </c>
      <c r="D14" s="423">
        <v>97.46958923339844</v>
      </c>
      <c r="E14" s="423">
        <v>97.7657699584961</v>
      </c>
      <c r="F14" s="423">
        <v>96.68000030517578</v>
      </c>
      <c r="G14" s="423">
        <v>0</v>
      </c>
      <c r="H14" s="423">
        <v>0</v>
      </c>
      <c r="I14" s="423">
        <v>0</v>
      </c>
      <c r="J14" s="423">
        <v>0</v>
      </c>
      <c r="K14" s="423">
        <v>0</v>
      </c>
      <c r="L14" s="423">
        <v>0</v>
      </c>
      <c r="M14" s="423">
        <v>92.76416015625</v>
      </c>
      <c r="N14" s="423">
        <v>93.35684967041016</v>
      </c>
      <c r="O14" s="424">
        <v>96.93482971191406</v>
      </c>
      <c r="P14" s="3"/>
      <c r="Q14" s="3"/>
    </row>
    <row r="15" spans="1:17" ht="24.75" customHeight="1">
      <c r="A15" s="765" t="s">
        <v>225</v>
      </c>
      <c r="B15" s="766"/>
      <c r="C15" s="423">
        <v>95.05611419677734</v>
      </c>
      <c r="D15" s="423">
        <v>0</v>
      </c>
      <c r="E15" s="423">
        <v>0</v>
      </c>
      <c r="F15" s="423">
        <v>0</v>
      </c>
      <c r="G15" s="423">
        <v>0</v>
      </c>
      <c r="H15" s="423">
        <v>0</v>
      </c>
      <c r="I15" s="423">
        <v>0</v>
      </c>
      <c r="J15" s="423">
        <v>0</v>
      </c>
      <c r="K15" s="423">
        <v>0</v>
      </c>
      <c r="L15" s="423">
        <v>0</v>
      </c>
      <c r="M15" s="423">
        <v>95.05611419677734</v>
      </c>
      <c r="N15" s="423">
        <v>95.05611419677734</v>
      </c>
      <c r="O15" s="424">
        <v>99.14136505126953</v>
      </c>
      <c r="P15" s="3"/>
      <c r="Q15" s="3"/>
    </row>
    <row r="16" spans="1:17" ht="26.25" customHeight="1" thickBot="1">
      <c r="A16" s="686" t="s">
        <v>264</v>
      </c>
      <c r="B16" s="688"/>
      <c r="C16" s="425">
        <v>84.60757446289062</v>
      </c>
      <c r="D16" s="425">
        <v>0</v>
      </c>
      <c r="E16" s="425">
        <v>0</v>
      </c>
      <c r="F16" s="425">
        <v>0</v>
      </c>
      <c r="G16" s="425">
        <v>0</v>
      </c>
      <c r="H16" s="425">
        <v>0</v>
      </c>
      <c r="I16" s="425">
        <v>0</v>
      </c>
      <c r="J16" s="425">
        <v>0</v>
      </c>
      <c r="K16" s="425">
        <v>0</v>
      </c>
      <c r="L16" s="425">
        <v>0</v>
      </c>
      <c r="M16" s="425">
        <v>84.60757446289062</v>
      </c>
      <c r="N16" s="425">
        <v>84.60757446289062</v>
      </c>
      <c r="O16" s="426">
        <v>96.09784698486328</v>
      </c>
      <c r="P16" s="3"/>
      <c r="Q16" s="3"/>
    </row>
    <row r="17" spans="1:17" ht="17.25" customHeight="1">
      <c r="A17" s="43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3"/>
      <c r="Q17" s="3"/>
    </row>
    <row r="18" spans="2:15" ht="6" customHeight="1">
      <c r="B18" s="4"/>
      <c r="C18" s="7"/>
      <c r="D18" s="7"/>
      <c r="E18" s="7"/>
      <c r="F18" s="7"/>
      <c r="G18" s="7"/>
      <c r="H18" s="7"/>
      <c r="I18" s="26"/>
      <c r="J18" s="27"/>
      <c r="K18" s="27"/>
      <c r="L18" s="7"/>
      <c r="M18" s="7"/>
      <c r="N18" s="7"/>
      <c r="O18" s="7"/>
    </row>
    <row r="1063" ht="13.5">
      <c r="B1063" t="s">
        <v>220</v>
      </c>
    </row>
    <row r="1064" ht="13.5">
      <c r="B1064" t="s">
        <v>221</v>
      </c>
    </row>
  </sheetData>
  <mergeCells count="14">
    <mergeCell ref="A1:O1"/>
    <mergeCell ref="A15:B15"/>
    <mergeCell ref="A16:B16"/>
    <mergeCell ref="C4:C5"/>
    <mergeCell ref="A6:B6"/>
    <mergeCell ref="A10:B10"/>
    <mergeCell ref="A11:B11"/>
    <mergeCell ref="A12:B12"/>
    <mergeCell ref="A13:B13"/>
    <mergeCell ref="A14:B14"/>
    <mergeCell ref="G4:G5"/>
    <mergeCell ref="J4:J5"/>
    <mergeCell ref="M4:M5"/>
    <mergeCell ref="D4:D5"/>
  </mergeCells>
  <printOptions/>
  <pageMargins left="0.984251968503937" right="0.5905511811023623" top="1.0236220472440944" bottom="0.9448818897637796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102"/>
  <sheetViews>
    <sheetView workbookViewId="0" topLeftCell="I1">
      <selection activeCell="I1" sqref="I1"/>
    </sheetView>
  </sheetViews>
  <sheetFormatPr defaultColWidth="9.00390625" defaultRowHeight="13.5"/>
  <cols>
    <col min="1" max="1" width="1.625" style="1" customWidth="1"/>
    <col min="2" max="2" width="2.00390625" style="36" customWidth="1"/>
    <col min="3" max="3" width="11.625" style="36" customWidth="1"/>
    <col min="4" max="4" width="1.75390625" style="36" customWidth="1"/>
    <col min="5" max="5" width="4.00390625" style="36" customWidth="1"/>
    <col min="6" max="6" width="7.50390625" style="36" customWidth="1"/>
    <col min="7" max="8" width="5.875" style="36" customWidth="1"/>
    <col min="9" max="9" width="5.125" style="36" customWidth="1"/>
    <col min="10" max="10" width="3.625" style="36" customWidth="1"/>
    <col min="11" max="11" width="4.125" style="36" customWidth="1"/>
    <col min="12" max="12" width="4.625" style="36" customWidth="1"/>
    <col min="13" max="14" width="3.875" style="36" customWidth="1"/>
    <col min="15" max="15" width="4.625" style="36" customWidth="1"/>
    <col min="16" max="16" width="6.125" style="36" customWidth="1"/>
    <col min="17" max="17" width="4.625" style="36" customWidth="1"/>
    <col min="18" max="18" width="6.00390625" style="36" customWidth="1"/>
    <col min="19" max="19" width="4.375" style="36" customWidth="1"/>
    <col min="20" max="20" width="6.25390625" style="36" customWidth="1"/>
    <col min="21" max="22" width="4.375" style="36" customWidth="1"/>
    <col min="23" max="23" width="3.875" style="36" customWidth="1"/>
    <col min="24" max="24" width="3.625" style="36" customWidth="1"/>
    <col min="25" max="25" width="3.375" style="36" customWidth="1"/>
    <col min="26" max="26" width="3.625" style="36" customWidth="1"/>
    <col min="27" max="27" width="3.75390625" style="36" customWidth="1"/>
    <col min="28" max="28" width="4.50390625" style="36" customWidth="1"/>
    <col min="29" max="29" width="3.875" style="36" customWidth="1"/>
    <col min="30" max="30" width="4.50390625" style="36" customWidth="1"/>
    <col min="31" max="31" width="3.625" style="36" customWidth="1"/>
    <col min="32" max="32" width="3.50390625" style="36" customWidth="1"/>
    <col min="33" max="34" width="3.75390625" style="36" customWidth="1"/>
    <col min="35" max="35" width="4.75390625" style="36" customWidth="1"/>
    <col min="36" max="37" width="3.75390625" style="36" customWidth="1"/>
    <col min="38" max="39" width="4.375" style="36" customWidth="1"/>
    <col min="40" max="40" width="6.25390625" style="36" customWidth="1"/>
    <col min="41" max="41" width="5.875" style="36" customWidth="1"/>
    <col min="42" max="42" width="2.875" style="1" customWidth="1"/>
    <col min="43" max="16384" width="11.00390625" style="1" customWidth="1"/>
  </cols>
  <sheetData>
    <row r="1" spans="1:41" ht="17.25">
      <c r="A1" s="451"/>
      <c r="B1" s="35"/>
      <c r="C1" s="324"/>
      <c r="D1" s="35"/>
      <c r="E1" s="35"/>
      <c r="F1" s="35"/>
      <c r="G1" s="35"/>
      <c r="H1" s="35"/>
      <c r="I1" s="35"/>
      <c r="J1" s="35"/>
      <c r="K1" s="35"/>
      <c r="L1" s="35"/>
      <c r="M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7" ht="17.25">
      <c r="A2" s="451"/>
      <c r="G2" s="14"/>
    </row>
    <row r="3" spans="1:41" ht="19.5" customHeight="1">
      <c r="A3" s="451"/>
      <c r="B3" s="818" t="s">
        <v>351</v>
      </c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  <c r="W3" s="818"/>
      <c r="X3" s="818"/>
      <c r="Y3" s="818"/>
      <c r="Z3" s="818"/>
      <c r="AA3" s="818"/>
      <c r="AB3" s="818"/>
      <c r="AC3" s="818"/>
      <c r="AD3" s="818"/>
      <c r="AE3" s="818"/>
      <c r="AF3" s="818"/>
      <c r="AG3" s="818"/>
      <c r="AH3" s="818"/>
      <c r="AI3" s="818"/>
      <c r="AJ3" s="818"/>
      <c r="AK3" s="818"/>
      <c r="AL3" s="818"/>
      <c r="AM3" s="818"/>
      <c r="AN3" s="818"/>
      <c r="AO3" s="818"/>
    </row>
    <row r="4" spans="1:48" ht="17.25" customHeight="1" thickBot="1">
      <c r="A4" s="451"/>
      <c r="B4" s="199"/>
      <c r="C4" s="199"/>
      <c r="D4" s="199"/>
      <c r="E4" s="199"/>
      <c r="F4" s="199"/>
      <c r="G4" s="199"/>
      <c r="H4" s="199"/>
      <c r="I4" s="199"/>
      <c r="J4" s="200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201"/>
      <c r="AI4" s="201"/>
      <c r="AJ4" s="201"/>
      <c r="AK4" s="201"/>
      <c r="AL4" s="819" t="s">
        <v>640</v>
      </c>
      <c r="AM4" s="819"/>
      <c r="AN4" s="819"/>
      <c r="AO4" s="820"/>
      <c r="AR4" s="35"/>
      <c r="AS4" s="35"/>
      <c r="AT4" s="35"/>
      <c r="AU4" s="35"/>
      <c r="AV4" s="35"/>
    </row>
    <row r="5" spans="1:42" s="28" customFormat="1" ht="16.5" customHeight="1">
      <c r="A5" s="452"/>
      <c r="B5" s="203"/>
      <c r="C5" s="216"/>
      <c r="D5" s="216"/>
      <c r="E5" s="773" t="s">
        <v>278</v>
      </c>
      <c r="F5" s="791" t="s">
        <v>292</v>
      </c>
      <c r="G5" s="205"/>
      <c r="H5" s="205"/>
      <c r="I5" s="794" t="s">
        <v>273</v>
      </c>
      <c r="J5" s="205"/>
      <c r="K5" s="205"/>
      <c r="L5" s="773" t="s">
        <v>279</v>
      </c>
      <c r="M5" s="797" t="s">
        <v>653</v>
      </c>
      <c r="N5" s="797" t="s">
        <v>654</v>
      </c>
      <c r="O5" s="797" t="s">
        <v>659</v>
      </c>
      <c r="P5" s="798" t="s">
        <v>661</v>
      </c>
      <c r="Q5" s="797" t="s">
        <v>655</v>
      </c>
      <c r="R5" s="813" t="s">
        <v>657</v>
      </c>
      <c r="S5" s="813" t="s">
        <v>657</v>
      </c>
      <c r="T5" s="204" t="s">
        <v>71</v>
      </c>
      <c r="U5" s="773" t="s">
        <v>280</v>
      </c>
      <c r="V5" s="773" t="s">
        <v>281</v>
      </c>
      <c r="W5" s="773" t="s">
        <v>282</v>
      </c>
      <c r="X5" s="773" t="s">
        <v>295</v>
      </c>
      <c r="Y5" s="773" t="s">
        <v>283</v>
      </c>
      <c r="Z5" s="773" t="s">
        <v>284</v>
      </c>
      <c r="AA5" s="773" t="s">
        <v>285</v>
      </c>
      <c r="AB5" s="204" t="s">
        <v>72</v>
      </c>
      <c r="AC5" s="776" t="s">
        <v>274</v>
      </c>
      <c r="AD5" s="779" t="s">
        <v>286</v>
      </c>
      <c r="AE5" s="780"/>
      <c r="AF5" s="781"/>
      <c r="AG5" s="776" t="s">
        <v>660</v>
      </c>
      <c r="AH5" s="776" t="s">
        <v>275</v>
      </c>
      <c r="AI5" s="773" t="s">
        <v>287</v>
      </c>
      <c r="AJ5" s="773" t="s">
        <v>288</v>
      </c>
      <c r="AK5" s="773" t="s">
        <v>294</v>
      </c>
      <c r="AL5" s="773" t="s">
        <v>289</v>
      </c>
      <c r="AM5" s="788" t="s">
        <v>290</v>
      </c>
      <c r="AN5" s="776" t="s">
        <v>276</v>
      </c>
      <c r="AO5" s="815" t="s">
        <v>277</v>
      </c>
      <c r="AP5" s="40"/>
    </row>
    <row r="6" spans="1:42" s="28" customFormat="1" ht="16.5" customHeight="1">
      <c r="A6" s="452"/>
      <c r="B6" s="207"/>
      <c r="C6" s="217"/>
      <c r="D6" s="217"/>
      <c r="E6" s="774"/>
      <c r="F6" s="792"/>
      <c r="G6" s="206"/>
      <c r="H6" s="206"/>
      <c r="I6" s="795"/>
      <c r="J6" s="209"/>
      <c r="K6" s="206"/>
      <c r="L6" s="774"/>
      <c r="M6" s="786"/>
      <c r="N6" s="786"/>
      <c r="O6" s="786"/>
      <c r="P6" s="799"/>
      <c r="Q6" s="786"/>
      <c r="R6" s="814"/>
      <c r="S6" s="814"/>
      <c r="T6" s="208" t="s">
        <v>80</v>
      </c>
      <c r="U6" s="774"/>
      <c r="V6" s="774"/>
      <c r="W6" s="774"/>
      <c r="X6" s="774"/>
      <c r="Y6" s="774"/>
      <c r="Z6" s="774"/>
      <c r="AA6" s="774"/>
      <c r="AB6" s="208" t="s">
        <v>86</v>
      </c>
      <c r="AC6" s="777"/>
      <c r="AD6" s="782"/>
      <c r="AE6" s="783"/>
      <c r="AF6" s="784"/>
      <c r="AG6" s="777"/>
      <c r="AH6" s="777"/>
      <c r="AI6" s="774"/>
      <c r="AJ6" s="774"/>
      <c r="AK6" s="774"/>
      <c r="AL6" s="774"/>
      <c r="AM6" s="789"/>
      <c r="AN6" s="777"/>
      <c r="AO6" s="816"/>
      <c r="AP6" s="40"/>
    </row>
    <row r="7" spans="1:42" s="28" customFormat="1" ht="16.5" customHeight="1">
      <c r="A7" s="452"/>
      <c r="B7" s="207"/>
      <c r="C7" s="217"/>
      <c r="D7" s="217"/>
      <c r="E7" s="774"/>
      <c r="F7" s="792"/>
      <c r="G7" s="210"/>
      <c r="H7" s="210"/>
      <c r="I7" s="795"/>
      <c r="J7" s="208"/>
      <c r="K7" s="210"/>
      <c r="L7" s="774"/>
      <c r="M7" s="786"/>
      <c r="N7" s="786"/>
      <c r="O7" s="786"/>
      <c r="P7" s="799"/>
      <c r="Q7" s="786"/>
      <c r="R7" s="814"/>
      <c r="S7" s="814"/>
      <c r="T7" s="208" t="s">
        <v>95</v>
      </c>
      <c r="U7" s="774"/>
      <c r="V7" s="774"/>
      <c r="W7" s="774"/>
      <c r="X7" s="774"/>
      <c r="Y7" s="774"/>
      <c r="Z7" s="774"/>
      <c r="AA7" s="774"/>
      <c r="AB7" s="208" t="s">
        <v>100</v>
      </c>
      <c r="AC7" s="777"/>
      <c r="AD7" s="785" t="s">
        <v>477</v>
      </c>
      <c r="AE7" s="785" t="s">
        <v>478</v>
      </c>
      <c r="AF7" s="785" t="s">
        <v>479</v>
      </c>
      <c r="AG7" s="777"/>
      <c r="AH7" s="777"/>
      <c r="AI7" s="774"/>
      <c r="AJ7" s="774"/>
      <c r="AK7" s="774"/>
      <c r="AL7" s="774"/>
      <c r="AM7" s="789"/>
      <c r="AN7" s="777"/>
      <c r="AO7" s="816"/>
      <c r="AP7" s="40"/>
    </row>
    <row r="8" spans="1:42" s="28" customFormat="1" ht="16.5" customHeight="1">
      <c r="A8" s="453"/>
      <c r="B8" s="207"/>
      <c r="C8" s="217"/>
      <c r="D8" s="217"/>
      <c r="E8" s="774"/>
      <c r="F8" s="792"/>
      <c r="G8" s="208" t="s">
        <v>109</v>
      </c>
      <c r="H8" s="208" t="s">
        <v>110</v>
      </c>
      <c r="I8" s="795"/>
      <c r="J8" s="208" t="s">
        <v>109</v>
      </c>
      <c r="K8" s="208" t="s">
        <v>110</v>
      </c>
      <c r="L8" s="774"/>
      <c r="M8" s="786"/>
      <c r="N8" s="786"/>
      <c r="O8" s="786"/>
      <c r="P8" s="799"/>
      <c r="Q8" s="786"/>
      <c r="R8" s="814"/>
      <c r="S8" s="814"/>
      <c r="T8" s="208" t="s">
        <v>107</v>
      </c>
      <c r="U8" s="774"/>
      <c r="V8" s="774"/>
      <c r="W8" s="774"/>
      <c r="X8" s="774"/>
      <c r="Y8" s="774"/>
      <c r="Z8" s="774"/>
      <c r="AA8" s="774"/>
      <c r="AB8" s="208" t="s">
        <v>118</v>
      </c>
      <c r="AC8" s="777"/>
      <c r="AD8" s="786"/>
      <c r="AE8" s="786"/>
      <c r="AF8" s="786"/>
      <c r="AG8" s="777"/>
      <c r="AH8" s="777"/>
      <c r="AI8" s="774"/>
      <c r="AJ8" s="774"/>
      <c r="AK8" s="774"/>
      <c r="AL8" s="774"/>
      <c r="AM8" s="789"/>
      <c r="AN8" s="777"/>
      <c r="AO8" s="816"/>
      <c r="AP8" s="40"/>
    </row>
    <row r="9" spans="1:42" s="28" customFormat="1" ht="16.5" customHeight="1">
      <c r="A9" s="453"/>
      <c r="B9" s="207"/>
      <c r="C9" s="217"/>
      <c r="D9" s="217"/>
      <c r="E9" s="774"/>
      <c r="F9" s="792"/>
      <c r="G9" s="208"/>
      <c r="H9" s="208" t="s">
        <v>109</v>
      </c>
      <c r="I9" s="795"/>
      <c r="J9" s="208"/>
      <c r="K9" s="208" t="s">
        <v>109</v>
      </c>
      <c r="L9" s="774"/>
      <c r="M9" s="786"/>
      <c r="N9" s="786"/>
      <c r="O9" s="786"/>
      <c r="P9" s="799"/>
      <c r="Q9" s="786"/>
      <c r="R9" s="814"/>
      <c r="S9" s="814"/>
      <c r="T9" s="208" t="s">
        <v>129</v>
      </c>
      <c r="U9" s="774"/>
      <c r="V9" s="774"/>
      <c r="W9" s="774"/>
      <c r="X9" s="774"/>
      <c r="Y9" s="774"/>
      <c r="Z9" s="774"/>
      <c r="AA9" s="774"/>
      <c r="AB9" s="208" t="s">
        <v>134</v>
      </c>
      <c r="AC9" s="777"/>
      <c r="AD9" s="786"/>
      <c r="AE9" s="786"/>
      <c r="AF9" s="786"/>
      <c r="AG9" s="777"/>
      <c r="AH9" s="777"/>
      <c r="AI9" s="774"/>
      <c r="AJ9" s="774"/>
      <c r="AK9" s="774"/>
      <c r="AL9" s="774"/>
      <c r="AM9" s="789"/>
      <c r="AN9" s="777"/>
      <c r="AO9" s="816"/>
      <c r="AP9" s="40"/>
    </row>
    <row r="10" spans="1:42" s="28" customFormat="1" ht="16.5" customHeight="1">
      <c r="A10" s="453"/>
      <c r="B10" s="207"/>
      <c r="C10" s="217"/>
      <c r="D10" s="217"/>
      <c r="E10" s="774"/>
      <c r="F10" s="792"/>
      <c r="G10" s="208" t="s">
        <v>140</v>
      </c>
      <c r="H10" s="208" t="s">
        <v>140</v>
      </c>
      <c r="I10" s="795"/>
      <c r="J10" s="208" t="s">
        <v>140</v>
      </c>
      <c r="K10" s="208" t="s">
        <v>140</v>
      </c>
      <c r="L10" s="774"/>
      <c r="M10" s="786"/>
      <c r="N10" s="786"/>
      <c r="O10" s="786"/>
      <c r="P10" s="517"/>
      <c r="Q10" s="786"/>
      <c r="R10" s="520"/>
      <c r="S10" s="520"/>
      <c r="T10" s="208" t="s">
        <v>78</v>
      </c>
      <c r="U10" s="774"/>
      <c r="V10" s="774"/>
      <c r="W10" s="774"/>
      <c r="X10" s="774"/>
      <c r="Y10" s="774"/>
      <c r="Z10" s="774"/>
      <c r="AA10" s="774"/>
      <c r="AB10" s="208" t="s">
        <v>117</v>
      </c>
      <c r="AC10" s="777"/>
      <c r="AD10" s="786"/>
      <c r="AE10" s="786"/>
      <c r="AF10" s="786"/>
      <c r="AG10" s="777"/>
      <c r="AH10" s="777"/>
      <c r="AI10" s="774"/>
      <c r="AJ10" s="774"/>
      <c r="AK10" s="774"/>
      <c r="AL10" s="774"/>
      <c r="AM10" s="789"/>
      <c r="AN10" s="777"/>
      <c r="AO10" s="816"/>
      <c r="AP10" s="40"/>
    </row>
    <row r="11" spans="1:42" s="28" customFormat="1" ht="16.5" customHeight="1">
      <c r="A11" s="453"/>
      <c r="B11" s="207"/>
      <c r="C11" s="217"/>
      <c r="D11" s="217"/>
      <c r="E11" s="775"/>
      <c r="F11" s="793"/>
      <c r="G11" s="208"/>
      <c r="H11" s="208"/>
      <c r="I11" s="796"/>
      <c r="J11" s="208"/>
      <c r="K11" s="208"/>
      <c r="L11" s="775"/>
      <c r="M11" s="787"/>
      <c r="N11" s="787"/>
      <c r="O11" s="787"/>
      <c r="P11" s="518" t="s">
        <v>656</v>
      </c>
      <c r="Q11" s="787"/>
      <c r="R11" s="519" t="s">
        <v>656</v>
      </c>
      <c r="S11" s="519" t="s">
        <v>658</v>
      </c>
      <c r="T11" s="208" t="s">
        <v>146</v>
      </c>
      <c r="U11" s="211" t="s">
        <v>147</v>
      </c>
      <c r="V11" s="211" t="s">
        <v>148</v>
      </c>
      <c r="W11" s="775"/>
      <c r="X11" s="775"/>
      <c r="Y11" s="775"/>
      <c r="Z11" s="775"/>
      <c r="AA11" s="775"/>
      <c r="AB11" s="208" t="s">
        <v>141</v>
      </c>
      <c r="AC11" s="778"/>
      <c r="AD11" s="787"/>
      <c r="AE11" s="787"/>
      <c r="AF11" s="787"/>
      <c r="AG11" s="778"/>
      <c r="AH11" s="778"/>
      <c r="AI11" s="775"/>
      <c r="AJ11" s="775"/>
      <c r="AK11" s="775"/>
      <c r="AL11" s="775"/>
      <c r="AM11" s="790"/>
      <c r="AN11" s="778"/>
      <c r="AO11" s="817"/>
      <c r="AP11" s="40"/>
    </row>
    <row r="12" spans="1:43" ht="20.25" customHeight="1">
      <c r="A12" s="242"/>
      <c r="B12" s="805" t="s">
        <v>296</v>
      </c>
      <c r="C12" s="806"/>
      <c r="D12" s="807"/>
      <c r="E12" s="263">
        <v>95</v>
      </c>
      <c r="F12" s="434">
        <v>1668.8999791145325</v>
      </c>
      <c r="G12" s="263">
        <v>1499</v>
      </c>
      <c r="H12" s="434">
        <v>169.90000167489052</v>
      </c>
      <c r="I12" s="434">
        <v>50.79999919235706</v>
      </c>
      <c r="J12" s="263">
        <v>45</v>
      </c>
      <c r="K12" s="434">
        <v>5.800000198185444</v>
      </c>
      <c r="L12" s="263">
        <v>385</v>
      </c>
      <c r="M12" s="263">
        <v>15</v>
      </c>
      <c r="N12" s="263">
        <v>1</v>
      </c>
      <c r="O12" s="263">
        <v>219</v>
      </c>
      <c r="P12" s="263">
        <v>5642</v>
      </c>
      <c r="Q12" s="263">
        <v>701</v>
      </c>
      <c r="R12" s="263">
        <v>2248</v>
      </c>
      <c r="S12" s="263">
        <v>588</v>
      </c>
      <c r="T12" s="263">
        <v>3245</v>
      </c>
      <c r="U12" s="263">
        <v>308</v>
      </c>
      <c r="V12" s="263">
        <v>169</v>
      </c>
      <c r="W12" s="263">
        <v>16</v>
      </c>
      <c r="X12" s="263">
        <v>25</v>
      </c>
      <c r="Y12" s="263">
        <v>3</v>
      </c>
      <c r="Z12" s="263">
        <v>51</v>
      </c>
      <c r="AA12" s="263">
        <v>15</v>
      </c>
      <c r="AB12" s="263">
        <v>349</v>
      </c>
      <c r="AC12" s="263">
        <v>8</v>
      </c>
      <c r="AD12" s="263">
        <v>550</v>
      </c>
      <c r="AE12" s="263">
        <v>2</v>
      </c>
      <c r="AF12" s="263">
        <v>13</v>
      </c>
      <c r="AG12" s="263">
        <v>83</v>
      </c>
      <c r="AH12" s="263">
        <v>28</v>
      </c>
      <c r="AI12" s="263">
        <v>134</v>
      </c>
      <c r="AJ12" s="263">
        <v>81</v>
      </c>
      <c r="AK12" s="263">
        <v>56</v>
      </c>
      <c r="AL12" s="263">
        <v>390</v>
      </c>
      <c r="AM12" s="263">
        <v>176</v>
      </c>
      <c r="AN12" s="263">
        <v>1920</v>
      </c>
      <c r="AO12" s="443">
        <v>1051</v>
      </c>
      <c r="AP12" s="442"/>
      <c r="AQ12" s="18"/>
    </row>
    <row r="13" spans="1:42" ht="17.25" customHeight="1">
      <c r="A13" s="242"/>
      <c r="B13" s="808" t="s">
        <v>297</v>
      </c>
      <c r="C13" s="809"/>
      <c r="D13" s="810"/>
      <c r="E13" s="265">
        <v>9</v>
      </c>
      <c r="F13" s="435">
        <v>122.49999761581421</v>
      </c>
      <c r="G13" s="265">
        <v>106</v>
      </c>
      <c r="H13" s="435">
        <v>16.500000596046448</v>
      </c>
      <c r="I13" s="435">
        <v>1.100000023841858</v>
      </c>
      <c r="J13" s="265">
        <v>1</v>
      </c>
      <c r="K13" s="435">
        <v>0.10000000149011612</v>
      </c>
      <c r="L13" s="265">
        <v>31</v>
      </c>
      <c r="M13" s="265">
        <v>0</v>
      </c>
      <c r="N13" s="265">
        <v>0</v>
      </c>
      <c r="O13" s="265">
        <v>20</v>
      </c>
      <c r="P13" s="265">
        <v>434</v>
      </c>
      <c r="Q13" s="265">
        <v>54</v>
      </c>
      <c r="R13" s="265">
        <v>171</v>
      </c>
      <c r="S13" s="265">
        <v>56</v>
      </c>
      <c r="T13" s="265">
        <v>407</v>
      </c>
      <c r="U13" s="265">
        <v>22</v>
      </c>
      <c r="V13" s="265">
        <v>13</v>
      </c>
      <c r="W13" s="265">
        <v>0</v>
      </c>
      <c r="X13" s="265">
        <v>1</v>
      </c>
      <c r="Y13" s="265">
        <v>1</v>
      </c>
      <c r="Z13" s="265">
        <v>1</v>
      </c>
      <c r="AA13" s="265">
        <v>1</v>
      </c>
      <c r="AB13" s="265">
        <v>24</v>
      </c>
      <c r="AC13" s="265">
        <v>1</v>
      </c>
      <c r="AD13" s="265">
        <v>44</v>
      </c>
      <c r="AE13" s="265">
        <v>0</v>
      </c>
      <c r="AF13" s="265">
        <v>2</v>
      </c>
      <c r="AG13" s="265">
        <v>5</v>
      </c>
      <c r="AH13" s="265">
        <v>3</v>
      </c>
      <c r="AI13" s="265">
        <v>11</v>
      </c>
      <c r="AJ13" s="265">
        <v>6</v>
      </c>
      <c r="AK13" s="265">
        <v>5</v>
      </c>
      <c r="AL13" s="265">
        <v>88</v>
      </c>
      <c r="AM13" s="265">
        <v>22</v>
      </c>
      <c r="AN13" s="265">
        <v>211</v>
      </c>
      <c r="AO13" s="437">
        <v>102</v>
      </c>
      <c r="AP13" s="19"/>
    </row>
    <row r="14" spans="1:42" ht="17.25" customHeight="1">
      <c r="A14" s="242"/>
      <c r="B14" s="233"/>
      <c r="C14" s="234" t="s">
        <v>298</v>
      </c>
      <c r="D14" s="235"/>
      <c r="E14" s="264">
        <v>6</v>
      </c>
      <c r="F14" s="436">
        <v>101.5999984741211</v>
      </c>
      <c r="G14" s="264">
        <v>90</v>
      </c>
      <c r="H14" s="436">
        <v>11.600000381469727</v>
      </c>
      <c r="I14" s="436">
        <v>1.100000023841858</v>
      </c>
      <c r="J14" s="264">
        <v>1</v>
      </c>
      <c r="K14" s="436">
        <v>0.10000000149011612</v>
      </c>
      <c r="L14" s="264">
        <v>26</v>
      </c>
      <c r="M14" s="264">
        <v>0</v>
      </c>
      <c r="N14" s="264">
        <v>0</v>
      </c>
      <c r="O14" s="264">
        <v>20</v>
      </c>
      <c r="P14" s="264">
        <v>382</v>
      </c>
      <c r="Q14" s="264">
        <v>42</v>
      </c>
      <c r="R14" s="264">
        <v>126</v>
      </c>
      <c r="S14" s="264">
        <v>31</v>
      </c>
      <c r="T14" s="264">
        <v>240</v>
      </c>
      <c r="U14" s="264">
        <v>16</v>
      </c>
      <c r="V14" s="264">
        <v>6</v>
      </c>
      <c r="W14" s="264">
        <v>0</v>
      </c>
      <c r="X14" s="264">
        <v>0</v>
      </c>
      <c r="Y14" s="264">
        <v>1</v>
      </c>
      <c r="Z14" s="264">
        <v>1</v>
      </c>
      <c r="AA14" s="264">
        <v>1</v>
      </c>
      <c r="AB14" s="264">
        <v>22</v>
      </c>
      <c r="AC14" s="264">
        <v>1</v>
      </c>
      <c r="AD14" s="264">
        <v>43</v>
      </c>
      <c r="AE14" s="264">
        <v>0</v>
      </c>
      <c r="AF14" s="264">
        <v>1</v>
      </c>
      <c r="AG14" s="264">
        <v>4</v>
      </c>
      <c r="AH14" s="264">
        <v>0</v>
      </c>
      <c r="AI14" s="264">
        <v>8</v>
      </c>
      <c r="AJ14" s="264">
        <v>5</v>
      </c>
      <c r="AK14" s="264">
        <v>4</v>
      </c>
      <c r="AL14" s="264">
        <v>72</v>
      </c>
      <c r="AM14" s="264">
        <v>12</v>
      </c>
      <c r="AN14" s="264">
        <v>185</v>
      </c>
      <c r="AO14" s="438">
        <v>94</v>
      </c>
      <c r="AP14" s="19"/>
    </row>
    <row r="15" spans="1:42" ht="17.25" customHeight="1">
      <c r="A15" s="242"/>
      <c r="B15" s="233"/>
      <c r="C15" s="234" t="s">
        <v>299</v>
      </c>
      <c r="D15" s="235"/>
      <c r="E15" s="264">
        <v>0</v>
      </c>
      <c r="F15" s="436">
        <v>0</v>
      </c>
      <c r="G15" s="264">
        <v>0</v>
      </c>
      <c r="H15" s="436">
        <v>0</v>
      </c>
      <c r="I15" s="436">
        <v>0</v>
      </c>
      <c r="J15" s="264">
        <v>0</v>
      </c>
      <c r="K15" s="436">
        <v>0</v>
      </c>
      <c r="L15" s="264">
        <v>0</v>
      </c>
      <c r="M15" s="264">
        <v>0</v>
      </c>
      <c r="N15" s="264">
        <v>0</v>
      </c>
      <c r="O15" s="264">
        <v>0</v>
      </c>
      <c r="P15" s="264">
        <v>0</v>
      </c>
      <c r="Q15" s="264">
        <v>0</v>
      </c>
      <c r="R15" s="264">
        <v>0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0</v>
      </c>
      <c r="Y15" s="264">
        <v>0</v>
      </c>
      <c r="Z15" s="264">
        <v>0</v>
      </c>
      <c r="AA15" s="264">
        <v>0</v>
      </c>
      <c r="AB15" s="264">
        <v>0</v>
      </c>
      <c r="AC15" s="264">
        <v>0</v>
      </c>
      <c r="AD15" s="264">
        <v>0</v>
      </c>
      <c r="AE15" s="264">
        <v>0</v>
      </c>
      <c r="AF15" s="264">
        <v>0</v>
      </c>
      <c r="AG15" s="264">
        <v>0</v>
      </c>
      <c r="AH15" s="264">
        <v>0</v>
      </c>
      <c r="AI15" s="264">
        <v>0</v>
      </c>
      <c r="AJ15" s="264">
        <v>0</v>
      </c>
      <c r="AK15" s="264">
        <v>0</v>
      </c>
      <c r="AL15" s="264">
        <v>0</v>
      </c>
      <c r="AM15" s="264">
        <v>0</v>
      </c>
      <c r="AN15" s="264">
        <v>0</v>
      </c>
      <c r="AO15" s="438">
        <v>0</v>
      </c>
      <c r="AP15" s="19"/>
    </row>
    <row r="16" spans="1:42" ht="17.25" customHeight="1">
      <c r="A16" s="242"/>
      <c r="B16" s="233"/>
      <c r="C16" s="234" t="s">
        <v>300</v>
      </c>
      <c r="D16" s="235"/>
      <c r="E16" s="264">
        <v>0</v>
      </c>
      <c r="F16" s="436">
        <v>0</v>
      </c>
      <c r="G16" s="264">
        <v>0</v>
      </c>
      <c r="H16" s="436">
        <v>0</v>
      </c>
      <c r="I16" s="436">
        <v>0</v>
      </c>
      <c r="J16" s="264">
        <v>0</v>
      </c>
      <c r="K16" s="436">
        <v>0</v>
      </c>
      <c r="L16" s="264">
        <v>0</v>
      </c>
      <c r="M16" s="264">
        <v>0</v>
      </c>
      <c r="N16" s="264">
        <v>0</v>
      </c>
      <c r="O16" s="264">
        <v>0</v>
      </c>
      <c r="P16" s="264">
        <v>0</v>
      </c>
      <c r="Q16" s="264">
        <v>0</v>
      </c>
      <c r="R16" s="264">
        <v>0</v>
      </c>
      <c r="S16" s="264">
        <v>0</v>
      </c>
      <c r="T16" s="264">
        <v>0</v>
      </c>
      <c r="U16" s="264">
        <v>0</v>
      </c>
      <c r="V16" s="264">
        <v>0</v>
      </c>
      <c r="W16" s="264">
        <v>0</v>
      </c>
      <c r="X16" s="264">
        <v>0</v>
      </c>
      <c r="Y16" s="264">
        <v>0</v>
      </c>
      <c r="Z16" s="264">
        <v>0</v>
      </c>
      <c r="AA16" s="264">
        <v>0</v>
      </c>
      <c r="AB16" s="264">
        <v>0</v>
      </c>
      <c r="AC16" s="264">
        <v>0</v>
      </c>
      <c r="AD16" s="264">
        <v>0</v>
      </c>
      <c r="AE16" s="264">
        <v>0</v>
      </c>
      <c r="AF16" s="264">
        <v>0</v>
      </c>
      <c r="AG16" s="264">
        <v>0</v>
      </c>
      <c r="AH16" s="264">
        <v>0</v>
      </c>
      <c r="AI16" s="264">
        <v>0</v>
      </c>
      <c r="AJ16" s="264">
        <v>0</v>
      </c>
      <c r="AK16" s="264">
        <v>0</v>
      </c>
      <c r="AL16" s="264">
        <v>0</v>
      </c>
      <c r="AM16" s="264">
        <v>0</v>
      </c>
      <c r="AN16" s="264">
        <v>0</v>
      </c>
      <c r="AO16" s="438">
        <v>0</v>
      </c>
      <c r="AP16" s="19"/>
    </row>
    <row r="17" spans="1:42" ht="17.25" customHeight="1">
      <c r="A17" s="242"/>
      <c r="B17" s="233"/>
      <c r="C17" s="234" t="s">
        <v>301</v>
      </c>
      <c r="D17" s="235"/>
      <c r="E17" s="264">
        <v>0</v>
      </c>
      <c r="F17" s="436">
        <v>0</v>
      </c>
      <c r="G17" s="264">
        <v>0</v>
      </c>
      <c r="H17" s="436">
        <v>0</v>
      </c>
      <c r="I17" s="436">
        <v>0</v>
      </c>
      <c r="J17" s="264">
        <v>0</v>
      </c>
      <c r="K17" s="436">
        <v>0</v>
      </c>
      <c r="L17" s="264">
        <v>0</v>
      </c>
      <c r="M17" s="264">
        <v>0</v>
      </c>
      <c r="N17" s="264">
        <v>0</v>
      </c>
      <c r="O17" s="264">
        <v>0</v>
      </c>
      <c r="P17" s="264">
        <v>0</v>
      </c>
      <c r="Q17" s="264">
        <v>0</v>
      </c>
      <c r="R17" s="264">
        <v>0</v>
      </c>
      <c r="S17" s="264">
        <v>0</v>
      </c>
      <c r="T17" s="264">
        <v>0</v>
      </c>
      <c r="U17" s="264">
        <v>0</v>
      </c>
      <c r="V17" s="264">
        <v>0</v>
      </c>
      <c r="W17" s="264">
        <v>0</v>
      </c>
      <c r="X17" s="264">
        <v>0</v>
      </c>
      <c r="Y17" s="264">
        <v>0</v>
      </c>
      <c r="Z17" s="264">
        <v>0</v>
      </c>
      <c r="AA17" s="264">
        <v>0</v>
      </c>
      <c r="AB17" s="264">
        <v>0</v>
      </c>
      <c r="AC17" s="264">
        <v>0</v>
      </c>
      <c r="AD17" s="264">
        <v>0</v>
      </c>
      <c r="AE17" s="264">
        <v>0</v>
      </c>
      <c r="AF17" s="264">
        <v>0</v>
      </c>
      <c r="AG17" s="264">
        <v>0</v>
      </c>
      <c r="AH17" s="264">
        <v>0</v>
      </c>
      <c r="AI17" s="264">
        <v>0</v>
      </c>
      <c r="AJ17" s="264">
        <v>0</v>
      </c>
      <c r="AK17" s="264">
        <v>0</v>
      </c>
      <c r="AL17" s="264">
        <v>0</v>
      </c>
      <c r="AM17" s="264">
        <v>0</v>
      </c>
      <c r="AN17" s="264">
        <v>0</v>
      </c>
      <c r="AO17" s="438">
        <v>0</v>
      </c>
      <c r="AP17" s="19"/>
    </row>
    <row r="18" spans="1:42" ht="17.25" customHeight="1">
      <c r="A18" s="242"/>
      <c r="B18" s="233"/>
      <c r="C18" s="234" t="s">
        <v>302</v>
      </c>
      <c r="D18" s="235"/>
      <c r="E18" s="264">
        <v>1</v>
      </c>
      <c r="F18" s="436">
        <v>3.5999999046325684</v>
      </c>
      <c r="G18" s="264">
        <v>3</v>
      </c>
      <c r="H18" s="436">
        <v>0.6000000238418579</v>
      </c>
      <c r="I18" s="436">
        <v>0</v>
      </c>
      <c r="J18" s="264">
        <v>0</v>
      </c>
      <c r="K18" s="436">
        <v>0</v>
      </c>
      <c r="L18" s="264">
        <v>1</v>
      </c>
      <c r="M18" s="264">
        <v>0</v>
      </c>
      <c r="N18" s="264">
        <v>0</v>
      </c>
      <c r="O18" s="264">
        <v>0</v>
      </c>
      <c r="P18" s="264">
        <v>12</v>
      </c>
      <c r="Q18" s="264">
        <v>0</v>
      </c>
      <c r="R18" s="264">
        <v>9</v>
      </c>
      <c r="S18" s="264">
        <v>7</v>
      </c>
      <c r="T18" s="264">
        <v>40</v>
      </c>
      <c r="U18" s="264">
        <v>3</v>
      </c>
      <c r="V18" s="264">
        <v>0</v>
      </c>
      <c r="W18" s="264">
        <v>0</v>
      </c>
      <c r="X18" s="264">
        <v>0</v>
      </c>
      <c r="Y18" s="264">
        <v>0</v>
      </c>
      <c r="Z18" s="264">
        <v>0</v>
      </c>
      <c r="AA18" s="264">
        <v>0</v>
      </c>
      <c r="AB18" s="264">
        <v>0</v>
      </c>
      <c r="AC18" s="264">
        <v>0</v>
      </c>
      <c r="AD18" s="264">
        <v>0</v>
      </c>
      <c r="AE18" s="264">
        <v>0</v>
      </c>
      <c r="AF18" s="264">
        <v>0</v>
      </c>
      <c r="AG18" s="264">
        <v>0</v>
      </c>
      <c r="AH18" s="264">
        <v>0</v>
      </c>
      <c r="AI18" s="264">
        <v>1</v>
      </c>
      <c r="AJ18" s="264">
        <v>0</v>
      </c>
      <c r="AK18" s="264">
        <v>0</v>
      </c>
      <c r="AL18" s="264">
        <v>3</v>
      </c>
      <c r="AM18" s="264">
        <v>2</v>
      </c>
      <c r="AN18" s="264">
        <v>5</v>
      </c>
      <c r="AO18" s="438">
        <v>3</v>
      </c>
      <c r="AP18" s="19"/>
    </row>
    <row r="19" spans="1:42" ht="17.25" customHeight="1">
      <c r="A19" s="242"/>
      <c r="B19" s="233"/>
      <c r="C19" s="234" t="s">
        <v>303</v>
      </c>
      <c r="D19" s="235"/>
      <c r="E19" s="264">
        <v>2</v>
      </c>
      <c r="F19" s="436">
        <v>17.299999237060547</v>
      </c>
      <c r="G19" s="264">
        <v>13</v>
      </c>
      <c r="H19" s="436">
        <v>4.300000190734863</v>
      </c>
      <c r="I19" s="436">
        <v>0</v>
      </c>
      <c r="J19" s="264">
        <v>0</v>
      </c>
      <c r="K19" s="436">
        <v>0</v>
      </c>
      <c r="L19" s="264">
        <v>4</v>
      </c>
      <c r="M19" s="264">
        <v>0</v>
      </c>
      <c r="N19" s="264">
        <v>0</v>
      </c>
      <c r="O19" s="264">
        <v>0</v>
      </c>
      <c r="P19" s="264">
        <v>40</v>
      </c>
      <c r="Q19" s="264">
        <v>12</v>
      </c>
      <c r="R19" s="264">
        <v>36</v>
      </c>
      <c r="S19" s="264">
        <v>18</v>
      </c>
      <c r="T19" s="264">
        <v>127</v>
      </c>
      <c r="U19" s="264">
        <v>3</v>
      </c>
      <c r="V19" s="264">
        <v>7</v>
      </c>
      <c r="W19" s="264">
        <v>0</v>
      </c>
      <c r="X19" s="264">
        <v>1</v>
      </c>
      <c r="Y19" s="264">
        <v>0</v>
      </c>
      <c r="Z19" s="264">
        <v>0</v>
      </c>
      <c r="AA19" s="264">
        <v>0</v>
      </c>
      <c r="AB19" s="264">
        <v>2</v>
      </c>
      <c r="AC19" s="264">
        <v>0</v>
      </c>
      <c r="AD19" s="264">
        <v>1</v>
      </c>
      <c r="AE19" s="264">
        <v>0</v>
      </c>
      <c r="AF19" s="264">
        <v>1</v>
      </c>
      <c r="AG19" s="264">
        <v>1</v>
      </c>
      <c r="AH19" s="264">
        <v>3</v>
      </c>
      <c r="AI19" s="264">
        <v>2</v>
      </c>
      <c r="AJ19" s="264">
        <v>1</v>
      </c>
      <c r="AK19" s="264">
        <v>1</v>
      </c>
      <c r="AL19" s="264">
        <v>13</v>
      </c>
      <c r="AM19" s="264">
        <v>8</v>
      </c>
      <c r="AN19" s="264">
        <v>21</v>
      </c>
      <c r="AO19" s="438">
        <v>5</v>
      </c>
      <c r="AP19" s="19"/>
    </row>
    <row r="20" spans="1:42" ht="17.25" customHeight="1">
      <c r="A20" s="242"/>
      <c r="B20" s="233"/>
      <c r="C20" s="234" t="s">
        <v>304</v>
      </c>
      <c r="D20" s="235"/>
      <c r="E20" s="264">
        <v>0</v>
      </c>
      <c r="F20" s="436">
        <v>0</v>
      </c>
      <c r="G20" s="264">
        <v>0</v>
      </c>
      <c r="H20" s="436">
        <v>0</v>
      </c>
      <c r="I20" s="436">
        <v>0</v>
      </c>
      <c r="J20" s="264">
        <v>0</v>
      </c>
      <c r="K20" s="436">
        <v>0</v>
      </c>
      <c r="L20" s="264">
        <v>0</v>
      </c>
      <c r="M20" s="264">
        <v>0</v>
      </c>
      <c r="N20" s="264">
        <v>0</v>
      </c>
      <c r="O20" s="264">
        <v>0</v>
      </c>
      <c r="P20" s="264">
        <v>0</v>
      </c>
      <c r="Q20" s="264">
        <v>0</v>
      </c>
      <c r="R20" s="264">
        <v>0</v>
      </c>
      <c r="S20" s="264">
        <v>0</v>
      </c>
      <c r="T20" s="264">
        <v>0</v>
      </c>
      <c r="U20" s="264">
        <v>0</v>
      </c>
      <c r="V20" s="264">
        <v>0</v>
      </c>
      <c r="W20" s="264">
        <v>0</v>
      </c>
      <c r="X20" s="264">
        <v>0</v>
      </c>
      <c r="Y20" s="264">
        <v>0</v>
      </c>
      <c r="Z20" s="264">
        <v>0</v>
      </c>
      <c r="AA20" s="264">
        <v>0</v>
      </c>
      <c r="AB20" s="264">
        <v>0</v>
      </c>
      <c r="AC20" s="264">
        <v>0</v>
      </c>
      <c r="AD20" s="264">
        <v>0</v>
      </c>
      <c r="AE20" s="264">
        <v>0</v>
      </c>
      <c r="AF20" s="264">
        <v>0</v>
      </c>
      <c r="AG20" s="264">
        <v>0</v>
      </c>
      <c r="AH20" s="264">
        <v>0</v>
      </c>
      <c r="AI20" s="264">
        <v>0</v>
      </c>
      <c r="AJ20" s="264">
        <v>0</v>
      </c>
      <c r="AK20" s="264">
        <v>0</v>
      </c>
      <c r="AL20" s="264">
        <v>0</v>
      </c>
      <c r="AM20" s="264">
        <v>0</v>
      </c>
      <c r="AN20" s="264">
        <v>0</v>
      </c>
      <c r="AO20" s="438">
        <v>0</v>
      </c>
      <c r="AP20" s="19"/>
    </row>
    <row r="21" spans="1:42" ht="17.25" customHeight="1">
      <c r="A21" s="242"/>
      <c r="B21" s="233"/>
      <c r="C21" s="234" t="s">
        <v>305</v>
      </c>
      <c r="D21" s="235"/>
      <c r="E21" s="264">
        <v>0</v>
      </c>
      <c r="F21" s="436">
        <v>0</v>
      </c>
      <c r="G21" s="264">
        <v>0</v>
      </c>
      <c r="H21" s="436">
        <v>0</v>
      </c>
      <c r="I21" s="436">
        <v>0</v>
      </c>
      <c r="J21" s="264">
        <v>0</v>
      </c>
      <c r="K21" s="436">
        <v>0</v>
      </c>
      <c r="L21" s="264">
        <v>0</v>
      </c>
      <c r="M21" s="264">
        <v>0</v>
      </c>
      <c r="N21" s="264">
        <v>0</v>
      </c>
      <c r="O21" s="264">
        <v>0</v>
      </c>
      <c r="P21" s="264">
        <v>0</v>
      </c>
      <c r="Q21" s="264">
        <v>0</v>
      </c>
      <c r="R21" s="264">
        <v>0</v>
      </c>
      <c r="S21" s="264">
        <v>0</v>
      </c>
      <c r="T21" s="264">
        <v>0</v>
      </c>
      <c r="U21" s="264">
        <v>0</v>
      </c>
      <c r="V21" s="264">
        <v>0</v>
      </c>
      <c r="W21" s="264">
        <v>0</v>
      </c>
      <c r="X21" s="264">
        <v>0</v>
      </c>
      <c r="Y21" s="264">
        <v>0</v>
      </c>
      <c r="Z21" s="264">
        <v>0</v>
      </c>
      <c r="AA21" s="264">
        <v>0</v>
      </c>
      <c r="AB21" s="264">
        <v>0</v>
      </c>
      <c r="AC21" s="264">
        <v>0</v>
      </c>
      <c r="AD21" s="264">
        <v>0</v>
      </c>
      <c r="AE21" s="264">
        <v>0</v>
      </c>
      <c r="AF21" s="264">
        <v>0</v>
      </c>
      <c r="AG21" s="264">
        <v>0</v>
      </c>
      <c r="AH21" s="264">
        <v>0</v>
      </c>
      <c r="AI21" s="264">
        <v>0</v>
      </c>
      <c r="AJ21" s="264">
        <v>0</v>
      </c>
      <c r="AK21" s="264">
        <v>0</v>
      </c>
      <c r="AL21" s="264">
        <v>0</v>
      </c>
      <c r="AM21" s="264">
        <v>0</v>
      </c>
      <c r="AN21" s="264">
        <v>0</v>
      </c>
      <c r="AO21" s="438">
        <v>0</v>
      </c>
      <c r="AP21" s="19"/>
    </row>
    <row r="22" spans="1:42" ht="17.25" customHeight="1">
      <c r="A22" s="242"/>
      <c r="B22" s="233"/>
      <c r="C22" s="234" t="s">
        <v>306</v>
      </c>
      <c r="D22" s="446"/>
      <c r="E22" s="264">
        <v>0</v>
      </c>
      <c r="F22" s="436">
        <v>0</v>
      </c>
      <c r="G22" s="264">
        <v>0</v>
      </c>
      <c r="H22" s="436">
        <v>0</v>
      </c>
      <c r="I22" s="436">
        <v>0</v>
      </c>
      <c r="J22" s="264">
        <v>0</v>
      </c>
      <c r="K22" s="436">
        <v>0</v>
      </c>
      <c r="L22" s="264">
        <v>0</v>
      </c>
      <c r="M22" s="264">
        <v>0</v>
      </c>
      <c r="N22" s="264">
        <v>0</v>
      </c>
      <c r="O22" s="264">
        <v>0</v>
      </c>
      <c r="P22" s="264">
        <v>0</v>
      </c>
      <c r="Q22" s="264">
        <v>0</v>
      </c>
      <c r="R22" s="264">
        <v>0</v>
      </c>
      <c r="S22" s="264">
        <v>0</v>
      </c>
      <c r="T22" s="264">
        <v>0</v>
      </c>
      <c r="U22" s="264">
        <v>0</v>
      </c>
      <c r="V22" s="264">
        <v>0</v>
      </c>
      <c r="W22" s="264">
        <v>0</v>
      </c>
      <c r="X22" s="264">
        <v>0</v>
      </c>
      <c r="Y22" s="264">
        <v>0</v>
      </c>
      <c r="Z22" s="264">
        <v>0</v>
      </c>
      <c r="AA22" s="264">
        <v>0</v>
      </c>
      <c r="AB22" s="264">
        <v>0</v>
      </c>
      <c r="AC22" s="264">
        <v>0</v>
      </c>
      <c r="AD22" s="264">
        <v>0</v>
      </c>
      <c r="AE22" s="264">
        <v>0</v>
      </c>
      <c r="AF22" s="264">
        <v>0</v>
      </c>
      <c r="AG22" s="264">
        <v>0</v>
      </c>
      <c r="AH22" s="264">
        <v>0</v>
      </c>
      <c r="AI22" s="264">
        <v>0</v>
      </c>
      <c r="AJ22" s="264">
        <v>0</v>
      </c>
      <c r="AK22" s="264">
        <v>0</v>
      </c>
      <c r="AL22" s="264">
        <v>0</v>
      </c>
      <c r="AM22" s="264">
        <v>0</v>
      </c>
      <c r="AN22" s="264">
        <v>0</v>
      </c>
      <c r="AO22" s="438">
        <v>0</v>
      </c>
      <c r="AP22" s="19"/>
    </row>
    <row r="23" spans="1:42" ht="17.25" customHeight="1">
      <c r="A23" s="242"/>
      <c r="B23" s="808" t="s">
        <v>166</v>
      </c>
      <c r="C23" s="809"/>
      <c r="D23" s="810"/>
      <c r="E23" s="265">
        <v>8</v>
      </c>
      <c r="F23" s="435">
        <v>130.5999994277954</v>
      </c>
      <c r="G23" s="265">
        <v>123</v>
      </c>
      <c r="H23" s="435">
        <v>7.600000098347664</v>
      </c>
      <c r="I23" s="435">
        <v>3</v>
      </c>
      <c r="J23" s="265">
        <v>3</v>
      </c>
      <c r="K23" s="265">
        <v>0</v>
      </c>
      <c r="L23" s="265">
        <v>35</v>
      </c>
      <c r="M23" s="265">
        <v>11</v>
      </c>
      <c r="N23" s="265">
        <v>1</v>
      </c>
      <c r="O23" s="265">
        <v>17</v>
      </c>
      <c r="P23" s="265">
        <v>540</v>
      </c>
      <c r="Q23" s="265">
        <v>79</v>
      </c>
      <c r="R23" s="265">
        <v>173</v>
      </c>
      <c r="S23" s="265">
        <v>68</v>
      </c>
      <c r="T23" s="265">
        <v>268</v>
      </c>
      <c r="U23" s="265">
        <v>8</v>
      </c>
      <c r="V23" s="265">
        <v>15</v>
      </c>
      <c r="W23" s="265">
        <v>2</v>
      </c>
      <c r="X23" s="265">
        <v>1</v>
      </c>
      <c r="Y23" s="265">
        <v>0</v>
      </c>
      <c r="Z23" s="265">
        <v>3</v>
      </c>
      <c r="AA23" s="265">
        <v>1</v>
      </c>
      <c r="AB23" s="265">
        <v>27</v>
      </c>
      <c r="AC23" s="265">
        <v>1</v>
      </c>
      <c r="AD23" s="265">
        <v>44</v>
      </c>
      <c r="AE23" s="265">
        <v>0</v>
      </c>
      <c r="AF23" s="265">
        <v>3</v>
      </c>
      <c r="AG23" s="265">
        <v>1</v>
      </c>
      <c r="AH23" s="265">
        <v>2</v>
      </c>
      <c r="AI23" s="265">
        <v>8</v>
      </c>
      <c r="AJ23" s="265">
        <v>8</v>
      </c>
      <c r="AK23" s="265">
        <v>4</v>
      </c>
      <c r="AL23" s="265">
        <v>30</v>
      </c>
      <c r="AM23" s="265">
        <v>20</v>
      </c>
      <c r="AN23" s="265">
        <v>117</v>
      </c>
      <c r="AO23" s="437">
        <v>62</v>
      </c>
      <c r="AP23" s="19"/>
    </row>
    <row r="24" spans="1:42" ht="17.25" customHeight="1">
      <c r="A24" s="242"/>
      <c r="B24" s="233"/>
      <c r="C24" s="234" t="s">
        <v>307</v>
      </c>
      <c r="D24" s="235"/>
      <c r="E24" s="264">
        <v>0</v>
      </c>
      <c r="F24" s="436">
        <v>0</v>
      </c>
      <c r="G24" s="264">
        <v>0</v>
      </c>
      <c r="H24" s="436">
        <v>0</v>
      </c>
      <c r="I24" s="436">
        <v>0</v>
      </c>
      <c r="J24" s="264">
        <v>0</v>
      </c>
      <c r="K24" s="436">
        <v>0</v>
      </c>
      <c r="L24" s="264">
        <v>0</v>
      </c>
      <c r="M24" s="264">
        <v>0</v>
      </c>
      <c r="N24" s="264">
        <v>0</v>
      </c>
      <c r="O24" s="264">
        <v>0</v>
      </c>
      <c r="P24" s="264">
        <v>0</v>
      </c>
      <c r="Q24" s="264">
        <v>0</v>
      </c>
      <c r="R24" s="264">
        <v>0</v>
      </c>
      <c r="S24" s="264">
        <v>0</v>
      </c>
      <c r="T24" s="264">
        <v>0</v>
      </c>
      <c r="U24" s="264">
        <v>0</v>
      </c>
      <c r="V24" s="264">
        <v>0</v>
      </c>
      <c r="W24" s="264">
        <v>0</v>
      </c>
      <c r="X24" s="264">
        <v>0</v>
      </c>
      <c r="Y24" s="264">
        <v>0</v>
      </c>
      <c r="Z24" s="264">
        <v>0</v>
      </c>
      <c r="AA24" s="264">
        <v>0</v>
      </c>
      <c r="AB24" s="264">
        <v>0</v>
      </c>
      <c r="AC24" s="264">
        <v>0</v>
      </c>
      <c r="AD24" s="264">
        <v>0</v>
      </c>
      <c r="AE24" s="264">
        <v>0</v>
      </c>
      <c r="AF24" s="264">
        <v>0</v>
      </c>
      <c r="AG24" s="264">
        <v>0</v>
      </c>
      <c r="AH24" s="264">
        <v>0</v>
      </c>
      <c r="AI24" s="264">
        <v>0</v>
      </c>
      <c r="AJ24" s="264">
        <v>0</v>
      </c>
      <c r="AK24" s="264">
        <v>0</v>
      </c>
      <c r="AL24" s="264">
        <v>0</v>
      </c>
      <c r="AM24" s="264">
        <v>0</v>
      </c>
      <c r="AN24" s="264">
        <v>0</v>
      </c>
      <c r="AO24" s="438">
        <v>0</v>
      </c>
      <c r="AP24" s="19"/>
    </row>
    <row r="25" spans="1:42" ht="17.25" customHeight="1">
      <c r="A25" s="242"/>
      <c r="B25" s="233"/>
      <c r="C25" s="234" t="s">
        <v>308</v>
      </c>
      <c r="D25" s="235"/>
      <c r="E25" s="264">
        <v>5</v>
      </c>
      <c r="F25" s="436">
        <v>106</v>
      </c>
      <c r="G25" s="264">
        <v>103</v>
      </c>
      <c r="H25" s="436">
        <v>3</v>
      </c>
      <c r="I25" s="436">
        <v>2</v>
      </c>
      <c r="J25" s="264">
        <v>2</v>
      </c>
      <c r="K25" s="436">
        <v>0</v>
      </c>
      <c r="L25" s="264">
        <v>28</v>
      </c>
      <c r="M25" s="264">
        <v>11</v>
      </c>
      <c r="N25" s="264">
        <v>1</v>
      </c>
      <c r="O25" s="264">
        <v>17</v>
      </c>
      <c r="P25" s="264">
        <v>450</v>
      </c>
      <c r="Q25" s="264">
        <v>64</v>
      </c>
      <c r="R25" s="264">
        <v>94</v>
      </c>
      <c r="S25" s="264">
        <v>42</v>
      </c>
      <c r="T25" s="264">
        <v>170</v>
      </c>
      <c r="U25" s="264">
        <v>6</v>
      </c>
      <c r="V25" s="264">
        <v>11</v>
      </c>
      <c r="W25" s="264">
        <v>2</v>
      </c>
      <c r="X25" s="264">
        <v>1</v>
      </c>
      <c r="Y25" s="264">
        <v>0</v>
      </c>
      <c r="Z25" s="264">
        <v>2</v>
      </c>
      <c r="AA25" s="264">
        <v>0</v>
      </c>
      <c r="AB25" s="264">
        <v>24</v>
      </c>
      <c r="AC25" s="264">
        <v>1</v>
      </c>
      <c r="AD25" s="264">
        <v>39</v>
      </c>
      <c r="AE25" s="264">
        <v>0</v>
      </c>
      <c r="AF25" s="264">
        <v>3</v>
      </c>
      <c r="AG25" s="264">
        <v>1</v>
      </c>
      <c r="AH25" s="264">
        <v>1</v>
      </c>
      <c r="AI25" s="264">
        <v>5</v>
      </c>
      <c r="AJ25" s="264">
        <v>6</v>
      </c>
      <c r="AK25" s="264">
        <v>4</v>
      </c>
      <c r="AL25" s="264">
        <v>18</v>
      </c>
      <c r="AM25" s="264">
        <v>16</v>
      </c>
      <c r="AN25" s="264">
        <v>72</v>
      </c>
      <c r="AO25" s="438">
        <v>30</v>
      </c>
      <c r="AP25" s="19"/>
    </row>
    <row r="26" spans="1:42" ht="17.25" customHeight="1">
      <c r="A26" s="242"/>
      <c r="B26" s="233"/>
      <c r="C26" s="234" t="s">
        <v>309</v>
      </c>
      <c r="D26" s="235"/>
      <c r="E26" s="264">
        <v>0</v>
      </c>
      <c r="F26" s="436">
        <v>0</v>
      </c>
      <c r="G26" s="264">
        <v>0</v>
      </c>
      <c r="H26" s="436">
        <v>0</v>
      </c>
      <c r="I26" s="436">
        <v>0</v>
      </c>
      <c r="J26" s="264">
        <v>0</v>
      </c>
      <c r="K26" s="436">
        <v>0</v>
      </c>
      <c r="L26" s="264">
        <v>0</v>
      </c>
      <c r="M26" s="264">
        <v>0</v>
      </c>
      <c r="N26" s="264">
        <v>0</v>
      </c>
      <c r="O26" s="264">
        <v>0</v>
      </c>
      <c r="P26" s="264">
        <v>0</v>
      </c>
      <c r="Q26" s="264">
        <v>0</v>
      </c>
      <c r="R26" s="264">
        <v>0</v>
      </c>
      <c r="S26" s="264">
        <v>0</v>
      </c>
      <c r="T26" s="264">
        <v>0</v>
      </c>
      <c r="U26" s="264">
        <v>0</v>
      </c>
      <c r="V26" s="264">
        <v>0</v>
      </c>
      <c r="W26" s="264">
        <v>0</v>
      </c>
      <c r="X26" s="264">
        <v>0</v>
      </c>
      <c r="Y26" s="264">
        <v>0</v>
      </c>
      <c r="Z26" s="264">
        <v>0</v>
      </c>
      <c r="AA26" s="264">
        <v>0</v>
      </c>
      <c r="AB26" s="264">
        <v>0</v>
      </c>
      <c r="AC26" s="264">
        <v>0</v>
      </c>
      <c r="AD26" s="264">
        <v>0</v>
      </c>
      <c r="AE26" s="264">
        <v>0</v>
      </c>
      <c r="AF26" s="264">
        <v>0</v>
      </c>
      <c r="AG26" s="264">
        <v>0</v>
      </c>
      <c r="AH26" s="264">
        <v>0</v>
      </c>
      <c r="AI26" s="264">
        <v>0</v>
      </c>
      <c r="AJ26" s="264">
        <v>0</v>
      </c>
      <c r="AK26" s="264">
        <v>0</v>
      </c>
      <c r="AL26" s="264">
        <v>0</v>
      </c>
      <c r="AM26" s="264">
        <v>0</v>
      </c>
      <c r="AN26" s="264">
        <v>0</v>
      </c>
      <c r="AO26" s="438">
        <v>0</v>
      </c>
      <c r="AP26" s="19"/>
    </row>
    <row r="27" spans="1:42" ht="17.25" customHeight="1">
      <c r="A27" s="242"/>
      <c r="B27" s="233"/>
      <c r="C27" s="234" t="s">
        <v>291</v>
      </c>
      <c r="D27" s="235"/>
      <c r="E27" s="264">
        <v>1</v>
      </c>
      <c r="F27" s="436">
        <v>6.699999809265137</v>
      </c>
      <c r="G27" s="264">
        <v>5</v>
      </c>
      <c r="H27" s="436">
        <v>1.7000000476837158</v>
      </c>
      <c r="I27" s="436">
        <v>1</v>
      </c>
      <c r="J27" s="264">
        <v>1</v>
      </c>
      <c r="K27" s="436">
        <v>0</v>
      </c>
      <c r="L27" s="264">
        <v>2</v>
      </c>
      <c r="M27" s="264">
        <v>0</v>
      </c>
      <c r="N27" s="264">
        <v>0</v>
      </c>
      <c r="O27" s="264">
        <v>0</v>
      </c>
      <c r="P27" s="264">
        <v>8</v>
      </c>
      <c r="Q27" s="264">
        <v>0</v>
      </c>
      <c r="R27" s="264">
        <v>19</v>
      </c>
      <c r="S27" s="264">
        <v>0</v>
      </c>
      <c r="T27" s="264">
        <v>41</v>
      </c>
      <c r="U27" s="264">
        <v>1</v>
      </c>
      <c r="V27" s="264">
        <v>0</v>
      </c>
      <c r="W27" s="264">
        <v>0</v>
      </c>
      <c r="X27" s="264">
        <v>0</v>
      </c>
      <c r="Y27" s="264">
        <v>0</v>
      </c>
      <c r="Z27" s="264">
        <v>1</v>
      </c>
      <c r="AA27" s="264">
        <v>1</v>
      </c>
      <c r="AB27" s="264">
        <v>1</v>
      </c>
      <c r="AC27" s="264">
        <v>0</v>
      </c>
      <c r="AD27" s="264">
        <v>2</v>
      </c>
      <c r="AE27" s="264">
        <v>0</v>
      </c>
      <c r="AF27" s="264">
        <v>0</v>
      </c>
      <c r="AG27" s="264">
        <v>0</v>
      </c>
      <c r="AH27" s="264">
        <v>0</v>
      </c>
      <c r="AI27" s="264">
        <v>1</v>
      </c>
      <c r="AJ27" s="264">
        <v>1</v>
      </c>
      <c r="AK27" s="264">
        <v>0</v>
      </c>
      <c r="AL27" s="264">
        <v>7</v>
      </c>
      <c r="AM27" s="264">
        <v>1</v>
      </c>
      <c r="AN27" s="264">
        <v>25</v>
      </c>
      <c r="AO27" s="438">
        <v>13</v>
      </c>
      <c r="AP27" s="19"/>
    </row>
    <row r="28" spans="1:42" ht="17.25" customHeight="1">
      <c r="A28" s="242"/>
      <c r="B28" s="233"/>
      <c r="C28" s="234" t="s">
        <v>310</v>
      </c>
      <c r="D28" s="235"/>
      <c r="E28" s="264">
        <v>1</v>
      </c>
      <c r="F28" s="436">
        <v>11.199999809265137</v>
      </c>
      <c r="G28" s="264">
        <v>11</v>
      </c>
      <c r="H28" s="436">
        <v>0.20000000298023224</v>
      </c>
      <c r="I28" s="436">
        <v>0</v>
      </c>
      <c r="J28" s="264">
        <v>0</v>
      </c>
      <c r="K28" s="436">
        <v>0</v>
      </c>
      <c r="L28" s="264">
        <v>3</v>
      </c>
      <c r="M28" s="264">
        <v>0</v>
      </c>
      <c r="N28" s="264">
        <v>0</v>
      </c>
      <c r="O28" s="264">
        <v>0</v>
      </c>
      <c r="P28" s="264">
        <v>74</v>
      </c>
      <c r="Q28" s="264">
        <v>15</v>
      </c>
      <c r="R28" s="264">
        <v>28</v>
      </c>
      <c r="S28" s="264">
        <v>24</v>
      </c>
      <c r="T28" s="264">
        <v>15</v>
      </c>
      <c r="U28" s="264">
        <v>0</v>
      </c>
      <c r="V28" s="264">
        <v>4</v>
      </c>
      <c r="W28" s="264">
        <v>0</v>
      </c>
      <c r="X28" s="264">
        <v>0</v>
      </c>
      <c r="Y28" s="264">
        <v>0</v>
      </c>
      <c r="Z28" s="264">
        <v>0</v>
      </c>
      <c r="AA28" s="264">
        <v>0</v>
      </c>
      <c r="AB28" s="264">
        <v>1</v>
      </c>
      <c r="AC28" s="264">
        <v>0</v>
      </c>
      <c r="AD28" s="264">
        <v>3</v>
      </c>
      <c r="AE28" s="264">
        <v>0</v>
      </c>
      <c r="AF28" s="264">
        <v>0</v>
      </c>
      <c r="AG28" s="264">
        <v>0</v>
      </c>
      <c r="AH28" s="264">
        <v>0</v>
      </c>
      <c r="AI28" s="264">
        <v>1</v>
      </c>
      <c r="AJ28" s="264">
        <v>1</v>
      </c>
      <c r="AK28" s="264">
        <v>0</v>
      </c>
      <c r="AL28" s="264">
        <v>2</v>
      </c>
      <c r="AM28" s="264">
        <v>2</v>
      </c>
      <c r="AN28" s="264">
        <v>13</v>
      </c>
      <c r="AO28" s="438">
        <v>16</v>
      </c>
      <c r="AP28" s="19"/>
    </row>
    <row r="29" spans="1:42" ht="17.25" customHeight="1">
      <c r="A29" s="242"/>
      <c r="B29" s="233"/>
      <c r="C29" s="234" t="s">
        <v>311</v>
      </c>
      <c r="D29" s="235"/>
      <c r="E29" s="264">
        <v>0</v>
      </c>
      <c r="F29" s="436">
        <v>0</v>
      </c>
      <c r="G29" s="264">
        <v>0</v>
      </c>
      <c r="H29" s="436">
        <v>0</v>
      </c>
      <c r="I29" s="436">
        <v>0</v>
      </c>
      <c r="J29" s="264">
        <v>0</v>
      </c>
      <c r="K29" s="436">
        <v>0</v>
      </c>
      <c r="L29" s="264">
        <v>0</v>
      </c>
      <c r="M29" s="264">
        <v>0</v>
      </c>
      <c r="N29" s="264">
        <v>0</v>
      </c>
      <c r="O29" s="264">
        <v>0</v>
      </c>
      <c r="P29" s="264">
        <v>0</v>
      </c>
      <c r="Q29" s="264">
        <v>0</v>
      </c>
      <c r="R29" s="264">
        <v>0</v>
      </c>
      <c r="S29" s="264">
        <v>0</v>
      </c>
      <c r="T29" s="264">
        <v>0</v>
      </c>
      <c r="U29" s="264">
        <v>0</v>
      </c>
      <c r="V29" s="264">
        <v>0</v>
      </c>
      <c r="W29" s="264">
        <v>0</v>
      </c>
      <c r="X29" s="264">
        <v>0</v>
      </c>
      <c r="Y29" s="264">
        <v>0</v>
      </c>
      <c r="Z29" s="264">
        <v>0</v>
      </c>
      <c r="AA29" s="264">
        <v>0</v>
      </c>
      <c r="AB29" s="264">
        <v>0</v>
      </c>
      <c r="AC29" s="264">
        <v>0</v>
      </c>
      <c r="AD29" s="264">
        <v>0</v>
      </c>
      <c r="AE29" s="264">
        <v>0</v>
      </c>
      <c r="AF29" s="264">
        <v>0</v>
      </c>
      <c r="AG29" s="264">
        <v>0</v>
      </c>
      <c r="AH29" s="264">
        <v>0</v>
      </c>
      <c r="AI29" s="264">
        <v>0</v>
      </c>
      <c r="AJ29" s="264">
        <v>0</v>
      </c>
      <c r="AK29" s="264">
        <v>0</v>
      </c>
      <c r="AL29" s="264">
        <v>0</v>
      </c>
      <c r="AM29" s="264">
        <v>0</v>
      </c>
      <c r="AN29" s="264">
        <v>0</v>
      </c>
      <c r="AO29" s="438">
        <v>0</v>
      </c>
      <c r="AP29" s="19"/>
    </row>
    <row r="30" spans="1:42" ht="17.25" customHeight="1">
      <c r="A30" s="242"/>
      <c r="B30" s="236"/>
      <c r="C30" s="237" t="s">
        <v>312</v>
      </c>
      <c r="D30" s="447"/>
      <c r="E30" s="448">
        <v>1</v>
      </c>
      <c r="F30" s="449">
        <v>6.699999809265137</v>
      </c>
      <c r="G30" s="448">
        <v>4</v>
      </c>
      <c r="H30" s="449">
        <v>2.700000047683716</v>
      </c>
      <c r="I30" s="449">
        <v>0</v>
      </c>
      <c r="J30" s="448">
        <v>0</v>
      </c>
      <c r="K30" s="449">
        <v>0</v>
      </c>
      <c r="L30" s="448">
        <v>2</v>
      </c>
      <c r="M30" s="448">
        <v>0</v>
      </c>
      <c r="N30" s="448">
        <v>0</v>
      </c>
      <c r="O30" s="448">
        <v>0</v>
      </c>
      <c r="P30" s="448">
        <v>8</v>
      </c>
      <c r="Q30" s="448">
        <v>0</v>
      </c>
      <c r="R30" s="448">
        <v>32</v>
      </c>
      <c r="S30" s="448">
        <v>2</v>
      </c>
      <c r="T30" s="448">
        <v>42</v>
      </c>
      <c r="U30" s="448">
        <v>1</v>
      </c>
      <c r="V30" s="448">
        <v>0</v>
      </c>
      <c r="W30" s="448">
        <v>0</v>
      </c>
      <c r="X30" s="448">
        <v>0</v>
      </c>
      <c r="Y30" s="448">
        <v>0</v>
      </c>
      <c r="Z30" s="448">
        <v>0</v>
      </c>
      <c r="AA30" s="448">
        <v>0</v>
      </c>
      <c r="AB30" s="448">
        <v>1</v>
      </c>
      <c r="AC30" s="448">
        <v>0</v>
      </c>
      <c r="AD30" s="448">
        <v>0</v>
      </c>
      <c r="AE30" s="448">
        <v>0</v>
      </c>
      <c r="AF30" s="448">
        <v>0</v>
      </c>
      <c r="AG30" s="448">
        <v>0</v>
      </c>
      <c r="AH30" s="448">
        <v>1</v>
      </c>
      <c r="AI30" s="448">
        <v>1</v>
      </c>
      <c r="AJ30" s="448">
        <v>0</v>
      </c>
      <c r="AK30" s="448">
        <v>0</v>
      </c>
      <c r="AL30" s="448">
        <v>3</v>
      </c>
      <c r="AM30" s="448">
        <v>1</v>
      </c>
      <c r="AN30" s="448">
        <v>7</v>
      </c>
      <c r="AO30" s="450">
        <v>3</v>
      </c>
      <c r="AP30" s="19"/>
    </row>
    <row r="31" spans="1:42" ht="17.25" customHeight="1">
      <c r="A31" s="242"/>
      <c r="B31" s="802" t="s">
        <v>175</v>
      </c>
      <c r="C31" s="803"/>
      <c r="D31" s="804"/>
      <c r="E31" s="264">
        <v>21</v>
      </c>
      <c r="F31" s="436">
        <v>306.7000045776367</v>
      </c>
      <c r="G31" s="264">
        <v>288</v>
      </c>
      <c r="H31" s="436">
        <v>18.70000022649765</v>
      </c>
      <c r="I31" s="436">
        <v>5</v>
      </c>
      <c r="J31" s="264">
        <v>5</v>
      </c>
      <c r="K31" s="264">
        <v>0</v>
      </c>
      <c r="L31" s="264">
        <v>83</v>
      </c>
      <c r="M31" s="264">
        <v>1</v>
      </c>
      <c r="N31" s="264">
        <v>0</v>
      </c>
      <c r="O31" s="264">
        <v>37</v>
      </c>
      <c r="P31" s="264">
        <v>1235</v>
      </c>
      <c r="Q31" s="264">
        <v>133</v>
      </c>
      <c r="R31" s="264">
        <v>558</v>
      </c>
      <c r="S31" s="264">
        <v>103</v>
      </c>
      <c r="T31" s="264">
        <v>788</v>
      </c>
      <c r="U31" s="264">
        <v>97</v>
      </c>
      <c r="V31" s="264">
        <v>50</v>
      </c>
      <c r="W31" s="264">
        <v>3</v>
      </c>
      <c r="X31" s="264">
        <v>8</v>
      </c>
      <c r="Y31" s="264">
        <v>1</v>
      </c>
      <c r="Z31" s="264">
        <v>8</v>
      </c>
      <c r="AA31" s="264">
        <v>2</v>
      </c>
      <c r="AB31" s="264">
        <v>74</v>
      </c>
      <c r="AC31" s="264">
        <v>1</v>
      </c>
      <c r="AD31" s="264">
        <v>110</v>
      </c>
      <c r="AE31" s="264">
        <v>1</v>
      </c>
      <c r="AF31" s="264">
        <v>1</v>
      </c>
      <c r="AG31" s="264">
        <v>21</v>
      </c>
      <c r="AH31" s="264">
        <v>4</v>
      </c>
      <c r="AI31" s="264">
        <v>30</v>
      </c>
      <c r="AJ31" s="264">
        <v>19</v>
      </c>
      <c r="AK31" s="264">
        <v>8</v>
      </c>
      <c r="AL31" s="264">
        <v>88</v>
      </c>
      <c r="AM31" s="264">
        <v>28</v>
      </c>
      <c r="AN31" s="264">
        <v>447</v>
      </c>
      <c r="AO31" s="438">
        <v>260</v>
      </c>
      <c r="AP31" s="19"/>
    </row>
    <row r="32" spans="1:42" ht="17.25" customHeight="1">
      <c r="A32" s="242"/>
      <c r="B32" s="233"/>
      <c r="C32" s="234" t="s">
        <v>313</v>
      </c>
      <c r="D32" s="235"/>
      <c r="E32" s="264">
        <v>4</v>
      </c>
      <c r="F32" s="436">
        <v>44.099998474121094</v>
      </c>
      <c r="G32" s="264">
        <v>41</v>
      </c>
      <c r="H32" s="436">
        <v>3.0999999046325684</v>
      </c>
      <c r="I32" s="436">
        <v>1</v>
      </c>
      <c r="J32" s="264">
        <v>1</v>
      </c>
      <c r="K32" s="436">
        <v>0</v>
      </c>
      <c r="L32" s="264">
        <v>13</v>
      </c>
      <c r="M32" s="264">
        <v>1</v>
      </c>
      <c r="N32" s="264">
        <v>0</v>
      </c>
      <c r="O32" s="264">
        <v>0</v>
      </c>
      <c r="P32" s="264">
        <v>254</v>
      </c>
      <c r="Q32" s="264">
        <v>27</v>
      </c>
      <c r="R32" s="264">
        <v>99</v>
      </c>
      <c r="S32" s="264">
        <v>28</v>
      </c>
      <c r="T32" s="264">
        <v>107</v>
      </c>
      <c r="U32" s="264">
        <v>9</v>
      </c>
      <c r="V32" s="264">
        <v>6</v>
      </c>
      <c r="W32" s="264">
        <v>0</v>
      </c>
      <c r="X32" s="264">
        <v>0</v>
      </c>
      <c r="Y32" s="264">
        <v>0</v>
      </c>
      <c r="Z32" s="264">
        <v>0</v>
      </c>
      <c r="AA32" s="264">
        <v>0</v>
      </c>
      <c r="AB32" s="264">
        <v>13</v>
      </c>
      <c r="AC32" s="264">
        <v>0</v>
      </c>
      <c r="AD32" s="264">
        <v>20</v>
      </c>
      <c r="AE32" s="264">
        <v>0</v>
      </c>
      <c r="AF32" s="264">
        <v>0</v>
      </c>
      <c r="AG32" s="264">
        <v>2</v>
      </c>
      <c r="AH32" s="264">
        <v>1</v>
      </c>
      <c r="AI32" s="264">
        <v>6</v>
      </c>
      <c r="AJ32" s="264">
        <v>1</v>
      </c>
      <c r="AK32" s="264">
        <v>1</v>
      </c>
      <c r="AL32" s="264">
        <v>6</v>
      </c>
      <c r="AM32" s="264">
        <v>8</v>
      </c>
      <c r="AN32" s="264">
        <v>36</v>
      </c>
      <c r="AO32" s="438">
        <v>44</v>
      </c>
      <c r="AP32" s="19"/>
    </row>
    <row r="33" spans="1:42" ht="17.25" customHeight="1">
      <c r="A33" s="242"/>
      <c r="B33" s="233"/>
      <c r="C33" s="234" t="s">
        <v>314</v>
      </c>
      <c r="D33" s="235"/>
      <c r="E33" s="264">
        <v>10</v>
      </c>
      <c r="F33" s="436">
        <v>179.10000610351562</v>
      </c>
      <c r="G33" s="264">
        <v>169</v>
      </c>
      <c r="H33" s="436">
        <v>10.100000381469727</v>
      </c>
      <c r="I33" s="436">
        <v>4</v>
      </c>
      <c r="J33" s="264">
        <v>4</v>
      </c>
      <c r="K33" s="436">
        <v>0</v>
      </c>
      <c r="L33" s="264">
        <v>48</v>
      </c>
      <c r="M33" s="264">
        <v>0</v>
      </c>
      <c r="N33" s="264">
        <v>0</v>
      </c>
      <c r="O33" s="264">
        <v>31</v>
      </c>
      <c r="P33" s="264">
        <v>665</v>
      </c>
      <c r="Q33" s="264">
        <v>77</v>
      </c>
      <c r="R33" s="264">
        <v>229</v>
      </c>
      <c r="S33" s="264">
        <v>50</v>
      </c>
      <c r="T33" s="264">
        <v>300</v>
      </c>
      <c r="U33" s="264">
        <v>50</v>
      </c>
      <c r="V33" s="264">
        <v>32</v>
      </c>
      <c r="W33" s="264">
        <v>2</v>
      </c>
      <c r="X33" s="264">
        <v>4</v>
      </c>
      <c r="Y33" s="264">
        <v>1</v>
      </c>
      <c r="Z33" s="264">
        <v>8</v>
      </c>
      <c r="AA33" s="264">
        <v>2</v>
      </c>
      <c r="AB33" s="264">
        <v>40</v>
      </c>
      <c r="AC33" s="264">
        <v>1</v>
      </c>
      <c r="AD33" s="264">
        <v>57</v>
      </c>
      <c r="AE33" s="264">
        <v>0</v>
      </c>
      <c r="AF33" s="264">
        <v>1</v>
      </c>
      <c r="AG33" s="264">
        <v>12</v>
      </c>
      <c r="AH33" s="264">
        <v>0</v>
      </c>
      <c r="AI33" s="264">
        <v>16</v>
      </c>
      <c r="AJ33" s="264">
        <v>11</v>
      </c>
      <c r="AK33" s="264">
        <v>7</v>
      </c>
      <c r="AL33" s="264">
        <v>46</v>
      </c>
      <c r="AM33" s="264">
        <v>11</v>
      </c>
      <c r="AN33" s="264">
        <v>265</v>
      </c>
      <c r="AO33" s="438">
        <v>109</v>
      </c>
      <c r="AP33" s="19"/>
    </row>
    <row r="34" spans="1:42" ht="17.25" customHeight="1">
      <c r="A34" s="242"/>
      <c r="B34" s="233"/>
      <c r="C34" s="234" t="s">
        <v>315</v>
      </c>
      <c r="D34" s="235"/>
      <c r="E34" s="264">
        <v>0</v>
      </c>
      <c r="F34" s="436">
        <v>0</v>
      </c>
      <c r="G34" s="264">
        <v>0</v>
      </c>
      <c r="H34" s="436">
        <v>0</v>
      </c>
      <c r="I34" s="436">
        <v>0</v>
      </c>
      <c r="J34" s="264">
        <v>0</v>
      </c>
      <c r="K34" s="436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0</v>
      </c>
      <c r="T34" s="264">
        <v>0</v>
      </c>
      <c r="U34" s="264">
        <v>0</v>
      </c>
      <c r="V34" s="264">
        <v>0</v>
      </c>
      <c r="W34" s="264">
        <v>0</v>
      </c>
      <c r="X34" s="264">
        <v>0</v>
      </c>
      <c r="Y34" s="264">
        <v>0</v>
      </c>
      <c r="Z34" s="264">
        <v>0</v>
      </c>
      <c r="AA34" s="264">
        <v>0</v>
      </c>
      <c r="AB34" s="264">
        <v>0</v>
      </c>
      <c r="AC34" s="264">
        <v>0</v>
      </c>
      <c r="AD34" s="264">
        <v>0</v>
      </c>
      <c r="AE34" s="264">
        <v>0</v>
      </c>
      <c r="AF34" s="264">
        <v>0</v>
      </c>
      <c r="AG34" s="264">
        <v>0</v>
      </c>
      <c r="AH34" s="264">
        <v>0</v>
      </c>
      <c r="AI34" s="264">
        <v>0</v>
      </c>
      <c r="AJ34" s="264">
        <v>0</v>
      </c>
      <c r="AK34" s="264">
        <v>0</v>
      </c>
      <c r="AL34" s="264">
        <v>0</v>
      </c>
      <c r="AM34" s="264">
        <v>0</v>
      </c>
      <c r="AN34" s="264">
        <v>0</v>
      </c>
      <c r="AO34" s="438">
        <v>0</v>
      </c>
      <c r="AP34" s="19"/>
    </row>
    <row r="35" spans="1:42" ht="17.25" customHeight="1">
      <c r="A35" s="242"/>
      <c r="B35" s="233"/>
      <c r="C35" s="234" t="s">
        <v>316</v>
      </c>
      <c r="D35" s="235"/>
      <c r="E35" s="264">
        <v>1</v>
      </c>
      <c r="F35" s="436">
        <v>10</v>
      </c>
      <c r="G35" s="264">
        <v>10</v>
      </c>
      <c r="H35" s="436">
        <v>0</v>
      </c>
      <c r="I35" s="436">
        <v>0</v>
      </c>
      <c r="J35" s="264">
        <v>0</v>
      </c>
      <c r="K35" s="436">
        <v>0</v>
      </c>
      <c r="L35" s="264">
        <v>2</v>
      </c>
      <c r="M35" s="264">
        <v>0</v>
      </c>
      <c r="N35" s="264">
        <v>0</v>
      </c>
      <c r="O35" s="264">
        <v>0</v>
      </c>
      <c r="P35" s="264">
        <v>30</v>
      </c>
      <c r="Q35" s="264">
        <v>0</v>
      </c>
      <c r="R35" s="264">
        <v>44</v>
      </c>
      <c r="S35" s="264">
        <v>3</v>
      </c>
      <c r="T35" s="264">
        <v>33</v>
      </c>
      <c r="U35" s="264">
        <v>4</v>
      </c>
      <c r="V35" s="264">
        <v>0</v>
      </c>
      <c r="W35" s="264">
        <v>0</v>
      </c>
      <c r="X35" s="264">
        <v>0</v>
      </c>
      <c r="Y35" s="264">
        <v>0</v>
      </c>
      <c r="Z35" s="264">
        <v>0</v>
      </c>
      <c r="AA35" s="264">
        <v>0</v>
      </c>
      <c r="AB35" s="264">
        <v>1</v>
      </c>
      <c r="AC35" s="264">
        <v>0</v>
      </c>
      <c r="AD35" s="264">
        <v>4</v>
      </c>
      <c r="AE35" s="264">
        <v>0</v>
      </c>
      <c r="AF35" s="264">
        <v>0</v>
      </c>
      <c r="AG35" s="264">
        <v>0</v>
      </c>
      <c r="AH35" s="264">
        <v>1</v>
      </c>
      <c r="AI35" s="264">
        <v>2</v>
      </c>
      <c r="AJ35" s="264">
        <v>1</v>
      </c>
      <c r="AK35" s="264">
        <v>0</v>
      </c>
      <c r="AL35" s="264">
        <v>19</v>
      </c>
      <c r="AM35" s="264">
        <v>1</v>
      </c>
      <c r="AN35" s="264">
        <v>15</v>
      </c>
      <c r="AO35" s="438">
        <v>31</v>
      </c>
      <c r="AP35" s="19"/>
    </row>
    <row r="36" spans="1:42" ht="17.25" customHeight="1">
      <c r="A36" s="242"/>
      <c r="B36" s="233"/>
      <c r="C36" s="234" t="s">
        <v>317</v>
      </c>
      <c r="D36" s="235"/>
      <c r="E36" s="264">
        <v>3</v>
      </c>
      <c r="F36" s="436">
        <v>16.299999237060547</v>
      </c>
      <c r="G36" s="264">
        <v>15</v>
      </c>
      <c r="H36" s="436">
        <v>1.2999999523162842</v>
      </c>
      <c r="I36" s="436">
        <v>0</v>
      </c>
      <c r="J36" s="264">
        <v>0</v>
      </c>
      <c r="K36" s="436">
        <v>0</v>
      </c>
      <c r="L36" s="264">
        <v>6</v>
      </c>
      <c r="M36" s="264">
        <v>0</v>
      </c>
      <c r="N36" s="264">
        <v>0</v>
      </c>
      <c r="O36" s="264">
        <v>0</v>
      </c>
      <c r="P36" s="264">
        <v>52</v>
      </c>
      <c r="Q36" s="264">
        <v>3</v>
      </c>
      <c r="R36" s="264">
        <v>64</v>
      </c>
      <c r="S36" s="264">
        <v>8</v>
      </c>
      <c r="T36" s="264">
        <v>130</v>
      </c>
      <c r="U36" s="264">
        <v>20</v>
      </c>
      <c r="V36" s="264">
        <v>6</v>
      </c>
      <c r="W36" s="264">
        <v>0</v>
      </c>
      <c r="X36" s="264">
        <v>2</v>
      </c>
      <c r="Y36" s="264">
        <v>0</v>
      </c>
      <c r="Z36" s="264">
        <v>0</v>
      </c>
      <c r="AA36" s="264">
        <v>0</v>
      </c>
      <c r="AB36" s="264">
        <v>3</v>
      </c>
      <c r="AC36" s="264">
        <v>0</v>
      </c>
      <c r="AD36" s="264">
        <v>3</v>
      </c>
      <c r="AE36" s="264">
        <v>0</v>
      </c>
      <c r="AF36" s="264">
        <v>0</v>
      </c>
      <c r="AG36" s="264">
        <v>1</v>
      </c>
      <c r="AH36" s="264">
        <v>1</v>
      </c>
      <c r="AI36" s="264">
        <v>2</v>
      </c>
      <c r="AJ36" s="264">
        <v>2</v>
      </c>
      <c r="AK36" s="264">
        <v>0</v>
      </c>
      <c r="AL36" s="264">
        <v>0</v>
      </c>
      <c r="AM36" s="264">
        <v>2</v>
      </c>
      <c r="AN36" s="264">
        <v>10</v>
      </c>
      <c r="AO36" s="438">
        <v>17</v>
      </c>
      <c r="AP36" s="19"/>
    </row>
    <row r="37" spans="1:42" ht="17.25" customHeight="1">
      <c r="A37" s="242"/>
      <c r="B37" s="233"/>
      <c r="C37" s="234" t="s">
        <v>318</v>
      </c>
      <c r="D37" s="235"/>
      <c r="E37" s="264">
        <v>2</v>
      </c>
      <c r="F37" s="436">
        <v>13.5</v>
      </c>
      <c r="G37" s="264">
        <v>10</v>
      </c>
      <c r="H37" s="436">
        <v>3.5</v>
      </c>
      <c r="I37" s="436">
        <v>0</v>
      </c>
      <c r="J37" s="264">
        <v>0</v>
      </c>
      <c r="K37" s="436">
        <v>0</v>
      </c>
      <c r="L37" s="264">
        <v>5</v>
      </c>
      <c r="M37" s="264">
        <v>0</v>
      </c>
      <c r="N37" s="264">
        <v>0</v>
      </c>
      <c r="O37" s="264">
        <v>0</v>
      </c>
      <c r="P37" s="264">
        <v>35</v>
      </c>
      <c r="Q37" s="264">
        <v>8</v>
      </c>
      <c r="R37" s="264">
        <v>67</v>
      </c>
      <c r="S37" s="264">
        <v>11</v>
      </c>
      <c r="T37" s="264">
        <v>178</v>
      </c>
      <c r="U37" s="264">
        <v>7</v>
      </c>
      <c r="V37" s="264">
        <v>4</v>
      </c>
      <c r="W37" s="264">
        <v>0</v>
      </c>
      <c r="X37" s="264">
        <v>1</v>
      </c>
      <c r="Y37" s="264">
        <v>0</v>
      </c>
      <c r="Z37" s="264">
        <v>0</v>
      </c>
      <c r="AA37" s="264">
        <v>0</v>
      </c>
      <c r="AB37" s="264">
        <v>3</v>
      </c>
      <c r="AC37" s="264">
        <v>0</v>
      </c>
      <c r="AD37" s="264">
        <v>2</v>
      </c>
      <c r="AE37" s="264">
        <v>0</v>
      </c>
      <c r="AF37" s="264">
        <v>0</v>
      </c>
      <c r="AG37" s="264">
        <v>0</v>
      </c>
      <c r="AH37" s="264">
        <v>1</v>
      </c>
      <c r="AI37" s="264">
        <v>1</v>
      </c>
      <c r="AJ37" s="264">
        <v>3</v>
      </c>
      <c r="AK37" s="264">
        <v>0</v>
      </c>
      <c r="AL37" s="264">
        <v>10</v>
      </c>
      <c r="AM37" s="264">
        <v>5</v>
      </c>
      <c r="AN37" s="264">
        <v>30</v>
      </c>
      <c r="AO37" s="438">
        <v>26</v>
      </c>
      <c r="AP37" s="19"/>
    </row>
    <row r="38" spans="1:42" ht="17.25" customHeight="1" thickBot="1">
      <c r="A38" s="242"/>
      <c r="B38" s="239"/>
      <c r="C38" s="240" t="s">
        <v>319</v>
      </c>
      <c r="D38" s="241"/>
      <c r="E38" s="266">
        <v>1</v>
      </c>
      <c r="F38" s="441">
        <v>43.70000076293945</v>
      </c>
      <c r="G38" s="266">
        <v>43</v>
      </c>
      <c r="H38" s="441">
        <v>0.699999988079071</v>
      </c>
      <c r="I38" s="441">
        <v>0</v>
      </c>
      <c r="J38" s="266">
        <v>0</v>
      </c>
      <c r="K38" s="441">
        <v>0</v>
      </c>
      <c r="L38" s="266">
        <v>9</v>
      </c>
      <c r="M38" s="266">
        <v>0</v>
      </c>
      <c r="N38" s="266">
        <v>0</v>
      </c>
      <c r="O38" s="266">
        <v>6</v>
      </c>
      <c r="P38" s="266">
        <v>199</v>
      </c>
      <c r="Q38" s="266">
        <v>18</v>
      </c>
      <c r="R38" s="266">
        <v>55</v>
      </c>
      <c r="S38" s="266">
        <v>3</v>
      </c>
      <c r="T38" s="266">
        <v>40</v>
      </c>
      <c r="U38" s="266">
        <v>7</v>
      </c>
      <c r="V38" s="266">
        <v>2</v>
      </c>
      <c r="W38" s="266">
        <v>1</v>
      </c>
      <c r="X38" s="266">
        <v>1</v>
      </c>
      <c r="Y38" s="266">
        <v>0</v>
      </c>
      <c r="Z38" s="266">
        <v>0</v>
      </c>
      <c r="AA38" s="266">
        <v>0</v>
      </c>
      <c r="AB38" s="266">
        <v>14</v>
      </c>
      <c r="AC38" s="266">
        <v>0</v>
      </c>
      <c r="AD38" s="266">
        <v>24</v>
      </c>
      <c r="AE38" s="266">
        <v>1</v>
      </c>
      <c r="AF38" s="266">
        <v>0</v>
      </c>
      <c r="AG38" s="266">
        <v>6</v>
      </c>
      <c r="AH38" s="266">
        <v>0</v>
      </c>
      <c r="AI38" s="266">
        <v>3</v>
      </c>
      <c r="AJ38" s="266">
        <v>1</v>
      </c>
      <c r="AK38" s="266">
        <v>0</v>
      </c>
      <c r="AL38" s="266">
        <v>7</v>
      </c>
      <c r="AM38" s="266">
        <v>1</v>
      </c>
      <c r="AN38" s="266">
        <v>91</v>
      </c>
      <c r="AO38" s="440">
        <v>33</v>
      </c>
      <c r="AP38" s="19"/>
    </row>
    <row r="39" spans="1:42" ht="17.25" customHeight="1">
      <c r="A39" s="242"/>
      <c r="B39" s="780"/>
      <c r="C39" s="801"/>
      <c r="D39" s="801"/>
      <c r="E39" s="432"/>
      <c r="F39" s="433"/>
      <c r="G39" s="432"/>
      <c r="H39" s="433"/>
      <c r="I39" s="433"/>
      <c r="J39" s="432"/>
      <c r="K39" s="433"/>
      <c r="L39" s="432"/>
      <c r="M39" s="432"/>
      <c r="N39" s="432"/>
      <c r="O39" s="432"/>
      <c r="P39" s="432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  <c r="AB39" s="432"/>
      <c r="AC39" s="432"/>
      <c r="AD39" s="432"/>
      <c r="AE39" s="432"/>
      <c r="AF39" s="432"/>
      <c r="AG39" s="432"/>
      <c r="AH39" s="432"/>
      <c r="AI39" s="432"/>
      <c r="AJ39" s="432"/>
      <c r="AK39" s="432"/>
      <c r="AL39" s="432"/>
      <c r="AM39" s="432"/>
      <c r="AN39" s="432"/>
      <c r="AO39" s="432"/>
      <c r="AP39" s="19"/>
    </row>
    <row r="40" spans="1:42" ht="17.25" customHeight="1">
      <c r="A40" s="242"/>
      <c r="B40" s="445"/>
      <c r="C40" s="444"/>
      <c r="D40" s="444"/>
      <c r="E40" s="213"/>
      <c r="F40" s="214"/>
      <c r="G40" s="213"/>
      <c r="H40" s="214"/>
      <c r="I40" s="214"/>
      <c r="J40" s="213"/>
      <c r="K40" s="214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19"/>
    </row>
    <row r="41" spans="1:42" ht="17.25" customHeight="1">
      <c r="A41" s="242"/>
      <c r="B41" s="445"/>
      <c r="C41" s="444"/>
      <c r="D41" s="444"/>
      <c r="E41" s="213"/>
      <c r="F41" s="214"/>
      <c r="G41" s="213"/>
      <c r="H41" s="214"/>
      <c r="I41" s="214"/>
      <c r="J41" s="213"/>
      <c r="K41" s="214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19"/>
    </row>
    <row r="42" spans="1:42" ht="17.25" customHeight="1">
      <c r="A42" s="242"/>
      <c r="B42" s="235"/>
      <c r="C42" s="234"/>
      <c r="D42" s="235"/>
      <c r="E42" s="213"/>
      <c r="F42" s="214"/>
      <c r="G42" s="213"/>
      <c r="H42" s="214"/>
      <c r="I42" s="214"/>
      <c r="J42" s="213"/>
      <c r="K42" s="214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19"/>
    </row>
    <row r="43" spans="1:41" ht="10.5" customHeight="1">
      <c r="A43" s="242"/>
      <c r="B43" s="212"/>
      <c r="C43" s="218"/>
      <c r="D43" s="212"/>
      <c r="E43" s="213"/>
      <c r="F43" s="214"/>
      <c r="G43" s="213"/>
      <c r="H43" s="214"/>
      <c r="I43" s="214"/>
      <c r="J43" s="213"/>
      <c r="K43" s="214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</row>
    <row r="44" spans="1:41" ht="19.5" customHeight="1">
      <c r="A44" s="242"/>
      <c r="B44" s="818" t="s">
        <v>350</v>
      </c>
      <c r="C44" s="818"/>
      <c r="D44" s="818"/>
      <c r="E44" s="818"/>
      <c r="F44" s="818"/>
      <c r="G44" s="818"/>
      <c r="H44" s="818"/>
      <c r="I44" s="818"/>
      <c r="J44" s="818"/>
      <c r="K44" s="818"/>
      <c r="L44" s="818"/>
      <c r="M44" s="818"/>
      <c r="N44" s="818"/>
      <c r="O44" s="818"/>
      <c r="P44" s="818"/>
      <c r="Q44" s="818"/>
      <c r="R44" s="818"/>
      <c r="S44" s="818"/>
      <c r="T44" s="818"/>
      <c r="U44" s="818"/>
      <c r="V44" s="818"/>
      <c r="W44" s="818"/>
      <c r="X44" s="818"/>
      <c r="Y44" s="818"/>
      <c r="Z44" s="818"/>
      <c r="AA44" s="818"/>
      <c r="AB44" s="818"/>
      <c r="AC44" s="818"/>
      <c r="AD44" s="818"/>
      <c r="AE44" s="818"/>
      <c r="AF44" s="818"/>
      <c r="AG44" s="818"/>
      <c r="AH44" s="818"/>
      <c r="AI44" s="818"/>
      <c r="AJ44" s="818"/>
      <c r="AK44" s="818"/>
      <c r="AL44" s="818"/>
      <c r="AM44" s="818"/>
      <c r="AN44" s="818"/>
      <c r="AO44" s="818"/>
    </row>
    <row r="45" spans="1:41" ht="18.75" customHeight="1" thickBot="1">
      <c r="A45" s="242"/>
      <c r="B45" s="200"/>
      <c r="C45" s="21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215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201"/>
      <c r="AI45" s="201"/>
      <c r="AJ45" s="202"/>
      <c r="AK45" s="202"/>
      <c r="AL45" s="819" t="s">
        <v>664</v>
      </c>
      <c r="AM45" s="819"/>
      <c r="AN45" s="819"/>
      <c r="AO45" s="820"/>
    </row>
    <row r="46" spans="1:41" s="28" customFormat="1" ht="15.75" customHeight="1">
      <c r="A46" s="453"/>
      <c r="B46" s="207"/>
      <c r="C46" s="220"/>
      <c r="D46" s="216"/>
      <c r="E46" s="773" t="s">
        <v>278</v>
      </c>
      <c r="F46" s="791" t="s">
        <v>293</v>
      </c>
      <c r="G46" s="205"/>
      <c r="H46" s="205"/>
      <c r="I46" s="794" t="s">
        <v>273</v>
      </c>
      <c r="J46" s="205"/>
      <c r="K46" s="205"/>
      <c r="L46" s="773" t="s">
        <v>279</v>
      </c>
      <c r="M46" s="797" t="s">
        <v>653</v>
      </c>
      <c r="N46" s="797" t="s">
        <v>654</v>
      </c>
      <c r="O46" s="798" t="s">
        <v>659</v>
      </c>
      <c r="P46" s="798" t="s">
        <v>661</v>
      </c>
      <c r="Q46" s="797" t="s">
        <v>655</v>
      </c>
      <c r="R46" s="813" t="s">
        <v>657</v>
      </c>
      <c r="S46" s="813" t="s">
        <v>657</v>
      </c>
      <c r="T46" s="204" t="s">
        <v>71</v>
      </c>
      <c r="U46" s="773" t="s">
        <v>280</v>
      </c>
      <c r="V46" s="773" t="s">
        <v>281</v>
      </c>
      <c r="W46" s="773" t="s">
        <v>282</v>
      </c>
      <c r="X46" s="773" t="s">
        <v>295</v>
      </c>
      <c r="Y46" s="773" t="s">
        <v>283</v>
      </c>
      <c r="Z46" s="773" t="s">
        <v>284</v>
      </c>
      <c r="AA46" s="773" t="s">
        <v>285</v>
      </c>
      <c r="AB46" s="204" t="s">
        <v>72</v>
      </c>
      <c r="AC46" s="776" t="s">
        <v>274</v>
      </c>
      <c r="AD46" s="779" t="s">
        <v>286</v>
      </c>
      <c r="AE46" s="780"/>
      <c r="AF46" s="781"/>
      <c r="AG46" s="776" t="s">
        <v>660</v>
      </c>
      <c r="AH46" s="776" t="s">
        <v>275</v>
      </c>
      <c r="AI46" s="773" t="s">
        <v>287</v>
      </c>
      <c r="AJ46" s="773" t="s">
        <v>288</v>
      </c>
      <c r="AK46" s="773" t="s">
        <v>294</v>
      </c>
      <c r="AL46" s="773" t="s">
        <v>289</v>
      </c>
      <c r="AM46" s="788" t="s">
        <v>290</v>
      </c>
      <c r="AN46" s="776" t="s">
        <v>276</v>
      </c>
      <c r="AO46" s="815" t="s">
        <v>277</v>
      </c>
    </row>
    <row r="47" spans="1:41" s="28" customFormat="1" ht="15.75" customHeight="1">
      <c r="A47" s="453"/>
      <c r="B47" s="207"/>
      <c r="C47" s="221"/>
      <c r="D47" s="217"/>
      <c r="E47" s="774"/>
      <c r="F47" s="792"/>
      <c r="G47" s="206"/>
      <c r="H47" s="206"/>
      <c r="I47" s="795"/>
      <c r="J47" s="209"/>
      <c r="K47" s="206"/>
      <c r="L47" s="774"/>
      <c r="M47" s="786"/>
      <c r="N47" s="786"/>
      <c r="O47" s="799"/>
      <c r="P47" s="799"/>
      <c r="Q47" s="786"/>
      <c r="R47" s="814"/>
      <c r="S47" s="814"/>
      <c r="T47" s="208" t="s">
        <v>80</v>
      </c>
      <c r="U47" s="774"/>
      <c r="V47" s="774"/>
      <c r="W47" s="774"/>
      <c r="X47" s="774"/>
      <c r="Y47" s="774"/>
      <c r="Z47" s="774"/>
      <c r="AA47" s="774"/>
      <c r="AB47" s="208" t="s">
        <v>86</v>
      </c>
      <c r="AC47" s="777"/>
      <c r="AD47" s="782"/>
      <c r="AE47" s="783"/>
      <c r="AF47" s="784"/>
      <c r="AG47" s="777"/>
      <c r="AH47" s="777"/>
      <c r="AI47" s="774"/>
      <c r="AJ47" s="774"/>
      <c r="AK47" s="774"/>
      <c r="AL47" s="774"/>
      <c r="AM47" s="789"/>
      <c r="AN47" s="777"/>
      <c r="AO47" s="816"/>
    </row>
    <row r="48" spans="1:41" s="28" customFormat="1" ht="15.75" customHeight="1">
      <c r="A48" s="453"/>
      <c r="B48" s="207"/>
      <c r="C48" s="221"/>
      <c r="D48" s="217"/>
      <c r="E48" s="774"/>
      <c r="F48" s="792"/>
      <c r="G48" s="210"/>
      <c r="H48" s="210"/>
      <c r="I48" s="795"/>
      <c r="J48" s="208"/>
      <c r="K48" s="210"/>
      <c r="L48" s="774"/>
      <c r="M48" s="786"/>
      <c r="N48" s="786"/>
      <c r="O48" s="799"/>
      <c r="P48" s="799"/>
      <c r="Q48" s="786"/>
      <c r="R48" s="814"/>
      <c r="S48" s="814"/>
      <c r="T48" s="208" t="s">
        <v>95</v>
      </c>
      <c r="U48" s="774"/>
      <c r="V48" s="774"/>
      <c r="W48" s="774"/>
      <c r="X48" s="774"/>
      <c r="Y48" s="774"/>
      <c r="Z48" s="774"/>
      <c r="AA48" s="774"/>
      <c r="AB48" s="208" t="s">
        <v>100</v>
      </c>
      <c r="AC48" s="777"/>
      <c r="AD48" s="785" t="s">
        <v>477</v>
      </c>
      <c r="AE48" s="785" t="s">
        <v>478</v>
      </c>
      <c r="AF48" s="785" t="s">
        <v>480</v>
      </c>
      <c r="AG48" s="777"/>
      <c r="AH48" s="777"/>
      <c r="AI48" s="774"/>
      <c r="AJ48" s="774"/>
      <c r="AK48" s="774"/>
      <c r="AL48" s="774"/>
      <c r="AM48" s="789"/>
      <c r="AN48" s="777"/>
      <c r="AO48" s="816"/>
    </row>
    <row r="49" spans="1:41" s="28" customFormat="1" ht="15.75" customHeight="1">
      <c r="A49" s="453"/>
      <c r="B49" s="207"/>
      <c r="C49" s="221"/>
      <c r="D49" s="217"/>
      <c r="E49" s="774"/>
      <c r="F49" s="792"/>
      <c r="G49" s="208" t="s">
        <v>109</v>
      </c>
      <c r="H49" s="208" t="s">
        <v>110</v>
      </c>
      <c r="I49" s="795"/>
      <c r="J49" s="208" t="s">
        <v>109</v>
      </c>
      <c r="K49" s="208" t="s">
        <v>110</v>
      </c>
      <c r="L49" s="774"/>
      <c r="M49" s="786"/>
      <c r="N49" s="786"/>
      <c r="O49" s="799"/>
      <c r="P49" s="799"/>
      <c r="Q49" s="786"/>
      <c r="R49" s="814"/>
      <c r="S49" s="814"/>
      <c r="T49" s="208" t="s">
        <v>107</v>
      </c>
      <c r="U49" s="774"/>
      <c r="V49" s="774"/>
      <c r="W49" s="774"/>
      <c r="X49" s="774"/>
      <c r="Y49" s="774"/>
      <c r="Z49" s="774"/>
      <c r="AA49" s="774"/>
      <c r="AB49" s="208" t="s">
        <v>118</v>
      </c>
      <c r="AC49" s="777"/>
      <c r="AD49" s="786"/>
      <c r="AE49" s="786"/>
      <c r="AF49" s="786"/>
      <c r="AG49" s="777"/>
      <c r="AH49" s="777"/>
      <c r="AI49" s="774"/>
      <c r="AJ49" s="774"/>
      <c r="AK49" s="774"/>
      <c r="AL49" s="774"/>
      <c r="AM49" s="789"/>
      <c r="AN49" s="777"/>
      <c r="AO49" s="816"/>
    </row>
    <row r="50" spans="1:41" s="28" customFormat="1" ht="15.75" customHeight="1">
      <c r="A50" s="453"/>
      <c r="B50" s="207"/>
      <c r="C50" s="221"/>
      <c r="D50" s="217"/>
      <c r="E50" s="774"/>
      <c r="F50" s="792"/>
      <c r="G50" s="208"/>
      <c r="H50" s="208" t="s">
        <v>109</v>
      </c>
      <c r="I50" s="795"/>
      <c r="J50" s="208"/>
      <c r="K50" s="208" t="s">
        <v>109</v>
      </c>
      <c r="L50" s="774"/>
      <c r="M50" s="786"/>
      <c r="N50" s="786"/>
      <c r="O50" s="799"/>
      <c r="P50" s="799"/>
      <c r="Q50" s="786"/>
      <c r="R50" s="814"/>
      <c r="S50" s="814"/>
      <c r="T50" s="208" t="s">
        <v>129</v>
      </c>
      <c r="U50" s="774"/>
      <c r="V50" s="774"/>
      <c r="W50" s="774"/>
      <c r="X50" s="774"/>
      <c r="Y50" s="774"/>
      <c r="Z50" s="774"/>
      <c r="AA50" s="774"/>
      <c r="AB50" s="208" t="s">
        <v>134</v>
      </c>
      <c r="AC50" s="777"/>
      <c r="AD50" s="786"/>
      <c r="AE50" s="786"/>
      <c r="AF50" s="786"/>
      <c r="AG50" s="777"/>
      <c r="AH50" s="777"/>
      <c r="AI50" s="774"/>
      <c r="AJ50" s="774"/>
      <c r="AK50" s="774"/>
      <c r="AL50" s="774"/>
      <c r="AM50" s="789"/>
      <c r="AN50" s="777"/>
      <c r="AO50" s="816"/>
    </row>
    <row r="51" spans="1:42" s="28" customFormat="1" ht="15.75" customHeight="1">
      <c r="A51" s="453"/>
      <c r="B51" s="207"/>
      <c r="C51" s="221"/>
      <c r="D51" s="217"/>
      <c r="E51" s="774"/>
      <c r="F51" s="792"/>
      <c r="G51" s="208" t="s">
        <v>140</v>
      </c>
      <c r="H51" s="208" t="s">
        <v>140</v>
      </c>
      <c r="I51" s="795"/>
      <c r="J51" s="208" t="s">
        <v>140</v>
      </c>
      <c r="K51" s="208" t="s">
        <v>140</v>
      </c>
      <c r="L51" s="774"/>
      <c r="M51" s="786"/>
      <c r="N51" s="786"/>
      <c r="O51" s="799"/>
      <c r="P51" s="517"/>
      <c r="Q51" s="786"/>
      <c r="R51" s="520"/>
      <c r="S51" s="520"/>
      <c r="T51" s="208" t="s">
        <v>78</v>
      </c>
      <c r="U51" s="774"/>
      <c r="V51" s="774"/>
      <c r="W51" s="774"/>
      <c r="X51" s="774"/>
      <c r="Y51" s="774"/>
      <c r="Z51" s="774"/>
      <c r="AA51" s="774"/>
      <c r="AB51" s="208" t="s">
        <v>117</v>
      </c>
      <c r="AC51" s="777"/>
      <c r="AD51" s="786"/>
      <c r="AE51" s="786"/>
      <c r="AF51" s="786"/>
      <c r="AG51" s="777"/>
      <c r="AH51" s="777"/>
      <c r="AI51" s="774"/>
      <c r="AJ51" s="774"/>
      <c r="AK51" s="774"/>
      <c r="AL51" s="774"/>
      <c r="AM51" s="789"/>
      <c r="AN51" s="777"/>
      <c r="AO51" s="816"/>
      <c r="AP51" s="40"/>
    </row>
    <row r="52" spans="1:42" s="28" customFormat="1" ht="18" customHeight="1">
      <c r="A52" s="453"/>
      <c r="B52" s="222"/>
      <c r="C52" s="224"/>
      <c r="D52" s="225"/>
      <c r="E52" s="775"/>
      <c r="F52" s="793"/>
      <c r="G52" s="223"/>
      <c r="H52" s="223"/>
      <c r="I52" s="796"/>
      <c r="J52" s="223"/>
      <c r="K52" s="223"/>
      <c r="L52" s="775"/>
      <c r="M52" s="787"/>
      <c r="N52" s="787"/>
      <c r="O52" s="800"/>
      <c r="P52" s="518" t="s">
        <v>656</v>
      </c>
      <c r="Q52" s="787"/>
      <c r="R52" s="519" t="s">
        <v>656</v>
      </c>
      <c r="S52" s="519" t="s">
        <v>658</v>
      </c>
      <c r="T52" s="223" t="s">
        <v>146</v>
      </c>
      <c r="U52" s="226" t="s">
        <v>147</v>
      </c>
      <c r="V52" s="226" t="s">
        <v>148</v>
      </c>
      <c r="W52" s="775"/>
      <c r="X52" s="775"/>
      <c r="Y52" s="775"/>
      <c r="Z52" s="775"/>
      <c r="AA52" s="775"/>
      <c r="AB52" s="223" t="s">
        <v>141</v>
      </c>
      <c r="AC52" s="778"/>
      <c r="AD52" s="787"/>
      <c r="AE52" s="787"/>
      <c r="AF52" s="787"/>
      <c r="AG52" s="778"/>
      <c r="AH52" s="778"/>
      <c r="AI52" s="775"/>
      <c r="AJ52" s="775"/>
      <c r="AK52" s="775"/>
      <c r="AL52" s="775"/>
      <c r="AM52" s="790"/>
      <c r="AN52" s="778"/>
      <c r="AO52" s="817"/>
      <c r="AP52" s="40"/>
    </row>
    <row r="53" spans="1:42" s="28" customFormat="1" ht="18" customHeight="1">
      <c r="A53" s="453"/>
      <c r="B53" s="808" t="s">
        <v>184</v>
      </c>
      <c r="C53" s="809"/>
      <c r="D53" s="810"/>
      <c r="E53" s="265">
        <v>31</v>
      </c>
      <c r="F53" s="435">
        <v>460.39998149871826</v>
      </c>
      <c r="G53" s="265">
        <v>434</v>
      </c>
      <c r="H53" s="435">
        <v>26.39999932050705</v>
      </c>
      <c r="I53" s="435">
        <v>14.099999904632568</v>
      </c>
      <c r="J53" s="265">
        <v>13</v>
      </c>
      <c r="K53" s="435">
        <v>1.1000000014901161</v>
      </c>
      <c r="L53" s="265">
        <v>108</v>
      </c>
      <c r="M53" s="265">
        <v>1</v>
      </c>
      <c r="N53" s="265">
        <v>0</v>
      </c>
      <c r="O53" s="265">
        <v>63</v>
      </c>
      <c r="P53" s="265">
        <v>1586</v>
      </c>
      <c r="Q53" s="265">
        <v>162</v>
      </c>
      <c r="R53" s="265">
        <v>625</v>
      </c>
      <c r="S53" s="265">
        <v>136</v>
      </c>
      <c r="T53" s="265">
        <v>818</v>
      </c>
      <c r="U53" s="265">
        <v>94</v>
      </c>
      <c r="V53" s="265">
        <v>39</v>
      </c>
      <c r="W53" s="265">
        <v>7</v>
      </c>
      <c r="X53" s="265">
        <v>9</v>
      </c>
      <c r="Y53" s="265">
        <v>0</v>
      </c>
      <c r="Z53" s="265">
        <v>15</v>
      </c>
      <c r="AA53" s="265">
        <v>6</v>
      </c>
      <c r="AB53" s="265">
        <v>110</v>
      </c>
      <c r="AC53" s="265">
        <v>3</v>
      </c>
      <c r="AD53" s="265">
        <v>181</v>
      </c>
      <c r="AE53" s="265">
        <v>1</v>
      </c>
      <c r="AF53" s="265">
        <v>4</v>
      </c>
      <c r="AG53" s="265">
        <v>17</v>
      </c>
      <c r="AH53" s="265">
        <v>8</v>
      </c>
      <c r="AI53" s="265">
        <v>42</v>
      </c>
      <c r="AJ53" s="265">
        <v>18</v>
      </c>
      <c r="AK53" s="265">
        <v>17</v>
      </c>
      <c r="AL53" s="265">
        <v>74</v>
      </c>
      <c r="AM53" s="265">
        <v>53</v>
      </c>
      <c r="AN53" s="265">
        <v>546</v>
      </c>
      <c r="AO53" s="437">
        <v>283</v>
      </c>
      <c r="AP53" s="40"/>
    </row>
    <row r="54" spans="1:42" s="28" customFormat="1" ht="18" customHeight="1">
      <c r="A54" s="453"/>
      <c r="B54" s="233"/>
      <c r="C54" s="234" t="s">
        <v>320</v>
      </c>
      <c r="D54" s="235"/>
      <c r="E54" s="264">
        <v>20</v>
      </c>
      <c r="F54" s="436">
        <v>318.79998779296875</v>
      </c>
      <c r="G54" s="264">
        <v>299</v>
      </c>
      <c r="H54" s="436">
        <v>19.799999237060547</v>
      </c>
      <c r="I54" s="436">
        <v>9</v>
      </c>
      <c r="J54" s="264">
        <v>8</v>
      </c>
      <c r="K54" s="436">
        <v>1</v>
      </c>
      <c r="L54" s="264">
        <v>74</v>
      </c>
      <c r="M54" s="264">
        <v>1</v>
      </c>
      <c r="N54" s="264">
        <v>0</v>
      </c>
      <c r="O54" s="264">
        <v>37</v>
      </c>
      <c r="P54" s="264">
        <v>1150</v>
      </c>
      <c r="Q54" s="264">
        <v>103</v>
      </c>
      <c r="R54" s="264">
        <v>412</v>
      </c>
      <c r="S54" s="264">
        <v>99</v>
      </c>
      <c r="T54" s="264">
        <v>457</v>
      </c>
      <c r="U54" s="264">
        <v>58</v>
      </c>
      <c r="V54" s="264">
        <v>24</v>
      </c>
      <c r="W54" s="264">
        <v>5</v>
      </c>
      <c r="X54" s="264">
        <v>5</v>
      </c>
      <c r="Y54" s="264">
        <v>0</v>
      </c>
      <c r="Z54" s="264">
        <v>9</v>
      </c>
      <c r="AA54" s="264">
        <v>4</v>
      </c>
      <c r="AB54" s="264">
        <v>77</v>
      </c>
      <c r="AC54" s="264">
        <v>2</v>
      </c>
      <c r="AD54" s="264">
        <v>119</v>
      </c>
      <c r="AE54" s="264">
        <v>0</v>
      </c>
      <c r="AF54" s="264">
        <v>3</v>
      </c>
      <c r="AG54" s="264">
        <v>10</v>
      </c>
      <c r="AH54" s="264">
        <v>7</v>
      </c>
      <c r="AI54" s="264">
        <v>24</v>
      </c>
      <c r="AJ54" s="264">
        <v>12</v>
      </c>
      <c r="AK54" s="264">
        <v>13</v>
      </c>
      <c r="AL54" s="264">
        <v>41</v>
      </c>
      <c r="AM54" s="264">
        <v>29</v>
      </c>
      <c r="AN54" s="264">
        <v>360</v>
      </c>
      <c r="AO54" s="438">
        <v>227</v>
      </c>
      <c r="AP54" s="40"/>
    </row>
    <row r="55" spans="1:42" ht="15.75" customHeight="1">
      <c r="A55" s="242"/>
      <c r="B55" s="233"/>
      <c r="C55" s="234" t="s">
        <v>321</v>
      </c>
      <c r="D55" s="235"/>
      <c r="E55" s="264">
        <v>10</v>
      </c>
      <c r="F55" s="436">
        <v>135.89999389648438</v>
      </c>
      <c r="G55" s="264">
        <v>130</v>
      </c>
      <c r="H55" s="436">
        <v>5.900000095367432</v>
      </c>
      <c r="I55" s="436">
        <v>5.099999904632568</v>
      </c>
      <c r="J55" s="264">
        <v>5</v>
      </c>
      <c r="K55" s="436">
        <v>0.10000000149011612</v>
      </c>
      <c r="L55" s="264">
        <v>33</v>
      </c>
      <c r="M55" s="264">
        <v>0</v>
      </c>
      <c r="N55" s="439">
        <v>0</v>
      </c>
      <c r="O55" s="264">
        <v>26</v>
      </c>
      <c r="P55" s="264">
        <v>416</v>
      </c>
      <c r="Q55" s="264">
        <v>57</v>
      </c>
      <c r="R55" s="264">
        <v>213</v>
      </c>
      <c r="S55" s="264">
        <v>37</v>
      </c>
      <c r="T55" s="264">
        <v>359</v>
      </c>
      <c r="U55" s="264">
        <v>35</v>
      </c>
      <c r="V55" s="264">
        <v>15</v>
      </c>
      <c r="W55" s="264">
        <v>2</v>
      </c>
      <c r="X55" s="264">
        <v>4</v>
      </c>
      <c r="Y55" s="264">
        <v>0</v>
      </c>
      <c r="Z55" s="264">
        <v>6</v>
      </c>
      <c r="AA55" s="264">
        <v>2</v>
      </c>
      <c r="AB55" s="264">
        <v>32</v>
      </c>
      <c r="AC55" s="264">
        <v>1</v>
      </c>
      <c r="AD55" s="264">
        <v>60</v>
      </c>
      <c r="AE55" s="264">
        <v>1</v>
      </c>
      <c r="AF55" s="264">
        <v>1</v>
      </c>
      <c r="AG55" s="264">
        <v>7</v>
      </c>
      <c r="AH55" s="264">
        <v>1</v>
      </c>
      <c r="AI55" s="264">
        <v>18</v>
      </c>
      <c r="AJ55" s="264">
        <v>6</v>
      </c>
      <c r="AK55" s="264">
        <v>4</v>
      </c>
      <c r="AL55" s="264">
        <v>33</v>
      </c>
      <c r="AM55" s="264">
        <v>24</v>
      </c>
      <c r="AN55" s="264">
        <v>179</v>
      </c>
      <c r="AO55" s="438">
        <v>56</v>
      </c>
      <c r="AP55" s="19"/>
    </row>
    <row r="56" spans="1:42" ht="15.75" customHeight="1">
      <c r="A56" s="242"/>
      <c r="B56" s="233"/>
      <c r="C56" s="234" t="s">
        <v>322</v>
      </c>
      <c r="D56" s="235"/>
      <c r="E56" s="264">
        <v>0</v>
      </c>
      <c r="F56" s="436">
        <v>0</v>
      </c>
      <c r="G56" s="264">
        <v>0</v>
      </c>
      <c r="H56" s="436">
        <v>0</v>
      </c>
      <c r="I56" s="436">
        <v>0</v>
      </c>
      <c r="J56" s="264">
        <v>0</v>
      </c>
      <c r="K56" s="436">
        <v>0</v>
      </c>
      <c r="L56" s="264">
        <v>0</v>
      </c>
      <c r="M56" s="264">
        <v>0</v>
      </c>
      <c r="N56" s="439">
        <v>0</v>
      </c>
      <c r="O56" s="264">
        <v>0</v>
      </c>
      <c r="P56" s="264">
        <v>0</v>
      </c>
      <c r="Q56" s="264">
        <v>0</v>
      </c>
      <c r="R56" s="264">
        <v>0</v>
      </c>
      <c r="S56" s="264">
        <v>0</v>
      </c>
      <c r="T56" s="264">
        <v>0</v>
      </c>
      <c r="U56" s="264">
        <v>0</v>
      </c>
      <c r="V56" s="264">
        <v>0</v>
      </c>
      <c r="W56" s="264">
        <v>0</v>
      </c>
      <c r="X56" s="264">
        <v>0</v>
      </c>
      <c r="Y56" s="264">
        <v>0</v>
      </c>
      <c r="Z56" s="264">
        <v>0</v>
      </c>
      <c r="AA56" s="264">
        <v>0</v>
      </c>
      <c r="AB56" s="264">
        <v>0</v>
      </c>
      <c r="AC56" s="264">
        <v>0</v>
      </c>
      <c r="AD56" s="264">
        <v>0</v>
      </c>
      <c r="AE56" s="264">
        <v>0</v>
      </c>
      <c r="AF56" s="264">
        <v>0</v>
      </c>
      <c r="AG56" s="264">
        <v>0</v>
      </c>
      <c r="AH56" s="264">
        <v>0</v>
      </c>
      <c r="AI56" s="264">
        <v>0</v>
      </c>
      <c r="AJ56" s="264">
        <v>0</v>
      </c>
      <c r="AK56" s="264">
        <v>0</v>
      </c>
      <c r="AL56" s="264">
        <v>0</v>
      </c>
      <c r="AM56" s="264">
        <v>0</v>
      </c>
      <c r="AN56" s="264">
        <v>0</v>
      </c>
      <c r="AO56" s="438">
        <v>0</v>
      </c>
      <c r="AP56" s="19"/>
    </row>
    <row r="57" spans="1:42" ht="15.75" customHeight="1">
      <c r="A57" s="242"/>
      <c r="B57" s="233"/>
      <c r="C57" s="234" t="s">
        <v>323</v>
      </c>
      <c r="D57" s="235"/>
      <c r="E57" s="264">
        <v>1</v>
      </c>
      <c r="F57" s="436">
        <v>5.699999809265137</v>
      </c>
      <c r="G57" s="264">
        <v>5</v>
      </c>
      <c r="H57" s="436">
        <v>0.699999988079071</v>
      </c>
      <c r="I57" s="436">
        <v>0</v>
      </c>
      <c r="J57" s="264">
        <v>0</v>
      </c>
      <c r="K57" s="436">
        <v>0</v>
      </c>
      <c r="L57" s="264">
        <v>1</v>
      </c>
      <c r="M57" s="264">
        <v>0</v>
      </c>
      <c r="N57" s="439">
        <v>0</v>
      </c>
      <c r="O57" s="264">
        <v>0</v>
      </c>
      <c r="P57" s="264">
        <v>20</v>
      </c>
      <c r="Q57" s="264">
        <v>2</v>
      </c>
      <c r="R57" s="264">
        <v>0</v>
      </c>
      <c r="S57" s="264">
        <v>0</v>
      </c>
      <c r="T57" s="264">
        <v>2</v>
      </c>
      <c r="U57" s="264">
        <v>1</v>
      </c>
      <c r="V57" s="264">
        <v>0</v>
      </c>
      <c r="W57" s="264">
        <v>0</v>
      </c>
      <c r="X57" s="264">
        <v>0</v>
      </c>
      <c r="Y57" s="264">
        <v>0</v>
      </c>
      <c r="Z57" s="264">
        <v>0</v>
      </c>
      <c r="AA57" s="264">
        <v>0</v>
      </c>
      <c r="AB57" s="264">
        <v>1</v>
      </c>
      <c r="AC57" s="264">
        <v>0</v>
      </c>
      <c r="AD57" s="264">
        <v>2</v>
      </c>
      <c r="AE57" s="264">
        <v>0</v>
      </c>
      <c r="AF57" s="264">
        <v>0</v>
      </c>
      <c r="AG57" s="264">
        <v>0</v>
      </c>
      <c r="AH57" s="264">
        <v>0</v>
      </c>
      <c r="AI57" s="264">
        <v>0</v>
      </c>
      <c r="AJ57" s="264">
        <v>0</v>
      </c>
      <c r="AK57" s="264">
        <v>0</v>
      </c>
      <c r="AL57" s="264">
        <v>0</v>
      </c>
      <c r="AM57" s="264">
        <v>0</v>
      </c>
      <c r="AN57" s="264">
        <v>7</v>
      </c>
      <c r="AO57" s="438">
        <v>0</v>
      </c>
      <c r="AP57" s="19"/>
    </row>
    <row r="58" spans="1:42" ht="15.75" customHeight="1">
      <c r="A58" s="242"/>
      <c r="B58" s="233"/>
      <c r="C58" s="234" t="s">
        <v>324</v>
      </c>
      <c r="D58" s="235"/>
      <c r="E58" s="264">
        <v>0</v>
      </c>
      <c r="F58" s="436">
        <v>0</v>
      </c>
      <c r="G58" s="264">
        <v>0</v>
      </c>
      <c r="H58" s="436">
        <v>0</v>
      </c>
      <c r="I58" s="436">
        <v>0</v>
      </c>
      <c r="J58" s="264">
        <v>0</v>
      </c>
      <c r="K58" s="436">
        <v>0</v>
      </c>
      <c r="L58" s="264">
        <v>0</v>
      </c>
      <c r="M58" s="264">
        <v>0</v>
      </c>
      <c r="N58" s="439">
        <v>0</v>
      </c>
      <c r="O58" s="264">
        <v>0</v>
      </c>
      <c r="P58" s="264">
        <v>0</v>
      </c>
      <c r="Q58" s="264">
        <v>0</v>
      </c>
      <c r="R58" s="264">
        <v>0</v>
      </c>
      <c r="S58" s="264">
        <v>0</v>
      </c>
      <c r="T58" s="264">
        <v>0</v>
      </c>
      <c r="U58" s="264">
        <v>0</v>
      </c>
      <c r="V58" s="264">
        <v>0</v>
      </c>
      <c r="W58" s="264">
        <v>0</v>
      </c>
      <c r="X58" s="264">
        <v>0</v>
      </c>
      <c r="Y58" s="264">
        <v>0</v>
      </c>
      <c r="Z58" s="264">
        <v>0</v>
      </c>
      <c r="AA58" s="264">
        <v>0</v>
      </c>
      <c r="AB58" s="264">
        <v>0</v>
      </c>
      <c r="AC58" s="264">
        <v>0</v>
      </c>
      <c r="AD58" s="264">
        <v>0</v>
      </c>
      <c r="AE58" s="264">
        <v>0</v>
      </c>
      <c r="AF58" s="264">
        <v>0</v>
      </c>
      <c r="AG58" s="264">
        <v>0</v>
      </c>
      <c r="AH58" s="264">
        <v>0</v>
      </c>
      <c r="AI58" s="264">
        <v>0</v>
      </c>
      <c r="AJ58" s="264">
        <v>0</v>
      </c>
      <c r="AK58" s="264">
        <v>0</v>
      </c>
      <c r="AL58" s="264">
        <v>0</v>
      </c>
      <c r="AM58" s="264">
        <v>0</v>
      </c>
      <c r="AN58" s="264">
        <v>0</v>
      </c>
      <c r="AO58" s="438">
        <v>0</v>
      </c>
      <c r="AP58" s="19"/>
    </row>
    <row r="59" spans="1:42" ht="15.75" customHeight="1">
      <c r="A59" s="242"/>
      <c r="B59" s="233"/>
      <c r="C59" s="234" t="s">
        <v>325</v>
      </c>
      <c r="D59" s="235"/>
      <c r="E59" s="264">
        <v>0</v>
      </c>
      <c r="F59" s="436">
        <v>0</v>
      </c>
      <c r="G59" s="264">
        <v>0</v>
      </c>
      <c r="H59" s="436">
        <v>0</v>
      </c>
      <c r="I59" s="436">
        <v>0</v>
      </c>
      <c r="J59" s="264">
        <v>0</v>
      </c>
      <c r="K59" s="436">
        <v>0</v>
      </c>
      <c r="L59" s="264">
        <v>0</v>
      </c>
      <c r="M59" s="264">
        <v>0</v>
      </c>
      <c r="N59" s="439">
        <v>0</v>
      </c>
      <c r="O59" s="264">
        <v>0</v>
      </c>
      <c r="P59" s="264">
        <v>0</v>
      </c>
      <c r="Q59" s="264">
        <v>0</v>
      </c>
      <c r="R59" s="264">
        <v>0</v>
      </c>
      <c r="S59" s="264">
        <v>0</v>
      </c>
      <c r="T59" s="264">
        <v>0</v>
      </c>
      <c r="U59" s="264">
        <v>0</v>
      </c>
      <c r="V59" s="264">
        <v>0</v>
      </c>
      <c r="W59" s="264">
        <v>0</v>
      </c>
      <c r="X59" s="264">
        <v>0</v>
      </c>
      <c r="Y59" s="264">
        <v>0</v>
      </c>
      <c r="Z59" s="264">
        <v>0</v>
      </c>
      <c r="AA59" s="264">
        <v>0</v>
      </c>
      <c r="AB59" s="264">
        <v>0</v>
      </c>
      <c r="AC59" s="264">
        <v>0</v>
      </c>
      <c r="AD59" s="264">
        <v>0</v>
      </c>
      <c r="AE59" s="264">
        <v>0</v>
      </c>
      <c r="AF59" s="264">
        <v>0</v>
      </c>
      <c r="AG59" s="264">
        <v>0</v>
      </c>
      <c r="AH59" s="264">
        <v>0</v>
      </c>
      <c r="AI59" s="264">
        <v>0</v>
      </c>
      <c r="AJ59" s="264">
        <v>0</v>
      </c>
      <c r="AK59" s="264">
        <v>0</v>
      </c>
      <c r="AL59" s="264">
        <v>0</v>
      </c>
      <c r="AM59" s="264">
        <v>0</v>
      </c>
      <c r="AN59" s="264">
        <v>0</v>
      </c>
      <c r="AO59" s="438">
        <v>0</v>
      </c>
      <c r="AP59" s="19"/>
    </row>
    <row r="60" spans="1:42" ht="15.75" customHeight="1">
      <c r="A60" s="242"/>
      <c r="B60" s="233"/>
      <c r="C60" s="234" t="s">
        <v>326</v>
      </c>
      <c r="D60" s="235"/>
      <c r="E60" s="264">
        <v>0</v>
      </c>
      <c r="F60" s="436">
        <v>0</v>
      </c>
      <c r="G60" s="264">
        <v>0</v>
      </c>
      <c r="H60" s="436">
        <v>0</v>
      </c>
      <c r="I60" s="436">
        <v>0</v>
      </c>
      <c r="J60" s="264">
        <v>0</v>
      </c>
      <c r="K60" s="436">
        <v>0</v>
      </c>
      <c r="L60" s="264">
        <v>0</v>
      </c>
      <c r="M60" s="264">
        <v>0</v>
      </c>
      <c r="N60" s="439">
        <v>0</v>
      </c>
      <c r="O60" s="264">
        <v>0</v>
      </c>
      <c r="P60" s="264">
        <v>0</v>
      </c>
      <c r="Q60" s="264">
        <v>0</v>
      </c>
      <c r="R60" s="264">
        <v>0</v>
      </c>
      <c r="S60" s="264">
        <v>0</v>
      </c>
      <c r="T60" s="264">
        <v>0</v>
      </c>
      <c r="U60" s="264">
        <v>0</v>
      </c>
      <c r="V60" s="264">
        <v>0</v>
      </c>
      <c r="W60" s="264">
        <v>0</v>
      </c>
      <c r="X60" s="264">
        <v>0</v>
      </c>
      <c r="Y60" s="264">
        <v>0</v>
      </c>
      <c r="Z60" s="264">
        <v>0</v>
      </c>
      <c r="AA60" s="264">
        <v>0</v>
      </c>
      <c r="AB60" s="264">
        <v>0</v>
      </c>
      <c r="AC60" s="264">
        <v>0</v>
      </c>
      <c r="AD60" s="264">
        <v>0</v>
      </c>
      <c r="AE60" s="264">
        <v>0</v>
      </c>
      <c r="AF60" s="264">
        <v>0</v>
      </c>
      <c r="AG60" s="264">
        <v>0</v>
      </c>
      <c r="AH60" s="264">
        <v>0</v>
      </c>
      <c r="AI60" s="264">
        <v>0</v>
      </c>
      <c r="AJ60" s="264">
        <v>0</v>
      </c>
      <c r="AK60" s="264">
        <v>0</v>
      </c>
      <c r="AL60" s="264">
        <v>0</v>
      </c>
      <c r="AM60" s="264">
        <v>0</v>
      </c>
      <c r="AN60" s="264">
        <v>0</v>
      </c>
      <c r="AO60" s="438">
        <v>0</v>
      </c>
      <c r="AP60" s="19"/>
    </row>
    <row r="61" spans="1:42" ht="15.75" customHeight="1">
      <c r="A61" s="242"/>
      <c r="B61" s="233"/>
      <c r="C61" s="234" t="s">
        <v>327</v>
      </c>
      <c r="D61" s="235"/>
      <c r="E61" s="264">
        <v>0</v>
      </c>
      <c r="F61" s="436">
        <v>0</v>
      </c>
      <c r="G61" s="264">
        <v>0</v>
      </c>
      <c r="H61" s="436">
        <v>0</v>
      </c>
      <c r="I61" s="436">
        <v>0</v>
      </c>
      <c r="J61" s="264">
        <v>0</v>
      </c>
      <c r="K61" s="436">
        <v>0</v>
      </c>
      <c r="L61" s="264">
        <v>0</v>
      </c>
      <c r="M61" s="264">
        <v>0</v>
      </c>
      <c r="N61" s="439">
        <v>0</v>
      </c>
      <c r="O61" s="264">
        <v>0</v>
      </c>
      <c r="P61" s="264">
        <v>0</v>
      </c>
      <c r="Q61" s="264">
        <v>0</v>
      </c>
      <c r="R61" s="264">
        <v>0</v>
      </c>
      <c r="S61" s="264">
        <v>0</v>
      </c>
      <c r="T61" s="264">
        <v>0</v>
      </c>
      <c r="U61" s="264">
        <v>0</v>
      </c>
      <c r="V61" s="264">
        <v>0</v>
      </c>
      <c r="W61" s="264">
        <v>0</v>
      </c>
      <c r="X61" s="264">
        <v>0</v>
      </c>
      <c r="Y61" s="264">
        <v>0</v>
      </c>
      <c r="Z61" s="264">
        <v>0</v>
      </c>
      <c r="AA61" s="264">
        <v>0</v>
      </c>
      <c r="AB61" s="264">
        <v>0</v>
      </c>
      <c r="AC61" s="264">
        <v>0</v>
      </c>
      <c r="AD61" s="264">
        <v>0</v>
      </c>
      <c r="AE61" s="264">
        <v>0</v>
      </c>
      <c r="AF61" s="264">
        <v>0</v>
      </c>
      <c r="AG61" s="264">
        <v>0</v>
      </c>
      <c r="AH61" s="264">
        <v>0</v>
      </c>
      <c r="AI61" s="264">
        <v>0</v>
      </c>
      <c r="AJ61" s="264">
        <v>0</v>
      </c>
      <c r="AK61" s="264">
        <v>0</v>
      </c>
      <c r="AL61" s="264">
        <v>0</v>
      </c>
      <c r="AM61" s="264">
        <v>0</v>
      </c>
      <c r="AN61" s="264">
        <v>0</v>
      </c>
      <c r="AO61" s="438">
        <v>0</v>
      </c>
      <c r="AP61" s="19"/>
    </row>
    <row r="62" spans="1:42" ht="15.75" customHeight="1">
      <c r="A62" s="242"/>
      <c r="B62" s="233"/>
      <c r="C62" s="234" t="s">
        <v>328</v>
      </c>
      <c r="D62" s="235"/>
      <c r="E62" s="264">
        <v>0</v>
      </c>
      <c r="F62" s="436">
        <v>0</v>
      </c>
      <c r="G62" s="264">
        <v>0</v>
      </c>
      <c r="H62" s="436">
        <v>0</v>
      </c>
      <c r="I62" s="436">
        <v>0</v>
      </c>
      <c r="J62" s="264">
        <v>0</v>
      </c>
      <c r="K62" s="436">
        <v>0</v>
      </c>
      <c r="L62" s="264">
        <v>0</v>
      </c>
      <c r="M62" s="264">
        <v>0</v>
      </c>
      <c r="N62" s="439">
        <v>0</v>
      </c>
      <c r="O62" s="264">
        <v>0</v>
      </c>
      <c r="P62" s="264">
        <v>0</v>
      </c>
      <c r="Q62" s="264">
        <v>0</v>
      </c>
      <c r="R62" s="264">
        <v>0</v>
      </c>
      <c r="S62" s="264">
        <v>0</v>
      </c>
      <c r="T62" s="264">
        <v>0</v>
      </c>
      <c r="U62" s="264">
        <v>0</v>
      </c>
      <c r="V62" s="264">
        <v>0</v>
      </c>
      <c r="W62" s="264">
        <v>0</v>
      </c>
      <c r="X62" s="264">
        <v>0</v>
      </c>
      <c r="Y62" s="264">
        <v>0</v>
      </c>
      <c r="Z62" s="264">
        <v>0</v>
      </c>
      <c r="AA62" s="264">
        <v>0</v>
      </c>
      <c r="AB62" s="264">
        <v>0</v>
      </c>
      <c r="AC62" s="264">
        <v>0</v>
      </c>
      <c r="AD62" s="264">
        <v>0</v>
      </c>
      <c r="AE62" s="264">
        <v>0</v>
      </c>
      <c r="AF62" s="264">
        <v>0</v>
      </c>
      <c r="AG62" s="264">
        <v>0</v>
      </c>
      <c r="AH62" s="264">
        <v>0</v>
      </c>
      <c r="AI62" s="264">
        <v>0</v>
      </c>
      <c r="AJ62" s="264">
        <v>0</v>
      </c>
      <c r="AK62" s="264">
        <v>0</v>
      </c>
      <c r="AL62" s="264">
        <v>0</v>
      </c>
      <c r="AM62" s="264">
        <v>0</v>
      </c>
      <c r="AN62" s="264">
        <v>0</v>
      </c>
      <c r="AO62" s="438">
        <v>0</v>
      </c>
      <c r="AP62" s="19"/>
    </row>
    <row r="63" spans="1:42" ht="15.75" customHeight="1">
      <c r="A63" s="242"/>
      <c r="B63" s="233"/>
      <c r="C63" s="234" t="s">
        <v>329</v>
      </c>
      <c r="D63" s="235"/>
      <c r="E63" s="264">
        <v>0</v>
      </c>
      <c r="F63" s="436">
        <v>0</v>
      </c>
      <c r="G63" s="264">
        <v>0</v>
      </c>
      <c r="H63" s="436">
        <v>0</v>
      </c>
      <c r="I63" s="436">
        <v>0</v>
      </c>
      <c r="J63" s="264">
        <v>0</v>
      </c>
      <c r="K63" s="436">
        <v>0</v>
      </c>
      <c r="L63" s="264">
        <v>0</v>
      </c>
      <c r="M63" s="264">
        <v>0</v>
      </c>
      <c r="N63" s="439">
        <v>0</v>
      </c>
      <c r="O63" s="264">
        <v>0</v>
      </c>
      <c r="P63" s="264">
        <v>0</v>
      </c>
      <c r="Q63" s="264">
        <v>0</v>
      </c>
      <c r="R63" s="264">
        <v>0</v>
      </c>
      <c r="S63" s="264">
        <v>0</v>
      </c>
      <c r="T63" s="264">
        <v>0</v>
      </c>
      <c r="U63" s="264">
        <v>0</v>
      </c>
      <c r="V63" s="264">
        <v>0</v>
      </c>
      <c r="W63" s="264">
        <v>0</v>
      </c>
      <c r="X63" s="264">
        <v>0</v>
      </c>
      <c r="Y63" s="264">
        <v>0</v>
      </c>
      <c r="Z63" s="264">
        <v>0</v>
      </c>
      <c r="AA63" s="264">
        <v>0</v>
      </c>
      <c r="AB63" s="264">
        <v>0</v>
      </c>
      <c r="AC63" s="264">
        <v>0</v>
      </c>
      <c r="AD63" s="264">
        <v>0</v>
      </c>
      <c r="AE63" s="264">
        <v>0</v>
      </c>
      <c r="AF63" s="264">
        <v>0</v>
      </c>
      <c r="AG63" s="264">
        <v>0</v>
      </c>
      <c r="AH63" s="264">
        <v>0</v>
      </c>
      <c r="AI63" s="264">
        <v>0</v>
      </c>
      <c r="AJ63" s="264">
        <v>0</v>
      </c>
      <c r="AK63" s="264">
        <v>0</v>
      </c>
      <c r="AL63" s="264">
        <v>0</v>
      </c>
      <c r="AM63" s="264">
        <v>0</v>
      </c>
      <c r="AN63" s="264">
        <v>0</v>
      </c>
      <c r="AO63" s="438">
        <v>0</v>
      </c>
      <c r="AP63" s="19"/>
    </row>
    <row r="64" spans="1:42" ht="15.75" customHeight="1">
      <c r="A64" s="242"/>
      <c r="B64" s="808" t="s">
        <v>202</v>
      </c>
      <c r="C64" s="809"/>
      <c r="D64" s="810"/>
      <c r="E64" s="265">
        <v>20</v>
      </c>
      <c r="F64" s="435">
        <v>556.3999929428101</v>
      </c>
      <c r="G64" s="265">
        <v>460</v>
      </c>
      <c r="H64" s="435">
        <v>96.40000136196613</v>
      </c>
      <c r="I64" s="435">
        <v>26.599999263882637</v>
      </c>
      <c r="J64" s="265">
        <v>22</v>
      </c>
      <c r="K64" s="435">
        <v>4.600000195205212</v>
      </c>
      <c r="L64" s="265">
        <v>101</v>
      </c>
      <c r="M64" s="265">
        <v>2</v>
      </c>
      <c r="N64" s="265">
        <v>0</v>
      </c>
      <c r="O64" s="265">
        <v>65</v>
      </c>
      <c r="P64" s="265">
        <v>1479</v>
      </c>
      <c r="Q64" s="265">
        <v>234</v>
      </c>
      <c r="R64" s="265">
        <v>620</v>
      </c>
      <c r="S64" s="265">
        <v>214</v>
      </c>
      <c r="T64" s="265">
        <v>757</v>
      </c>
      <c r="U64" s="265">
        <v>73</v>
      </c>
      <c r="V64" s="265">
        <v>45</v>
      </c>
      <c r="W64" s="265">
        <v>4</v>
      </c>
      <c r="X64" s="265">
        <v>5</v>
      </c>
      <c r="Y64" s="265">
        <v>0</v>
      </c>
      <c r="Z64" s="265">
        <v>23</v>
      </c>
      <c r="AA64" s="265">
        <v>4</v>
      </c>
      <c r="AB64" s="265">
        <v>92</v>
      </c>
      <c r="AC64" s="265">
        <v>1</v>
      </c>
      <c r="AD64" s="265">
        <v>137</v>
      </c>
      <c r="AE64" s="265">
        <v>0</v>
      </c>
      <c r="AF64" s="265">
        <v>3</v>
      </c>
      <c r="AG64" s="265">
        <v>37</v>
      </c>
      <c r="AH64" s="265">
        <v>9</v>
      </c>
      <c r="AI64" s="265">
        <v>38</v>
      </c>
      <c r="AJ64" s="265">
        <v>21</v>
      </c>
      <c r="AK64" s="265">
        <v>22</v>
      </c>
      <c r="AL64" s="265">
        <v>102</v>
      </c>
      <c r="AM64" s="265">
        <v>47</v>
      </c>
      <c r="AN64" s="265">
        <v>480</v>
      </c>
      <c r="AO64" s="437">
        <v>252</v>
      </c>
      <c r="AP64" s="19"/>
    </row>
    <row r="65" spans="1:42" ht="15.75" customHeight="1">
      <c r="A65" s="19"/>
      <c r="B65" s="233"/>
      <c r="C65" s="234" t="s">
        <v>330</v>
      </c>
      <c r="D65" s="235"/>
      <c r="E65" s="264">
        <v>7</v>
      </c>
      <c r="F65" s="436">
        <v>81.5999984741211</v>
      </c>
      <c r="G65" s="264">
        <v>76</v>
      </c>
      <c r="H65" s="436">
        <v>5.599999904632568</v>
      </c>
      <c r="I65" s="436">
        <v>1.100000023841858</v>
      </c>
      <c r="J65" s="264">
        <v>1</v>
      </c>
      <c r="K65" s="436">
        <v>0.10000000149011612</v>
      </c>
      <c r="L65" s="264">
        <v>21</v>
      </c>
      <c r="M65" s="264">
        <v>0</v>
      </c>
      <c r="N65" s="264">
        <v>0</v>
      </c>
      <c r="O65" s="264">
        <v>16</v>
      </c>
      <c r="P65" s="264">
        <v>259</v>
      </c>
      <c r="Q65" s="264">
        <v>55</v>
      </c>
      <c r="R65" s="264">
        <v>191</v>
      </c>
      <c r="S65" s="264">
        <v>76</v>
      </c>
      <c r="T65" s="264">
        <v>254</v>
      </c>
      <c r="U65" s="264">
        <v>9</v>
      </c>
      <c r="V65" s="264">
        <v>11</v>
      </c>
      <c r="W65" s="264">
        <v>1</v>
      </c>
      <c r="X65" s="264">
        <v>0</v>
      </c>
      <c r="Y65" s="264">
        <v>0</v>
      </c>
      <c r="Z65" s="264">
        <v>2</v>
      </c>
      <c r="AA65" s="264">
        <v>0</v>
      </c>
      <c r="AB65" s="264">
        <v>15</v>
      </c>
      <c r="AC65" s="264">
        <v>0</v>
      </c>
      <c r="AD65" s="264">
        <v>23</v>
      </c>
      <c r="AE65" s="264">
        <v>0</v>
      </c>
      <c r="AF65" s="264">
        <v>1</v>
      </c>
      <c r="AG65" s="264">
        <v>2</v>
      </c>
      <c r="AH65" s="264">
        <v>2</v>
      </c>
      <c r="AI65" s="264">
        <v>11</v>
      </c>
      <c r="AJ65" s="264">
        <v>5</v>
      </c>
      <c r="AK65" s="264">
        <v>8</v>
      </c>
      <c r="AL65" s="264">
        <v>27</v>
      </c>
      <c r="AM65" s="264">
        <v>17</v>
      </c>
      <c r="AN65" s="264">
        <v>84</v>
      </c>
      <c r="AO65" s="438">
        <v>23</v>
      </c>
      <c r="AP65" s="19"/>
    </row>
    <row r="66" spans="1:42" ht="15.75" customHeight="1">
      <c r="A66" s="19"/>
      <c r="B66" s="233"/>
      <c r="C66" s="234" t="s">
        <v>331</v>
      </c>
      <c r="D66" s="235"/>
      <c r="E66" s="264">
        <v>2</v>
      </c>
      <c r="F66" s="436">
        <v>240.39999389648438</v>
      </c>
      <c r="G66" s="264">
        <v>156</v>
      </c>
      <c r="H66" s="436">
        <v>84.4000015258789</v>
      </c>
      <c r="I66" s="436">
        <v>18.299999237060547</v>
      </c>
      <c r="J66" s="264">
        <v>14</v>
      </c>
      <c r="K66" s="436">
        <v>4.300000190734863</v>
      </c>
      <c r="L66" s="264">
        <v>23</v>
      </c>
      <c r="M66" s="264">
        <v>0</v>
      </c>
      <c r="N66" s="264">
        <v>0</v>
      </c>
      <c r="O66" s="264">
        <v>19</v>
      </c>
      <c r="P66" s="264">
        <v>388</v>
      </c>
      <c r="Q66" s="264">
        <v>19</v>
      </c>
      <c r="R66" s="264">
        <v>3</v>
      </c>
      <c r="S66" s="264">
        <v>0</v>
      </c>
      <c r="T66" s="264">
        <v>37</v>
      </c>
      <c r="U66" s="264">
        <v>3</v>
      </c>
      <c r="V66" s="264">
        <v>1</v>
      </c>
      <c r="W66" s="264">
        <v>1</v>
      </c>
      <c r="X66" s="264">
        <v>1</v>
      </c>
      <c r="Y66" s="264">
        <v>0</v>
      </c>
      <c r="Z66" s="264">
        <v>10</v>
      </c>
      <c r="AA66" s="264">
        <v>2</v>
      </c>
      <c r="AB66" s="264">
        <v>21</v>
      </c>
      <c r="AC66" s="264">
        <v>0</v>
      </c>
      <c r="AD66" s="264">
        <v>34</v>
      </c>
      <c r="AE66" s="264">
        <v>0</v>
      </c>
      <c r="AF66" s="264">
        <v>0</v>
      </c>
      <c r="AG66" s="264">
        <v>3</v>
      </c>
      <c r="AH66" s="264">
        <v>0</v>
      </c>
      <c r="AI66" s="264">
        <v>6</v>
      </c>
      <c r="AJ66" s="264">
        <v>3</v>
      </c>
      <c r="AK66" s="264">
        <v>0</v>
      </c>
      <c r="AL66" s="264">
        <v>1</v>
      </c>
      <c r="AM66" s="264">
        <v>0</v>
      </c>
      <c r="AN66" s="264">
        <v>97</v>
      </c>
      <c r="AO66" s="438">
        <v>59</v>
      </c>
      <c r="AP66" s="19"/>
    </row>
    <row r="67" spans="1:42" ht="15.75" customHeight="1">
      <c r="A67" s="19"/>
      <c r="B67" s="233"/>
      <c r="C67" s="234" t="s">
        <v>332</v>
      </c>
      <c r="D67" s="235"/>
      <c r="E67" s="264">
        <v>3</v>
      </c>
      <c r="F67" s="436">
        <v>123.4000015258789</v>
      </c>
      <c r="G67" s="264">
        <v>122</v>
      </c>
      <c r="H67" s="436">
        <v>1.399999976158142</v>
      </c>
      <c r="I67" s="436">
        <v>5</v>
      </c>
      <c r="J67" s="264">
        <v>5</v>
      </c>
      <c r="K67" s="436">
        <v>0</v>
      </c>
      <c r="L67" s="264">
        <v>25</v>
      </c>
      <c r="M67" s="264">
        <v>2</v>
      </c>
      <c r="N67" s="264">
        <v>0</v>
      </c>
      <c r="O67" s="264">
        <v>28</v>
      </c>
      <c r="P67" s="264">
        <v>429</v>
      </c>
      <c r="Q67" s="264">
        <v>57</v>
      </c>
      <c r="R67" s="264">
        <v>143</v>
      </c>
      <c r="S67" s="264">
        <v>11</v>
      </c>
      <c r="T67" s="264">
        <v>134</v>
      </c>
      <c r="U67" s="264">
        <v>31</v>
      </c>
      <c r="V67" s="264">
        <v>16</v>
      </c>
      <c r="W67" s="264">
        <v>2</v>
      </c>
      <c r="X67" s="264">
        <v>3</v>
      </c>
      <c r="Y67" s="264">
        <v>0</v>
      </c>
      <c r="Z67" s="264">
        <v>9</v>
      </c>
      <c r="AA67" s="264">
        <v>2</v>
      </c>
      <c r="AB67" s="264">
        <v>32</v>
      </c>
      <c r="AC67" s="264">
        <v>0</v>
      </c>
      <c r="AD67" s="264">
        <v>44</v>
      </c>
      <c r="AE67" s="264">
        <v>0</v>
      </c>
      <c r="AF67" s="264">
        <v>0</v>
      </c>
      <c r="AG67" s="264">
        <v>14</v>
      </c>
      <c r="AH67" s="264">
        <v>5</v>
      </c>
      <c r="AI67" s="264">
        <v>4</v>
      </c>
      <c r="AJ67" s="264">
        <v>7</v>
      </c>
      <c r="AK67" s="264">
        <v>2</v>
      </c>
      <c r="AL67" s="264">
        <v>30</v>
      </c>
      <c r="AM67" s="264">
        <v>6</v>
      </c>
      <c r="AN67" s="264">
        <v>129</v>
      </c>
      <c r="AO67" s="438">
        <v>78</v>
      </c>
      <c r="AP67" s="19"/>
    </row>
    <row r="68" spans="1:42" ht="15.75" customHeight="1">
      <c r="A68" s="19"/>
      <c r="B68" s="233"/>
      <c r="C68" s="234" t="s">
        <v>333</v>
      </c>
      <c r="D68" s="235"/>
      <c r="E68" s="264">
        <v>1</v>
      </c>
      <c r="F68" s="436">
        <v>34</v>
      </c>
      <c r="G68" s="264">
        <v>31</v>
      </c>
      <c r="H68" s="436">
        <v>3</v>
      </c>
      <c r="I68" s="436">
        <v>2</v>
      </c>
      <c r="J68" s="264">
        <v>2</v>
      </c>
      <c r="K68" s="436">
        <v>0</v>
      </c>
      <c r="L68" s="264">
        <v>9</v>
      </c>
      <c r="M68" s="264">
        <v>0</v>
      </c>
      <c r="N68" s="264">
        <v>0</v>
      </c>
      <c r="O68" s="264">
        <v>2</v>
      </c>
      <c r="P68" s="264">
        <v>98</v>
      </c>
      <c r="Q68" s="264">
        <v>6</v>
      </c>
      <c r="R68" s="264">
        <v>67</v>
      </c>
      <c r="S68" s="264">
        <v>9</v>
      </c>
      <c r="T68" s="264">
        <v>53</v>
      </c>
      <c r="U68" s="264">
        <v>8</v>
      </c>
      <c r="V68" s="264">
        <v>1</v>
      </c>
      <c r="W68" s="264">
        <v>0</v>
      </c>
      <c r="X68" s="264">
        <v>1</v>
      </c>
      <c r="Y68" s="264">
        <v>0</v>
      </c>
      <c r="Z68" s="264">
        <v>2</v>
      </c>
      <c r="AA68" s="264">
        <v>0</v>
      </c>
      <c r="AB68" s="264">
        <v>12</v>
      </c>
      <c r="AC68" s="264">
        <v>0</v>
      </c>
      <c r="AD68" s="264">
        <v>13</v>
      </c>
      <c r="AE68" s="264">
        <v>0</v>
      </c>
      <c r="AF68" s="264">
        <v>0</v>
      </c>
      <c r="AG68" s="264">
        <v>6</v>
      </c>
      <c r="AH68" s="264">
        <v>2</v>
      </c>
      <c r="AI68" s="264">
        <v>4</v>
      </c>
      <c r="AJ68" s="264">
        <v>2</v>
      </c>
      <c r="AK68" s="264">
        <v>0</v>
      </c>
      <c r="AL68" s="264">
        <v>19</v>
      </c>
      <c r="AM68" s="264">
        <v>2</v>
      </c>
      <c r="AN68" s="264">
        <v>50</v>
      </c>
      <c r="AO68" s="438">
        <v>26</v>
      </c>
      <c r="AP68" s="19"/>
    </row>
    <row r="69" spans="1:42" ht="15.75" customHeight="1">
      <c r="A69" s="19"/>
      <c r="B69" s="233"/>
      <c r="C69" s="234" t="s">
        <v>334</v>
      </c>
      <c r="D69" s="235"/>
      <c r="E69" s="264">
        <v>0</v>
      </c>
      <c r="F69" s="436">
        <v>0</v>
      </c>
      <c r="G69" s="264">
        <v>0</v>
      </c>
      <c r="H69" s="436">
        <v>0</v>
      </c>
      <c r="I69" s="436">
        <v>0</v>
      </c>
      <c r="J69" s="264">
        <v>0</v>
      </c>
      <c r="K69" s="436">
        <v>0</v>
      </c>
      <c r="L69" s="264">
        <v>0</v>
      </c>
      <c r="M69" s="264">
        <v>0</v>
      </c>
      <c r="N69" s="264">
        <v>0</v>
      </c>
      <c r="O69" s="264">
        <v>0</v>
      </c>
      <c r="P69" s="264">
        <v>0</v>
      </c>
      <c r="Q69" s="264">
        <v>0</v>
      </c>
      <c r="R69" s="264">
        <v>0</v>
      </c>
      <c r="S69" s="264">
        <v>0</v>
      </c>
      <c r="T69" s="264">
        <v>0</v>
      </c>
      <c r="U69" s="264">
        <v>0</v>
      </c>
      <c r="V69" s="264">
        <v>0</v>
      </c>
      <c r="W69" s="264">
        <v>0</v>
      </c>
      <c r="X69" s="264">
        <v>0</v>
      </c>
      <c r="Y69" s="264">
        <v>0</v>
      </c>
      <c r="Z69" s="264">
        <v>0</v>
      </c>
      <c r="AA69" s="264">
        <v>0</v>
      </c>
      <c r="AB69" s="264">
        <v>0</v>
      </c>
      <c r="AC69" s="264">
        <v>0</v>
      </c>
      <c r="AD69" s="264">
        <v>0</v>
      </c>
      <c r="AE69" s="264">
        <v>0</v>
      </c>
      <c r="AF69" s="264">
        <v>0</v>
      </c>
      <c r="AG69" s="264">
        <v>0</v>
      </c>
      <c r="AH69" s="264">
        <v>0</v>
      </c>
      <c r="AI69" s="264">
        <v>0</v>
      </c>
      <c r="AJ69" s="264">
        <v>0</v>
      </c>
      <c r="AK69" s="264">
        <v>0</v>
      </c>
      <c r="AL69" s="264">
        <v>0</v>
      </c>
      <c r="AM69" s="264">
        <v>0</v>
      </c>
      <c r="AN69" s="264">
        <v>0</v>
      </c>
      <c r="AO69" s="438">
        <v>0</v>
      </c>
      <c r="AP69" s="19"/>
    </row>
    <row r="70" spans="1:42" ht="15.75" customHeight="1">
      <c r="A70" s="19"/>
      <c r="B70" s="233"/>
      <c r="C70" s="234" t="s">
        <v>335</v>
      </c>
      <c r="D70" s="235"/>
      <c r="E70" s="264">
        <v>0</v>
      </c>
      <c r="F70" s="436">
        <v>0</v>
      </c>
      <c r="G70" s="264">
        <v>0</v>
      </c>
      <c r="H70" s="436">
        <v>0</v>
      </c>
      <c r="I70" s="436">
        <v>0</v>
      </c>
      <c r="J70" s="264">
        <v>0</v>
      </c>
      <c r="K70" s="436">
        <v>0</v>
      </c>
      <c r="L70" s="264">
        <v>0</v>
      </c>
      <c r="M70" s="264">
        <v>0</v>
      </c>
      <c r="N70" s="264">
        <v>0</v>
      </c>
      <c r="O70" s="264">
        <v>0</v>
      </c>
      <c r="P70" s="264">
        <v>0</v>
      </c>
      <c r="Q70" s="264">
        <v>0</v>
      </c>
      <c r="R70" s="264">
        <v>0</v>
      </c>
      <c r="S70" s="264">
        <v>0</v>
      </c>
      <c r="T70" s="264">
        <v>0</v>
      </c>
      <c r="U70" s="264">
        <v>0</v>
      </c>
      <c r="V70" s="264">
        <v>0</v>
      </c>
      <c r="W70" s="264">
        <v>0</v>
      </c>
      <c r="X70" s="264">
        <v>0</v>
      </c>
      <c r="Y70" s="264">
        <v>0</v>
      </c>
      <c r="Z70" s="264">
        <v>0</v>
      </c>
      <c r="AA70" s="264">
        <v>0</v>
      </c>
      <c r="AB70" s="264">
        <v>0</v>
      </c>
      <c r="AC70" s="264">
        <v>0</v>
      </c>
      <c r="AD70" s="264">
        <v>0</v>
      </c>
      <c r="AE70" s="264">
        <v>0</v>
      </c>
      <c r="AF70" s="264">
        <v>0</v>
      </c>
      <c r="AG70" s="264">
        <v>0</v>
      </c>
      <c r="AH70" s="264">
        <v>0</v>
      </c>
      <c r="AI70" s="264">
        <v>0</v>
      </c>
      <c r="AJ70" s="264">
        <v>0</v>
      </c>
      <c r="AK70" s="264">
        <v>0</v>
      </c>
      <c r="AL70" s="264">
        <v>0</v>
      </c>
      <c r="AM70" s="264">
        <v>0</v>
      </c>
      <c r="AN70" s="264">
        <v>0</v>
      </c>
      <c r="AO70" s="438">
        <v>0</v>
      </c>
      <c r="AP70" s="19"/>
    </row>
    <row r="71" spans="1:42" ht="15.75" customHeight="1">
      <c r="A71" s="19"/>
      <c r="B71" s="233"/>
      <c r="C71" s="234" t="s">
        <v>336</v>
      </c>
      <c r="D71" s="235"/>
      <c r="E71" s="264">
        <v>0</v>
      </c>
      <c r="F71" s="436">
        <v>0</v>
      </c>
      <c r="G71" s="264">
        <v>0</v>
      </c>
      <c r="H71" s="436">
        <v>0</v>
      </c>
      <c r="I71" s="436">
        <v>0</v>
      </c>
      <c r="J71" s="264">
        <v>0</v>
      </c>
      <c r="K71" s="436">
        <v>0</v>
      </c>
      <c r="L71" s="264">
        <v>0</v>
      </c>
      <c r="M71" s="264">
        <v>0</v>
      </c>
      <c r="N71" s="264">
        <v>0</v>
      </c>
      <c r="O71" s="264">
        <v>0</v>
      </c>
      <c r="P71" s="264">
        <v>0</v>
      </c>
      <c r="Q71" s="264">
        <v>0</v>
      </c>
      <c r="R71" s="264">
        <v>0</v>
      </c>
      <c r="S71" s="264">
        <v>0</v>
      </c>
      <c r="T71" s="264">
        <v>0</v>
      </c>
      <c r="U71" s="264">
        <v>0</v>
      </c>
      <c r="V71" s="264">
        <v>0</v>
      </c>
      <c r="W71" s="264">
        <v>0</v>
      </c>
      <c r="X71" s="264">
        <v>0</v>
      </c>
      <c r="Y71" s="264">
        <v>0</v>
      </c>
      <c r="Z71" s="264">
        <v>0</v>
      </c>
      <c r="AA71" s="264">
        <v>0</v>
      </c>
      <c r="AB71" s="264">
        <v>0</v>
      </c>
      <c r="AC71" s="264">
        <v>0</v>
      </c>
      <c r="AD71" s="264">
        <v>0</v>
      </c>
      <c r="AE71" s="264">
        <v>0</v>
      </c>
      <c r="AF71" s="264">
        <v>0</v>
      </c>
      <c r="AG71" s="264">
        <v>0</v>
      </c>
      <c r="AH71" s="264">
        <v>0</v>
      </c>
      <c r="AI71" s="264">
        <v>0</v>
      </c>
      <c r="AJ71" s="264">
        <v>0</v>
      </c>
      <c r="AK71" s="264">
        <v>0</v>
      </c>
      <c r="AL71" s="264">
        <v>0</v>
      </c>
      <c r="AM71" s="264">
        <v>0</v>
      </c>
      <c r="AN71" s="264">
        <v>0</v>
      </c>
      <c r="AO71" s="438">
        <v>0</v>
      </c>
      <c r="AP71" s="19"/>
    </row>
    <row r="72" spans="1:42" ht="15.75" customHeight="1">
      <c r="A72" s="19"/>
      <c r="B72" s="233"/>
      <c r="C72" s="234" t="s">
        <v>337</v>
      </c>
      <c r="D72" s="235"/>
      <c r="E72" s="264">
        <v>1</v>
      </c>
      <c r="F72" s="436">
        <v>10.199999809265137</v>
      </c>
      <c r="G72" s="264">
        <v>10</v>
      </c>
      <c r="H72" s="436">
        <v>0.20000000298023224</v>
      </c>
      <c r="I72" s="436">
        <v>0</v>
      </c>
      <c r="J72" s="264">
        <v>0</v>
      </c>
      <c r="K72" s="436">
        <v>0</v>
      </c>
      <c r="L72" s="264">
        <v>4</v>
      </c>
      <c r="M72" s="264">
        <v>0</v>
      </c>
      <c r="N72" s="264">
        <v>0</v>
      </c>
      <c r="O72" s="264">
        <v>0</v>
      </c>
      <c r="P72" s="264">
        <v>24</v>
      </c>
      <c r="Q72" s="264">
        <v>0</v>
      </c>
      <c r="R72" s="264">
        <v>40</v>
      </c>
      <c r="S72" s="264">
        <v>7</v>
      </c>
      <c r="T72" s="264">
        <v>98</v>
      </c>
      <c r="U72" s="264">
        <v>5</v>
      </c>
      <c r="V72" s="264">
        <v>0</v>
      </c>
      <c r="W72" s="264">
        <v>0</v>
      </c>
      <c r="X72" s="264">
        <v>0</v>
      </c>
      <c r="Y72" s="264">
        <v>0</v>
      </c>
      <c r="Z72" s="264">
        <v>0</v>
      </c>
      <c r="AA72" s="264">
        <v>0</v>
      </c>
      <c r="AB72" s="264">
        <v>2</v>
      </c>
      <c r="AC72" s="264">
        <v>0</v>
      </c>
      <c r="AD72" s="264">
        <v>5</v>
      </c>
      <c r="AE72" s="264">
        <v>0</v>
      </c>
      <c r="AF72" s="264">
        <v>1</v>
      </c>
      <c r="AG72" s="264">
        <v>0</v>
      </c>
      <c r="AH72" s="264">
        <v>0</v>
      </c>
      <c r="AI72" s="264">
        <v>1</v>
      </c>
      <c r="AJ72" s="264">
        <v>1</v>
      </c>
      <c r="AK72" s="264">
        <v>0</v>
      </c>
      <c r="AL72" s="264">
        <v>8</v>
      </c>
      <c r="AM72" s="264">
        <v>4</v>
      </c>
      <c r="AN72" s="264">
        <v>11</v>
      </c>
      <c r="AO72" s="438">
        <v>1</v>
      </c>
      <c r="AP72" s="19"/>
    </row>
    <row r="73" spans="1:42" ht="15.75" customHeight="1">
      <c r="A73" s="19"/>
      <c r="B73" s="233"/>
      <c r="C73" s="234" t="s">
        <v>338</v>
      </c>
      <c r="D73" s="235"/>
      <c r="E73" s="264">
        <v>1</v>
      </c>
      <c r="F73" s="436">
        <v>19</v>
      </c>
      <c r="G73" s="264">
        <v>19</v>
      </c>
      <c r="H73" s="436">
        <v>0</v>
      </c>
      <c r="I73" s="436">
        <v>0</v>
      </c>
      <c r="J73" s="264">
        <v>0</v>
      </c>
      <c r="K73" s="436">
        <v>0</v>
      </c>
      <c r="L73" s="264">
        <v>4</v>
      </c>
      <c r="M73" s="264">
        <v>0</v>
      </c>
      <c r="N73" s="264">
        <v>0</v>
      </c>
      <c r="O73" s="264">
        <v>0</v>
      </c>
      <c r="P73" s="264">
        <v>84</v>
      </c>
      <c r="Q73" s="264">
        <v>7</v>
      </c>
      <c r="R73" s="264">
        <v>41</v>
      </c>
      <c r="S73" s="264">
        <v>0</v>
      </c>
      <c r="T73" s="264">
        <v>29</v>
      </c>
      <c r="U73" s="264">
        <v>8</v>
      </c>
      <c r="V73" s="264">
        <v>0</v>
      </c>
      <c r="W73" s="264">
        <v>0</v>
      </c>
      <c r="X73" s="264">
        <v>0</v>
      </c>
      <c r="Y73" s="264">
        <v>0</v>
      </c>
      <c r="Z73" s="264">
        <v>0</v>
      </c>
      <c r="AA73" s="264">
        <v>0</v>
      </c>
      <c r="AB73" s="264">
        <v>4</v>
      </c>
      <c r="AC73" s="264">
        <v>0</v>
      </c>
      <c r="AD73" s="264">
        <v>8</v>
      </c>
      <c r="AE73" s="264">
        <v>0</v>
      </c>
      <c r="AF73" s="264">
        <v>0</v>
      </c>
      <c r="AG73" s="264">
        <v>3</v>
      </c>
      <c r="AH73" s="264">
        <v>0</v>
      </c>
      <c r="AI73" s="264">
        <v>3</v>
      </c>
      <c r="AJ73" s="264">
        <v>0</v>
      </c>
      <c r="AK73" s="264">
        <v>0</v>
      </c>
      <c r="AL73" s="264">
        <v>2</v>
      </c>
      <c r="AM73" s="264">
        <v>2</v>
      </c>
      <c r="AN73" s="264">
        <v>40</v>
      </c>
      <c r="AO73" s="438">
        <v>9</v>
      </c>
      <c r="AP73" s="19"/>
    </row>
    <row r="74" spans="1:42" ht="15.75" customHeight="1">
      <c r="A74" s="19"/>
      <c r="B74" s="233"/>
      <c r="C74" s="234" t="s">
        <v>339</v>
      </c>
      <c r="D74" s="235"/>
      <c r="E74" s="264">
        <v>0</v>
      </c>
      <c r="F74" s="436">
        <v>0</v>
      </c>
      <c r="G74" s="264">
        <v>0</v>
      </c>
      <c r="H74" s="436">
        <v>0</v>
      </c>
      <c r="I74" s="436">
        <v>0</v>
      </c>
      <c r="J74" s="264">
        <v>0</v>
      </c>
      <c r="K74" s="436">
        <v>0</v>
      </c>
      <c r="L74" s="264">
        <v>0</v>
      </c>
      <c r="M74" s="264">
        <v>0</v>
      </c>
      <c r="N74" s="264">
        <v>0</v>
      </c>
      <c r="O74" s="264">
        <v>0</v>
      </c>
      <c r="P74" s="264">
        <v>0</v>
      </c>
      <c r="Q74" s="264">
        <v>0</v>
      </c>
      <c r="R74" s="264">
        <v>0</v>
      </c>
      <c r="S74" s="264">
        <v>0</v>
      </c>
      <c r="T74" s="264">
        <v>0</v>
      </c>
      <c r="U74" s="264">
        <v>0</v>
      </c>
      <c r="V74" s="264">
        <v>0</v>
      </c>
      <c r="W74" s="264">
        <v>0</v>
      </c>
      <c r="X74" s="264">
        <v>0</v>
      </c>
      <c r="Y74" s="264">
        <v>0</v>
      </c>
      <c r="Z74" s="264">
        <v>0</v>
      </c>
      <c r="AA74" s="264">
        <v>0</v>
      </c>
      <c r="AB74" s="264">
        <v>0</v>
      </c>
      <c r="AC74" s="264">
        <v>0</v>
      </c>
      <c r="AD74" s="264">
        <v>0</v>
      </c>
      <c r="AE74" s="264">
        <v>0</v>
      </c>
      <c r="AF74" s="264">
        <v>0</v>
      </c>
      <c r="AG74" s="264">
        <v>0</v>
      </c>
      <c r="AH74" s="264">
        <v>0</v>
      </c>
      <c r="AI74" s="264">
        <v>0</v>
      </c>
      <c r="AJ74" s="264">
        <v>0</v>
      </c>
      <c r="AK74" s="264">
        <v>0</v>
      </c>
      <c r="AL74" s="264">
        <v>0</v>
      </c>
      <c r="AM74" s="264">
        <v>0</v>
      </c>
      <c r="AN74" s="264">
        <v>0</v>
      </c>
      <c r="AO74" s="438">
        <v>0</v>
      </c>
      <c r="AP74" s="19"/>
    </row>
    <row r="75" spans="1:42" ht="15.75" customHeight="1">
      <c r="A75" s="19"/>
      <c r="B75" s="236"/>
      <c r="C75" s="237" t="s">
        <v>340</v>
      </c>
      <c r="D75" s="447"/>
      <c r="E75" s="448">
        <v>5</v>
      </c>
      <c r="F75" s="449">
        <v>47.79999923706055</v>
      </c>
      <c r="G75" s="448">
        <v>46</v>
      </c>
      <c r="H75" s="449">
        <v>1.7999999523162842</v>
      </c>
      <c r="I75" s="449">
        <v>0.20000000298023224</v>
      </c>
      <c r="J75" s="448">
        <v>0</v>
      </c>
      <c r="K75" s="449">
        <v>0.20000000298023224</v>
      </c>
      <c r="L75" s="448">
        <v>15</v>
      </c>
      <c r="M75" s="448">
        <v>0</v>
      </c>
      <c r="N75" s="448">
        <v>0</v>
      </c>
      <c r="O75" s="448">
        <v>0</v>
      </c>
      <c r="P75" s="448">
        <v>197</v>
      </c>
      <c r="Q75" s="448">
        <v>90</v>
      </c>
      <c r="R75" s="448">
        <v>135</v>
      </c>
      <c r="S75" s="448">
        <v>111</v>
      </c>
      <c r="T75" s="448">
        <v>152</v>
      </c>
      <c r="U75" s="448">
        <v>9</v>
      </c>
      <c r="V75" s="448">
        <v>16</v>
      </c>
      <c r="W75" s="448">
        <v>0</v>
      </c>
      <c r="X75" s="448">
        <v>0</v>
      </c>
      <c r="Y75" s="448">
        <v>0</v>
      </c>
      <c r="Z75" s="448">
        <v>0</v>
      </c>
      <c r="AA75" s="448">
        <v>0</v>
      </c>
      <c r="AB75" s="448">
        <v>6</v>
      </c>
      <c r="AC75" s="448">
        <v>1</v>
      </c>
      <c r="AD75" s="448">
        <v>10</v>
      </c>
      <c r="AE75" s="448">
        <v>0</v>
      </c>
      <c r="AF75" s="448">
        <v>1</v>
      </c>
      <c r="AG75" s="448">
        <v>9</v>
      </c>
      <c r="AH75" s="448">
        <v>0</v>
      </c>
      <c r="AI75" s="448">
        <v>9</v>
      </c>
      <c r="AJ75" s="448">
        <v>3</v>
      </c>
      <c r="AK75" s="448">
        <v>12</v>
      </c>
      <c r="AL75" s="448">
        <v>15</v>
      </c>
      <c r="AM75" s="448">
        <v>16</v>
      </c>
      <c r="AN75" s="448">
        <v>69</v>
      </c>
      <c r="AO75" s="450">
        <v>56</v>
      </c>
      <c r="AP75" s="19"/>
    </row>
    <row r="76" spans="1:42" ht="15.75" customHeight="1">
      <c r="A76" s="16"/>
      <c r="B76" s="802" t="s">
        <v>218</v>
      </c>
      <c r="C76" s="803"/>
      <c r="D76" s="804"/>
      <c r="E76" s="264">
        <v>4</v>
      </c>
      <c r="F76" s="436">
        <v>54.400001525878906</v>
      </c>
      <c r="G76" s="264">
        <v>51</v>
      </c>
      <c r="H76" s="436">
        <v>3.4000000953674316</v>
      </c>
      <c r="I76" s="436">
        <v>1</v>
      </c>
      <c r="J76" s="264">
        <v>1</v>
      </c>
      <c r="K76" s="436">
        <v>0</v>
      </c>
      <c r="L76" s="264">
        <v>15</v>
      </c>
      <c r="M76" s="264">
        <v>0</v>
      </c>
      <c r="N76" s="264">
        <v>0</v>
      </c>
      <c r="O76" s="264">
        <v>0</v>
      </c>
      <c r="P76" s="264">
        <v>206</v>
      </c>
      <c r="Q76" s="264">
        <v>19</v>
      </c>
      <c r="R76" s="264">
        <v>73</v>
      </c>
      <c r="S76" s="264">
        <v>5</v>
      </c>
      <c r="T76" s="264">
        <v>162</v>
      </c>
      <c r="U76" s="264">
        <v>9</v>
      </c>
      <c r="V76" s="264">
        <v>5</v>
      </c>
      <c r="W76" s="264">
        <v>0</v>
      </c>
      <c r="X76" s="264">
        <v>1</v>
      </c>
      <c r="Y76" s="264">
        <v>1</v>
      </c>
      <c r="Z76" s="264">
        <v>1</v>
      </c>
      <c r="AA76" s="264">
        <v>1</v>
      </c>
      <c r="AB76" s="264">
        <v>14</v>
      </c>
      <c r="AC76" s="264">
        <v>1</v>
      </c>
      <c r="AD76" s="264">
        <v>19</v>
      </c>
      <c r="AE76" s="264">
        <v>0</v>
      </c>
      <c r="AF76" s="264">
        <v>0</v>
      </c>
      <c r="AG76" s="264">
        <v>2</v>
      </c>
      <c r="AH76" s="264">
        <v>2</v>
      </c>
      <c r="AI76" s="264">
        <v>1</v>
      </c>
      <c r="AJ76" s="264">
        <v>7</v>
      </c>
      <c r="AK76" s="264">
        <v>0</v>
      </c>
      <c r="AL76" s="264">
        <v>8</v>
      </c>
      <c r="AM76" s="264">
        <v>6</v>
      </c>
      <c r="AN76" s="264">
        <v>75</v>
      </c>
      <c r="AO76" s="438">
        <v>69</v>
      </c>
      <c r="AP76" s="19"/>
    </row>
    <row r="77" spans="1:42" ht="15.75" customHeight="1">
      <c r="A77" s="16"/>
      <c r="B77" s="233"/>
      <c r="C77" s="234" t="s">
        <v>341</v>
      </c>
      <c r="D77" s="235"/>
      <c r="E77" s="264">
        <v>4</v>
      </c>
      <c r="F77" s="436">
        <v>54.400001525878906</v>
      </c>
      <c r="G77" s="264">
        <v>51</v>
      </c>
      <c r="H77" s="436">
        <v>3.4000000953674316</v>
      </c>
      <c r="I77" s="436">
        <v>1</v>
      </c>
      <c r="J77" s="264">
        <v>1</v>
      </c>
      <c r="K77" s="436">
        <v>0</v>
      </c>
      <c r="L77" s="264">
        <v>15</v>
      </c>
      <c r="M77" s="264">
        <v>0</v>
      </c>
      <c r="N77" s="264">
        <v>0</v>
      </c>
      <c r="O77" s="264">
        <v>0</v>
      </c>
      <c r="P77" s="264">
        <v>206</v>
      </c>
      <c r="Q77" s="264">
        <v>19</v>
      </c>
      <c r="R77" s="264">
        <v>73</v>
      </c>
      <c r="S77" s="264">
        <v>5</v>
      </c>
      <c r="T77" s="264">
        <v>162</v>
      </c>
      <c r="U77" s="264">
        <v>9</v>
      </c>
      <c r="V77" s="264">
        <v>5</v>
      </c>
      <c r="W77" s="264">
        <v>0</v>
      </c>
      <c r="X77" s="264">
        <v>1</v>
      </c>
      <c r="Y77" s="264">
        <v>1</v>
      </c>
      <c r="Z77" s="264">
        <v>1</v>
      </c>
      <c r="AA77" s="264">
        <v>1</v>
      </c>
      <c r="AB77" s="264">
        <v>14</v>
      </c>
      <c r="AC77" s="264">
        <v>1</v>
      </c>
      <c r="AD77" s="264">
        <v>19</v>
      </c>
      <c r="AE77" s="264">
        <v>0</v>
      </c>
      <c r="AF77" s="264">
        <v>0</v>
      </c>
      <c r="AG77" s="264">
        <v>2</v>
      </c>
      <c r="AH77" s="264">
        <v>2</v>
      </c>
      <c r="AI77" s="264">
        <v>1</v>
      </c>
      <c r="AJ77" s="264">
        <v>7</v>
      </c>
      <c r="AK77" s="264">
        <v>0</v>
      </c>
      <c r="AL77" s="264">
        <v>8</v>
      </c>
      <c r="AM77" s="264">
        <v>6</v>
      </c>
      <c r="AN77" s="264">
        <v>75</v>
      </c>
      <c r="AO77" s="438">
        <v>69</v>
      </c>
      <c r="AP77" s="19"/>
    </row>
    <row r="78" spans="1:42" ht="15.75" customHeight="1">
      <c r="A78" s="16"/>
      <c r="B78" s="233"/>
      <c r="C78" s="234" t="s">
        <v>342</v>
      </c>
      <c r="D78" s="235"/>
      <c r="E78" s="264">
        <v>0</v>
      </c>
      <c r="F78" s="436">
        <v>0</v>
      </c>
      <c r="G78" s="264">
        <v>0</v>
      </c>
      <c r="H78" s="436">
        <v>0</v>
      </c>
      <c r="I78" s="436">
        <v>0</v>
      </c>
      <c r="J78" s="264">
        <v>0</v>
      </c>
      <c r="K78" s="436">
        <v>0</v>
      </c>
      <c r="L78" s="264">
        <v>0</v>
      </c>
      <c r="M78" s="264">
        <v>0</v>
      </c>
      <c r="N78" s="264">
        <v>0</v>
      </c>
      <c r="O78" s="264">
        <v>0</v>
      </c>
      <c r="P78" s="264">
        <v>0</v>
      </c>
      <c r="Q78" s="264">
        <v>0</v>
      </c>
      <c r="R78" s="264">
        <v>0</v>
      </c>
      <c r="S78" s="264">
        <v>0</v>
      </c>
      <c r="T78" s="264">
        <v>0</v>
      </c>
      <c r="U78" s="264">
        <v>0</v>
      </c>
      <c r="V78" s="264">
        <v>0</v>
      </c>
      <c r="W78" s="264">
        <v>0</v>
      </c>
      <c r="X78" s="264">
        <v>0</v>
      </c>
      <c r="Y78" s="264">
        <v>0</v>
      </c>
      <c r="Z78" s="264">
        <v>0</v>
      </c>
      <c r="AA78" s="264">
        <v>0</v>
      </c>
      <c r="AB78" s="264">
        <v>0</v>
      </c>
      <c r="AC78" s="264">
        <v>0</v>
      </c>
      <c r="AD78" s="264">
        <v>0</v>
      </c>
      <c r="AE78" s="264">
        <v>0</v>
      </c>
      <c r="AF78" s="264">
        <v>0</v>
      </c>
      <c r="AG78" s="264">
        <v>0</v>
      </c>
      <c r="AH78" s="264">
        <v>0</v>
      </c>
      <c r="AI78" s="264">
        <v>0</v>
      </c>
      <c r="AJ78" s="264">
        <v>0</v>
      </c>
      <c r="AK78" s="264">
        <v>0</v>
      </c>
      <c r="AL78" s="264">
        <v>0</v>
      </c>
      <c r="AM78" s="264">
        <v>0</v>
      </c>
      <c r="AN78" s="264">
        <v>0</v>
      </c>
      <c r="AO78" s="438">
        <v>0</v>
      </c>
      <c r="AP78" s="19"/>
    </row>
    <row r="79" spans="1:42" ht="15.75" customHeight="1">
      <c r="A79" s="16"/>
      <c r="B79" s="233"/>
      <c r="C79" s="234" t="s">
        <v>343</v>
      </c>
      <c r="D79" s="235"/>
      <c r="E79" s="264">
        <v>0</v>
      </c>
      <c r="F79" s="436">
        <v>0</v>
      </c>
      <c r="G79" s="264">
        <v>0</v>
      </c>
      <c r="H79" s="436">
        <v>0</v>
      </c>
      <c r="I79" s="436">
        <v>0</v>
      </c>
      <c r="J79" s="264">
        <v>0</v>
      </c>
      <c r="K79" s="436">
        <v>0</v>
      </c>
      <c r="L79" s="264">
        <v>0</v>
      </c>
      <c r="M79" s="264">
        <v>0</v>
      </c>
      <c r="N79" s="264">
        <v>0</v>
      </c>
      <c r="O79" s="264">
        <v>0</v>
      </c>
      <c r="P79" s="264">
        <v>0</v>
      </c>
      <c r="Q79" s="264">
        <v>0</v>
      </c>
      <c r="R79" s="264">
        <v>0</v>
      </c>
      <c r="S79" s="264">
        <v>0</v>
      </c>
      <c r="T79" s="264">
        <v>0</v>
      </c>
      <c r="U79" s="264">
        <v>0</v>
      </c>
      <c r="V79" s="264">
        <v>0</v>
      </c>
      <c r="W79" s="264">
        <v>0</v>
      </c>
      <c r="X79" s="264">
        <v>0</v>
      </c>
      <c r="Y79" s="264">
        <v>0</v>
      </c>
      <c r="Z79" s="264">
        <v>0</v>
      </c>
      <c r="AA79" s="264">
        <v>0</v>
      </c>
      <c r="AB79" s="264">
        <v>0</v>
      </c>
      <c r="AC79" s="264">
        <v>0</v>
      </c>
      <c r="AD79" s="264">
        <v>0</v>
      </c>
      <c r="AE79" s="264">
        <v>0</v>
      </c>
      <c r="AF79" s="264">
        <v>0</v>
      </c>
      <c r="AG79" s="264">
        <v>0</v>
      </c>
      <c r="AH79" s="264">
        <v>0</v>
      </c>
      <c r="AI79" s="264">
        <v>0</v>
      </c>
      <c r="AJ79" s="264">
        <v>0</v>
      </c>
      <c r="AK79" s="264">
        <v>0</v>
      </c>
      <c r="AL79" s="264">
        <v>0</v>
      </c>
      <c r="AM79" s="264">
        <v>0</v>
      </c>
      <c r="AN79" s="264">
        <v>0</v>
      </c>
      <c r="AO79" s="438">
        <v>0</v>
      </c>
      <c r="AP79" s="19"/>
    </row>
    <row r="80" spans="1:42" ht="15.75" customHeight="1">
      <c r="A80" s="16"/>
      <c r="B80" s="233"/>
      <c r="C80" s="234" t="s">
        <v>344</v>
      </c>
      <c r="D80" s="235"/>
      <c r="E80" s="264">
        <v>0</v>
      </c>
      <c r="F80" s="436">
        <v>0</v>
      </c>
      <c r="G80" s="264">
        <v>0</v>
      </c>
      <c r="H80" s="436">
        <v>0</v>
      </c>
      <c r="I80" s="436">
        <v>0</v>
      </c>
      <c r="J80" s="264">
        <v>0</v>
      </c>
      <c r="K80" s="436">
        <v>0</v>
      </c>
      <c r="L80" s="264">
        <v>0</v>
      </c>
      <c r="M80" s="264">
        <v>0</v>
      </c>
      <c r="N80" s="264">
        <v>0</v>
      </c>
      <c r="O80" s="264">
        <v>0</v>
      </c>
      <c r="P80" s="264">
        <v>0</v>
      </c>
      <c r="Q80" s="264">
        <v>0</v>
      </c>
      <c r="R80" s="264">
        <v>0</v>
      </c>
      <c r="S80" s="264">
        <v>0</v>
      </c>
      <c r="T80" s="264">
        <v>0</v>
      </c>
      <c r="U80" s="264">
        <v>0</v>
      </c>
      <c r="V80" s="264">
        <v>0</v>
      </c>
      <c r="W80" s="264">
        <v>0</v>
      </c>
      <c r="X80" s="264">
        <v>0</v>
      </c>
      <c r="Y80" s="264">
        <v>0</v>
      </c>
      <c r="Z80" s="264">
        <v>0</v>
      </c>
      <c r="AA80" s="264">
        <v>0</v>
      </c>
      <c r="AB80" s="264">
        <v>0</v>
      </c>
      <c r="AC80" s="264">
        <v>0</v>
      </c>
      <c r="AD80" s="264">
        <v>0</v>
      </c>
      <c r="AE80" s="264">
        <v>0</v>
      </c>
      <c r="AF80" s="264">
        <v>0</v>
      </c>
      <c r="AG80" s="264">
        <v>0</v>
      </c>
      <c r="AH80" s="264">
        <v>0</v>
      </c>
      <c r="AI80" s="264">
        <v>0</v>
      </c>
      <c r="AJ80" s="264">
        <v>0</v>
      </c>
      <c r="AK80" s="264">
        <v>0</v>
      </c>
      <c r="AL80" s="264">
        <v>0</v>
      </c>
      <c r="AM80" s="264">
        <v>0</v>
      </c>
      <c r="AN80" s="264">
        <v>0</v>
      </c>
      <c r="AO80" s="438">
        <v>0</v>
      </c>
      <c r="AP80" s="19"/>
    </row>
    <row r="81" spans="1:42" ht="15.75" customHeight="1">
      <c r="A81" s="16"/>
      <c r="B81" s="233"/>
      <c r="C81" s="234" t="s">
        <v>345</v>
      </c>
      <c r="D81" s="235"/>
      <c r="E81" s="264">
        <v>0</v>
      </c>
      <c r="F81" s="436">
        <v>0</v>
      </c>
      <c r="G81" s="264">
        <v>0</v>
      </c>
      <c r="H81" s="436">
        <v>0</v>
      </c>
      <c r="I81" s="436">
        <v>0</v>
      </c>
      <c r="J81" s="264">
        <v>0</v>
      </c>
      <c r="K81" s="436">
        <v>0</v>
      </c>
      <c r="L81" s="264">
        <v>0</v>
      </c>
      <c r="M81" s="264">
        <v>0</v>
      </c>
      <c r="N81" s="264">
        <v>0</v>
      </c>
      <c r="O81" s="264">
        <v>0</v>
      </c>
      <c r="P81" s="264">
        <v>0</v>
      </c>
      <c r="Q81" s="264">
        <v>0</v>
      </c>
      <c r="R81" s="264">
        <v>0</v>
      </c>
      <c r="S81" s="264">
        <v>0</v>
      </c>
      <c r="T81" s="264">
        <v>0</v>
      </c>
      <c r="U81" s="264">
        <v>0</v>
      </c>
      <c r="V81" s="264">
        <v>0</v>
      </c>
      <c r="W81" s="264">
        <v>0</v>
      </c>
      <c r="X81" s="264">
        <v>0</v>
      </c>
      <c r="Y81" s="264">
        <v>0</v>
      </c>
      <c r="Z81" s="264">
        <v>0</v>
      </c>
      <c r="AA81" s="264">
        <v>0</v>
      </c>
      <c r="AB81" s="264">
        <v>0</v>
      </c>
      <c r="AC81" s="264">
        <v>0</v>
      </c>
      <c r="AD81" s="264">
        <v>0</v>
      </c>
      <c r="AE81" s="264">
        <v>0</v>
      </c>
      <c r="AF81" s="264">
        <v>0</v>
      </c>
      <c r="AG81" s="264">
        <v>0</v>
      </c>
      <c r="AH81" s="264">
        <v>0</v>
      </c>
      <c r="AI81" s="264">
        <v>0</v>
      </c>
      <c r="AJ81" s="264">
        <v>0</v>
      </c>
      <c r="AK81" s="264">
        <v>0</v>
      </c>
      <c r="AL81" s="264">
        <v>0</v>
      </c>
      <c r="AM81" s="264">
        <v>0</v>
      </c>
      <c r="AN81" s="264">
        <v>0</v>
      </c>
      <c r="AO81" s="438">
        <v>0</v>
      </c>
      <c r="AP81" s="19"/>
    </row>
    <row r="82" spans="1:42" ht="15.75" customHeight="1">
      <c r="A82" s="16"/>
      <c r="B82" s="233"/>
      <c r="C82" s="234" t="s">
        <v>346</v>
      </c>
      <c r="D82" s="235"/>
      <c r="E82" s="264">
        <v>0</v>
      </c>
      <c r="F82" s="436">
        <v>0</v>
      </c>
      <c r="G82" s="264">
        <v>0</v>
      </c>
      <c r="H82" s="436">
        <v>0</v>
      </c>
      <c r="I82" s="436">
        <v>0</v>
      </c>
      <c r="J82" s="264">
        <v>0</v>
      </c>
      <c r="K82" s="436">
        <v>0</v>
      </c>
      <c r="L82" s="264">
        <v>0</v>
      </c>
      <c r="M82" s="264">
        <v>0</v>
      </c>
      <c r="N82" s="264">
        <v>0</v>
      </c>
      <c r="O82" s="264">
        <v>0</v>
      </c>
      <c r="P82" s="264">
        <v>0</v>
      </c>
      <c r="Q82" s="264">
        <v>0</v>
      </c>
      <c r="R82" s="264">
        <v>0</v>
      </c>
      <c r="S82" s="264">
        <v>0</v>
      </c>
      <c r="T82" s="264">
        <v>0</v>
      </c>
      <c r="U82" s="264">
        <v>0</v>
      </c>
      <c r="V82" s="264">
        <v>0</v>
      </c>
      <c r="W82" s="264">
        <v>0</v>
      </c>
      <c r="X82" s="264">
        <v>0</v>
      </c>
      <c r="Y82" s="264">
        <v>0</v>
      </c>
      <c r="Z82" s="264">
        <v>0</v>
      </c>
      <c r="AA82" s="264">
        <v>0</v>
      </c>
      <c r="AB82" s="264">
        <v>0</v>
      </c>
      <c r="AC82" s="264">
        <v>0</v>
      </c>
      <c r="AD82" s="264">
        <v>0</v>
      </c>
      <c r="AE82" s="264">
        <v>0</v>
      </c>
      <c r="AF82" s="264">
        <v>0</v>
      </c>
      <c r="AG82" s="264">
        <v>0</v>
      </c>
      <c r="AH82" s="264">
        <v>0</v>
      </c>
      <c r="AI82" s="264">
        <v>0</v>
      </c>
      <c r="AJ82" s="264">
        <v>0</v>
      </c>
      <c r="AK82" s="264">
        <v>0</v>
      </c>
      <c r="AL82" s="264">
        <v>0</v>
      </c>
      <c r="AM82" s="264">
        <v>0</v>
      </c>
      <c r="AN82" s="264">
        <v>0</v>
      </c>
      <c r="AO82" s="438">
        <v>0</v>
      </c>
      <c r="AP82" s="19"/>
    </row>
    <row r="83" spans="1:42" ht="15.75" customHeight="1">
      <c r="A83" s="16"/>
      <c r="B83" s="808" t="s">
        <v>219</v>
      </c>
      <c r="C83" s="811"/>
      <c r="D83" s="812"/>
      <c r="E83" s="265">
        <v>2</v>
      </c>
      <c r="F83" s="435">
        <v>37.900001525878906</v>
      </c>
      <c r="G83" s="265">
        <v>37</v>
      </c>
      <c r="H83" s="435">
        <v>0.8999999761581421</v>
      </c>
      <c r="I83" s="435">
        <v>0</v>
      </c>
      <c r="J83" s="265">
        <v>0</v>
      </c>
      <c r="K83" s="435">
        <v>0</v>
      </c>
      <c r="L83" s="265">
        <v>12</v>
      </c>
      <c r="M83" s="265">
        <v>0</v>
      </c>
      <c r="N83" s="265">
        <v>0</v>
      </c>
      <c r="O83" s="265">
        <v>17</v>
      </c>
      <c r="P83" s="265">
        <v>162</v>
      </c>
      <c r="Q83" s="265">
        <v>20</v>
      </c>
      <c r="R83" s="265">
        <v>28</v>
      </c>
      <c r="S83" s="265">
        <v>6</v>
      </c>
      <c r="T83" s="265">
        <v>45</v>
      </c>
      <c r="U83" s="265">
        <v>5</v>
      </c>
      <c r="V83" s="265">
        <v>2</v>
      </c>
      <c r="W83" s="265">
        <v>0</v>
      </c>
      <c r="X83" s="265">
        <v>0</v>
      </c>
      <c r="Y83" s="265">
        <v>0</v>
      </c>
      <c r="Z83" s="265">
        <v>0</v>
      </c>
      <c r="AA83" s="265">
        <v>0</v>
      </c>
      <c r="AB83" s="265">
        <v>8</v>
      </c>
      <c r="AC83" s="265">
        <v>0</v>
      </c>
      <c r="AD83" s="265">
        <v>15</v>
      </c>
      <c r="AE83" s="265">
        <v>0</v>
      </c>
      <c r="AF83" s="265">
        <v>0</v>
      </c>
      <c r="AG83" s="265">
        <v>0</v>
      </c>
      <c r="AH83" s="265">
        <v>0</v>
      </c>
      <c r="AI83" s="265">
        <v>4</v>
      </c>
      <c r="AJ83" s="265">
        <v>2</v>
      </c>
      <c r="AK83" s="265">
        <v>0</v>
      </c>
      <c r="AL83" s="265">
        <v>0</v>
      </c>
      <c r="AM83" s="265">
        <v>0</v>
      </c>
      <c r="AN83" s="265">
        <v>44</v>
      </c>
      <c r="AO83" s="437">
        <v>23</v>
      </c>
      <c r="AP83" s="19"/>
    </row>
    <row r="84" spans="1:42" ht="15.75" customHeight="1">
      <c r="A84" s="16"/>
      <c r="B84" s="233"/>
      <c r="C84" s="234" t="s">
        <v>347</v>
      </c>
      <c r="D84" s="235"/>
      <c r="E84" s="264">
        <v>2</v>
      </c>
      <c r="F84" s="436">
        <v>37.900001525878906</v>
      </c>
      <c r="G84" s="264">
        <v>37</v>
      </c>
      <c r="H84" s="436">
        <v>0.8999999761581421</v>
      </c>
      <c r="I84" s="436">
        <v>0</v>
      </c>
      <c r="J84" s="264">
        <v>0</v>
      </c>
      <c r="K84" s="436">
        <v>0</v>
      </c>
      <c r="L84" s="264">
        <v>12</v>
      </c>
      <c r="M84" s="264">
        <v>0</v>
      </c>
      <c r="N84" s="264">
        <v>0</v>
      </c>
      <c r="O84" s="264">
        <v>17</v>
      </c>
      <c r="P84" s="264">
        <v>162</v>
      </c>
      <c r="Q84" s="264">
        <v>20</v>
      </c>
      <c r="R84" s="264">
        <v>28</v>
      </c>
      <c r="S84" s="264">
        <v>6</v>
      </c>
      <c r="T84" s="264">
        <v>45</v>
      </c>
      <c r="U84" s="264">
        <v>5</v>
      </c>
      <c r="V84" s="264">
        <v>2</v>
      </c>
      <c r="W84" s="264">
        <v>0</v>
      </c>
      <c r="X84" s="264">
        <v>0</v>
      </c>
      <c r="Y84" s="264">
        <v>0</v>
      </c>
      <c r="Z84" s="264">
        <v>0</v>
      </c>
      <c r="AA84" s="264">
        <v>0</v>
      </c>
      <c r="AB84" s="264">
        <v>8</v>
      </c>
      <c r="AC84" s="264">
        <v>0</v>
      </c>
      <c r="AD84" s="264">
        <v>15</v>
      </c>
      <c r="AE84" s="264">
        <v>0</v>
      </c>
      <c r="AF84" s="264">
        <v>0</v>
      </c>
      <c r="AG84" s="264">
        <v>0</v>
      </c>
      <c r="AH84" s="264">
        <v>0</v>
      </c>
      <c r="AI84" s="264">
        <v>4</v>
      </c>
      <c r="AJ84" s="264">
        <v>2</v>
      </c>
      <c r="AK84" s="264">
        <v>0</v>
      </c>
      <c r="AL84" s="264">
        <v>0</v>
      </c>
      <c r="AM84" s="264">
        <v>0</v>
      </c>
      <c r="AN84" s="264">
        <v>44</v>
      </c>
      <c r="AO84" s="438">
        <v>23</v>
      </c>
      <c r="AP84" s="19"/>
    </row>
    <row r="85" spans="1:42" ht="15.75" customHeight="1">
      <c r="A85" s="16"/>
      <c r="B85" s="233"/>
      <c r="C85" s="234" t="s">
        <v>348</v>
      </c>
      <c r="D85" s="235"/>
      <c r="E85" s="264">
        <v>0</v>
      </c>
      <c r="F85" s="436">
        <v>0</v>
      </c>
      <c r="G85" s="264">
        <v>0</v>
      </c>
      <c r="H85" s="436">
        <v>0</v>
      </c>
      <c r="I85" s="436">
        <v>0</v>
      </c>
      <c r="J85" s="264">
        <v>0</v>
      </c>
      <c r="K85" s="436">
        <v>0</v>
      </c>
      <c r="L85" s="264">
        <v>0</v>
      </c>
      <c r="M85" s="264">
        <v>0</v>
      </c>
      <c r="N85" s="264">
        <v>0</v>
      </c>
      <c r="O85" s="264">
        <v>0</v>
      </c>
      <c r="P85" s="264">
        <v>0</v>
      </c>
      <c r="Q85" s="264">
        <v>0</v>
      </c>
      <c r="R85" s="264">
        <v>0</v>
      </c>
      <c r="S85" s="264">
        <v>0</v>
      </c>
      <c r="T85" s="264">
        <v>0</v>
      </c>
      <c r="U85" s="264">
        <v>0</v>
      </c>
      <c r="V85" s="264">
        <v>0</v>
      </c>
      <c r="W85" s="264">
        <v>0</v>
      </c>
      <c r="X85" s="264">
        <v>0</v>
      </c>
      <c r="Y85" s="264">
        <v>0</v>
      </c>
      <c r="Z85" s="264">
        <v>0</v>
      </c>
      <c r="AA85" s="264">
        <v>0</v>
      </c>
      <c r="AB85" s="264">
        <v>0</v>
      </c>
      <c r="AC85" s="264">
        <v>0</v>
      </c>
      <c r="AD85" s="264">
        <v>0</v>
      </c>
      <c r="AE85" s="264">
        <v>0</v>
      </c>
      <c r="AF85" s="264">
        <v>0</v>
      </c>
      <c r="AG85" s="264">
        <v>0</v>
      </c>
      <c r="AH85" s="264">
        <v>0</v>
      </c>
      <c r="AI85" s="264">
        <v>0</v>
      </c>
      <c r="AJ85" s="264">
        <v>0</v>
      </c>
      <c r="AK85" s="264">
        <v>0</v>
      </c>
      <c r="AL85" s="264">
        <v>0</v>
      </c>
      <c r="AM85" s="264">
        <v>0</v>
      </c>
      <c r="AN85" s="264">
        <v>0</v>
      </c>
      <c r="AO85" s="438">
        <v>0</v>
      </c>
      <c r="AP85" s="19"/>
    </row>
    <row r="86" spans="1:42" ht="15.75" customHeight="1" thickBot="1">
      <c r="A86" s="16"/>
      <c r="B86" s="239"/>
      <c r="C86" s="240" t="s">
        <v>349</v>
      </c>
      <c r="D86" s="241"/>
      <c r="E86" s="266">
        <v>0</v>
      </c>
      <c r="F86" s="441">
        <v>0</v>
      </c>
      <c r="G86" s="266">
        <v>0</v>
      </c>
      <c r="H86" s="441">
        <v>0</v>
      </c>
      <c r="I86" s="441">
        <v>0</v>
      </c>
      <c r="J86" s="266">
        <v>0</v>
      </c>
      <c r="K86" s="441">
        <v>0</v>
      </c>
      <c r="L86" s="266">
        <v>0</v>
      </c>
      <c r="M86" s="266">
        <v>0</v>
      </c>
      <c r="N86" s="266">
        <v>0</v>
      </c>
      <c r="O86" s="266">
        <v>0</v>
      </c>
      <c r="P86" s="266">
        <v>0</v>
      </c>
      <c r="Q86" s="266">
        <v>0</v>
      </c>
      <c r="R86" s="266">
        <v>0</v>
      </c>
      <c r="S86" s="266">
        <v>0</v>
      </c>
      <c r="T86" s="266">
        <v>0</v>
      </c>
      <c r="U86" s="266">
        <v>0</v>
      </c>
      <c r="V86" s="266">
        <v>0</v>
      </c>
      <c r="W86" s="266">
        <v>0</v>
      </c>
      <c r="X86" s="266">
        <v>0</v>
      </c>
      <c r="Y86" s="266">
        <v>0</v>
      </c>
      <c r="Z86" s="266">
        <v>0</v>
      </c>
      <c r="AA86" s="266">
        <v>0</v>
      </c>
      <c r="AB86" s="266">
        <v>0</v>
      </c>
      <c r="AC86" s="266">
        <v>0</v>
      </c>
      <c r="AD86" s="266">
        <v>0</v>
      </c>
      <c r="AE86" s="266">
        <v>0</v>
      </c>
      <c r="AF86" s="266">
        <v>0</v>
      </c>
      <c r="AG86" s="266">
        <v>0</v>
      </c>
      <c r="AH86" s="266">
        <v>0</v>
      </c>
      <c r="AI86" s="266">
        <v>0</v>
      </c>
      <c r="AJ86" s="266">
        <v>0</v>
      </c>
      <c r="AK86" s="266">
        <v>0</v>
      </c>
      <c r="AL86" s="266">
        <v>0</v>
      </c>
      <c r="AM86" s="266">
        <v>0</v>
      </c>
      <c r="AN86" s="266">
        <v>0</v>
      </c>
      <c r="AO86" s="440">
        <v>0</v>
      </c>
      <c r="AP86" s="19"/>
    </row>
    <row r="87" spans="1:42" ht="17.25" customHeight="1">
      <c r="A87" s="16"/>
      <c r="AP87" s="19"/>
    </row>
    <row r="88" spans="1:42" ht="17.25" customHeight="1">
      <c r="A88" s="16"/>
      <c r="AP88" s="19"/>
    </row>
    <row r="89" spans="1:42" ht="17.25" customHeight="1">
      <c r="A89" s="16"/>
      <c r="AP89" s="19"/>
    </row>
    <row r="90" spans="1:42" ht="17.25" customHeight="1">
      <c r="A90" s="16"/>
      <c r="AP90" s="19"/>
    </row>
    <row r="91" spans="1:42" ht="17.25" customHeight="1">
      <c r="A91" s="16"/>
      <c r="AP91" s="19"/>
    </row>
    <row r="92" spans="2:41" ht="17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</row>
    <row r="93" spans="2:40" ht="17.25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</row>
    <row r="94" spans="2:40" ht="17.25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</row>
    <row r="95" spans="2:40" ht="17.25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</row>
    <row r="96" spans="2:40" ht="17.25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</row>
    <row r="97" spans="2:40" ht="17.25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</row>
    <row r="98" spans="2:40" ht="17.25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</row>
    <row r="99" spans="2:40" ht="17.25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</row>
    <row r="100" spans="2:40" ht="17.25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</row>
    <row r="101" spans="2:40" ht="17.25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</row>
    <row r="102" spans="2:40" ht="17.25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</row>
  </sheetData>
  <mergeCells count="77">
    <mergeCell ref="R46:R50"/>
    <mergeCell ref="S46:S50"/>
    <mergeCell ref="B53:D53"/>
    <mergeCell ref="B3:AO3"/>
    <mergeCell ref="AL4:AO4"/>
    <mergeCell ref="AL45:AO45"/>
    <mergeCell ref="B44:AO44"/>
    <mergeCell ref="I5:I11"/>
    <mergeCell ref="L5:L11"/>
    <mergeCell ref="AH5:AH11"/>
    <mergeCell ref="AN5:AN11"/>
    <mergeCell ref="AG5:AG11"/>
    <mergeCell ref="AN46:AN52"/>
    <mergeCell ref="Q46:Q52"/>
    <mergeCell ref="U46:U51"/>
    <mergeCell ref="V46:V51"/>
    <mergeCell ref="AF48:AF52"/>
    <mergeCell ref="W46:W52"/>
    <mergeCell ref="Y46:Y52"/>
    <mergeCell ref="AF7:AF11"/>
    <mergeCell ref="AO46:AO52"/>
    <mergeCell ref="AG46:AG52"/>
    <mergeCell ref="AH46:AH52"/>
    <mergeCell ref="AO5:AO11"/>
    <mergeCell ref="AI5:AI11"/>
    <mergeCell ref="AJ5:AJ11"/>
    <mergeCell ref="AL5:AL11"/>
    <mergeCell ref="AM5:AM11"/>
    <mergeCell ref="AI46:AI52"/>
    <mergeCell ref="AJ46:AJ52"/>
    <mergeCell ref="M5:M11"/>
    <mergeCell ref="O5:O11"/>
    <mergeCell ref="AE7:AE11"/>
    <mergeCell ref="R5:R9"/>
    <mergeCell ref="S5:S9"/>
    <mergeCell ref="P5:P9"/>
    <mergeCell ref="V5:V10"/>
    <mergeCell ref="W5:W11"/>
    <mergeCell ref="Y5:Y11"/>
    <mergeCell ref="Z5:Z11"/>
    <mergeCell ref="AC5:AC11"/>
    <mergeCell ref="AD5:AF6"/>
    <mergeCell ref="AD7:AD11"/>
    <mergeCell ref="B83:D83"/>
    <mergeCell ref="B76:D76"/>
    <mergeCell ref="B64:D64"/>
    <mergeCell ref="AA5:AA11"/>
    <mergeCell ref="N5:N11"/>
    <mergeCell ref="Q5:Q11"/>
    <mergeCell ref="U5:U10"/>
    <mergeCell ref="E5:E11"/>
    <mergeCell ref="F5:F11"/>
    <mergeCell ref="B39:D39"/>
    <mergeCell ref="B31:D31"/>
    <mergeCell ref="B12:D12"/>
    <mergeCell ref="B13:D13"/>
    <mergeCell ref="B23:D23"/>
    <mergeCell ref="AL46:AL52"/>
    <mergeCell ref="AM46:AM52"/>
    <mergeCell ref="E46:E52"/>
    <mergeCell ref="F46:F52"/>
    <mergeCell ref="I46:I52"/>
    <mergeCell ref="L46:L52"/>
    <mergeCell ref="M46:M52"/>
    <mergeCell ref="N46:N52"/>
    <mergeCell ref="O46:O52"/>
    <mergeCell ref="P46:P50"/>
    <mergeCell ref="AK5:AK11"/>
    <mergeCell ref="X5:X11"/>
    <mergeCell ref="X46:X52"/>
    <mergeCell ref="AK46:AK52"/>
    <mergeCell ref="AC46:AC52"/>
    <mergeCell ref="AD46:AF47"/>
    <mergeCell ref="AD48:AD52"/>
    <mergeCell ref="AE48:AE52"/>
    <mergeCell ref="Z46:Z52"/>
    <mergeCell ref="AA46:AA52"/>
  </mergeCells>
  <printOptions/>
  <pageMargins left="0.7874015748031497" right="0.1968503937007874" top="0.7874015748031497" bottom="0.5905511811023623" header="0.5118110236220472" footer="0"/>
  <pageSetup horizontalDpi="300" verticalDpi="3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2003-03-27T08:21:31Z</cp:lastPrinted>
  <dcterms:created xsi:type="dcterms:W3CDTF">1998-02-25T01:31:20Z</dcterms:created>
  <dcterms:modified xsi:type="dcterms:W3CDTF">2012-10-19T06:10:47Z</dcterms:modified>
  <cp:category/>
  <cp:version/>
  <cp:contentType/>
  <cp:contentStatus/>
</cp:coreProperties>
</file>