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NFSVNAS01\share\商工労働部\中小企業支援課\(000)金融班(new)\19_利子補給補助金に関すること\03_伴走型支援資金\R5\文書・HP全必要データ\102_HP用データ_20230927\【最新】HPデータ_20231026\実績報告用\"/>
    </mc:Choice>
  </mc:AlternateContent>
  <bookViews>
    <workbookView xWindow="0" yWindow="0" windowWidth="20490" windowHeight="7530" activeTab="3"/>
  </bookViews>
  <sheets>
    <sheet name="支払方法について" sheetId="40" r:id="rId1"/>
    <sheet name="【例】前払い" sheetId="26" r:id="rId2"/>
    <sheet name="【例】後払い" sheetId="38" r:id="rId3"/>
    <sheet name="日割り利子計算表" sheetId="39" r:id="rId4"/>
  </sheets>
  <definedNames>
    <definedName name="_xlnm.Print_Area" localSheetId="2">【例】後払い!$A$1:$H$12</definedName>
    <definedName name="_xlnm.Print_Area" localSheetId="1">【例】前払い!$A$1:$H$12</definedName>
    <definedName name="_xlnm.Print_Area" localSheetId="3">日割り利子計算表!$A$1:$H$12</definedName>
    <definedName name="金融機関名">支払方法について!$A$2:$A$6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39" l="1"/>
  <c r="E8" i="39"/>
  <c r="E5" i="39"/>
  <c r="G5" i="39" s="1"/>
  <c r="E4" i="39" s="1"/>
  <c r="E9" i="38"/>
  <c r="E8" i="38"/>
  <c r="E5" i="38"/>
  <c r="G5" i="38" s="1"/>
  <c r="E4" i="38" s="1"/>
  <c r="D8" i="38" s="1"/>
  <c r="F8" i="38" l="1"/>
  <c r="D9" i="38"/>
  <c r="F9" i="38" s="1"/>
  <c r="D8" i="39"/>
  <c r="F8" i="39" s="1"/>
  <c r="D9" i="39"/>
  <c r="F9" i="39" s="1"/>
  <c r="E9" i="26"/>
  <c r="E8" i="26"/>
  <c r="E5" i="26"/>
  <c r="G5" i="26" s="1"/>
  <c r="E4" i="26" s="1"/>
  <c r="D8" i="26" s="1"/>
  <c r="F8" i="26" l="1"/>
  <c r="D9" i="26"/>
  <c r="F9" i="26" s="1"/>
</calcChain>
</file>

<file path=xl/comments1.xml><?xml version="1.0" encoding="utf-8"?>
<comments xmlns="http://schemas.openxmlformats.org/spreadsheetml/2006/main">
  <authors>
    <author>沖縄県</author>
  </authors>
  <commentList>
    <comment ref="C4" authorId="0" shapeId="0">
      <text>
        <r>
          <rPr>
            <sz val="9"/>
            <color indexed="81"/>
            <rFont val="MS P ゴシック"/>
            <family val="3"/>
            <charset val="128"/>
          </rPr>
          <t>融資実行日を西暦で入力してください。</t>
        </r>
      </text>
    </comment>
    <comment ref="G4" authorId="0" shapeId="0">
      <text>
        <r>
          <rPr>
            <sz val="9"/>
            <color indexed="81"/>
            <rFont val="MS P ゴシック"/>
            <family val="3"/>
            <charset val="128"/>
          </rPr>
          <t>前払いか後払いを選択してください。</t>
        </r>
      </text>
    </comment>
    <comment ref="C5" authorId="0" shapeId="0">
      <text>
        <r>
          <rPr>
            <sz val="9"/>
            <color indexed="81"/>
            <rFont val="MS P ゴシック"/>
            <family val="3"/>
            <charset val="128"/>
          </rPr>
          <t>融資期間を入力してください。例：８</t>
        </r>
      </text>
    </comment>
    <comment ref="F7" authorId="0" shapeId="0">
      <text>
        <r>
          <rPr>
            <sz val="9"/>
            <color indexed="81"/>
            <rFont val="MS P ゴシック"/>
            <family val="3"/>
            <charset val="128"/>
          </rPr>
          <t>下記に青太字で最終月の日割り額が表示されますので、利子補給金内訳書の最終月の利子額に記載してください。</t>
        </r>
      </text>
    </comment>
    <comment ref="B8" authorId="0" shapeId="0">
      <text>
        <r>
          <rPr>
            <sz val="9"/>
            <color indexed="81"/>
            <rFont val="MS P ゴシック"/>
            <family val="3"/>
            <charset val="128"/>
          </rPr>
          <t>利子補給最終日(B)の直前の利子支払日を西暦で入力してください。</t>
        </r>
      </text>
    </comment>
    <comment ref="C8" authorId="0" shapeId="0">
      <text>
        <r>
          <rPr>
            <sz val="9"/>
            <color indexed="81"/>
            <rFont val="MS P ゴシック"/>
            <family val="3"/>
            <charset val="128"/>
          </rPr>
          <t>前払いの場合に左隣の日付に支払われた利子額を入力してください。</t>
        </r>
      </text>
    </comment>
    <comment ref="B9" authorId="0" shapeId="0">
      <text>
        <r>
          <rPr>
            <sz val="9"/>
            <color indexed="81"/>
            <rFont val="MS P ゴシック"/>
            <family val="3"/>
            <charset val="128"/>
          </rPr>
          <t>利子補給最終日(B)の直後の利子支払日を西暦で入力してください。</t>
        </r>
      </text>
    </comment>
    <comment ref="C9" authorId="0" shapeId="0">
      <text>
        <r>
          <rPr>
            <sz val="9"/>
            <color indexed="81"/>
            <rFont val="MS P ゴシック"/>
            <family val="3"/>
            <charset val="128"/>
          </rPr>
          <t>後払いの場合に左隣の日付に支払われた利子額を入力してください。</t>
        </r>
      </text>
    </comment>
  </commentList>
</comments>
</file>

<file path=xl/sharedStrings.xml><?xml version="1.0" encoding="utf-8"?>
<sst xmlns="http://schemas.openxmlformats.org/spreadsheetml/2006/main" count="77" uniqueCount="38">
  <si>
    <t>【参考】利子補給対象期間の最終月の計算について</t>
    <rPh sb="1" eb="3">
      <t>サンコウ</t>
    </rPh>
    <rPh sb="4" eb="12">
      <t>リシホキュウタイショウキカン</t>
    </rPh>
    <rPh sb="13" eb="16">
      <t>サイシュウツキ</t>
    </rPh>
    <rPh sb="17" eb="19">
      <t>ケイサン</t>
    </rPh>
    <phoneticPr fontId="2"/>
  </si>
  <si>
    <t>利子補給最終日(B)：</t>
  </si>
  <si>
    <t>後払い</t>
    <rPh sb="0" eb="2">
      <t>アトバラ</t>
    </rPh>
    <phoneticPr fontId="2"/>
  </si>
  <si>
    <t>融資期間(月)：</t>
  </si>
  <si>
    <t>利子補給対象期間(月)：</t>
  </si>
  <si>
    <t>(B)までの日数（日)
（Ｅ）</t>
    <phoneticPr fontId="2"/>
  </si>
  <si>
    <t>備考</t>
    <phoneticPr fontId="2"/>
  </si>
  <si>
    <t>前払い</t>
    <rPh sb="0" eb="1">
      <t>マエ</t>
    </rPh>
    <rPh sb="1" eb="2">
      <t>バラ</t>
    </rPh>
    <phoneticPr fontId="2"/>
  </si>
  <si>
    <t>①融資実行日(A)：</t>
    <phoneticPr fontId="2"/>
  </si>
  <si>
    <t>②融資期間(年)：</t>
    <phoneticPr fontId="2"/>
  </si>
  <si>
    <t>③利子の支払い方法：</t>
    <rPh sb="1" eb="3">
      <t>リシ</t>
    </rPh>
    <rPh sb="4" eb="6">
      <t>シハラ</t>
    </rPh>
    <rPh sb="7" eb="9">
      <t>ホウホウ</t>
    </rPh>
    <phoneticPr fontId="2"/>
  </si>
  <si>
    <t>④返済年月日
（Ｃ）</t>
    <rPh sb="1" eb="3">
      <t>ヘンサイ</t>
    </rPh>
    <phoneticPr fontId="2"/>
  </si>
  <si>
    <t>日割：令和6年2月18日から令和6年3月14日までの利子</t>
    <rPh sb="0" eb="2">
      <t>ヒワリ</t>
    </rPh>
    <rPh sb="3" eb="5">
      <t>レイワ</t>
    </rPh>
    <rPh sb="6" eb="7">
      <t>ネン</t>
    </rPh>
    <rPh sb="8" eb="9">
      <t>ガツ</t>
    </rPh>
    <rPh sb="11" eb="12">
      <t>ニチ</t>
    </rPh>
    <rPh sb="14" eb="16">
      <t>レイワ</t>
    </rPh>
    <rPh sb="17" eb="18">
      <t>ネン</t>
    </rPh>
    <rPh sb="19" eb="20">
      <t>ガツ</t>
    </rPh>
    <rPh sb="22" eb="23">
      <t>ニチ</t>
    </rPh>
    <rPh sb="26" eb="28">
      <t>リシ</t>
    </rPh>
    <phoneticPr fontId="2"/>
  </si>
  <si>
    <t>実績報告対象者用　最終月の日割り利子計算表</t>
    <rPh sb="0" eb="2">
      <t>ジッセキ</t>
    </rPh>
    <rPh sb="2" eb="4">
      <t>ホウコク</t>
    </rPh>
    <rPh sb="4" eb="7">
      <t>タイショウシャ</t>
    </rPh>
    <rPh sb="7" eb="8">
      <t>ヨウ</t>
    </rPh>
    <rPh sb="9" eb="11">
      <t>サイシュウ</t>
    </rPh>
    <rPh sb="11" eb="12">
      <t>ツキ</t>
    </rPh>
    <rPh sb="13" eb="15">
      <t>ヒワ</t>
    </rPh>
    <rPh sb="16" eb="18">
      <t>リシ</t>
    </rPh>
    <rPh sb="18" eb="20">
      <t>ケイサン</t>
    </rPh>
    <rPh sb="20" eb="21">
      <t>ヒョウ</t>
    </rPh>
    <phoneticPr fontId="2"/>
  </si>
  <si>
    <t>【例】前払い　実績報告対象者用　最終月の日割り利子計算表</t>
    <rPh sb="1" eb="2">
      <t>レイ</t>
    </rPh>
    <rPh sb="3" eb="5">
      <t>マエバラ</t>
    </rPh>
    <rPh sb="7" eb="9">
      <t>ジッセキ</t>
    </rPh>
    <rPh sb="9" eb="11">
      <t>ホウコク</t>
    </rPh>
    <rPh sb="11" eb="14">
      <t>タイショウシャ</t>
    </rPh>
    <rPh sb="14" eb="15">
      <t>ヨウ</t>
    </rPh>
    <rPh sb="16" eb="18">
      <t>サイシュウ</t>
    </rPh>
    <rPh sb="18" eb="19">
      <t>ツキ</t>
    </rPh>
    <rPh sb="20" eb="22">
      <t>ヒワ</t>
    </rPh>
    <rPh sb="23" eb="25">
      <t>リシ</t>
    </rPh>
    <rPh sb="25" eb="27">
      <t>ケイサン</t>
    </rPh>
    <rPh sb="27" eb="28">
      <t>ヒョウ</t>
    </rPh>
    <phoneticPr fontId="2"/>
  </si>
  <si>
    <t>【例】後払い　実績報告対象者用　最終月の日割り利子計算表</t>
    <rPh sb="1" eb="2">
      <t>レイ</t>
    </rPh>
    <rPh sb="3" eb="5">
      <t>アトバラ</t>
    </rPh>
    <rPh sb="7" eb="9">
      <t>ジッセキ</t>
    </rPh>
    <rPh sb="9" eb="11">
      <t>ホウコク</t>
    </rPh>
    <rPh sb="11" eb="14">
      <t>タイショウシャ</t>
    </rPh>
    <rPh sb="14" eb="15">
      <t>ヨウ</t>
    </rPh>
    <rPh sb="16" eb="18">
      <t>サイシュウ</t>
    </rPh>
    <rPh sb="18" eb="19">
      <t>ツキ</t>
    </rPh>
    <rPh sb="20" eb="22">
      <t>ヒワ</t>
    </rPh>
    <rPh sb="23" eb="25">
      <t>リシ</t>
    </rPh>
    <rPh sb="25" eb="27">
      <t>ケイサン</t>
    </rPh>
    <rPh sb="27" eb="28">
      <t>ヒョウ</t>
    </rPh>
    <phoneticPr fontId="2"/>
  </si>
  <si>
    <t>日割：令和5年10月11日から令和5年10月14日までの利子</t>
    <rPh sb="0" eb="2">
      <t>ヒワリ</t>
    </rPh>
    <rPh sb="3" eb="5">
      <t>レイワ</t>
    </rPh>
    <rPh sb="6" eb="7">
      <t>ネン</t>
    </rPh>
    <rPh sb="9" eb="10">
      <t>ガツ</t>
    </rPh>
    <rPh sb="12" eb="13">
      <t>ニチ</t>
    </rPh>
    <rPh sb="15" eb="17">
      <t>レイワ</t>
    </rPh>
    <rPh sb="18" eb="19">
      <t>ネン</t>
    </rPh>
    <rPh sb="21" eb="22">
      <t>ガツ</t>
    </rPh>
    <rPh sb="24" eb="25">
      <t>ニチ</t>
    </rPh>
    <rPh sb="28" eb="30">
      <t>リシ</t>
    </rPh>
    <phoneticPr fontId="2"/>
  </si>
  <si>
    <t>⑥補給申請額（円）:(G) 
(D) x(E) ÷(F)</t>
    <rPh sb="1" eb="3">
      <t>ホキュウ</t>
    </rPh>
    <phoneticPr fontId="2"/>
  </si>
  <si>
    <t>⑤支払利子額（円)
（Ｄ）</t>
    <rPh sb="1" eb="3">
      <t>シハラ</t>
    </rPh>
    <rPh sb="3" eb="6">
      <t>リシガク</t>
    </rPh>
    <phoneticPr fontId="2"/>
  </si>
  <si>
    <t>支払利子対象日数（日)
（F）</t>
    <rPh sb="0" eb="2">
      <t>シハラ</t>
    </rPh>
    <rPh sb="2" eb="4">
      <t>リシ</t>
    </rPh>
    <rPh sb="4" eb="6">
      <t>タイショウ</t>
    </rPh>
    <rPh sb="6" eb="8">
      <t>ニッスウ</t>
    </rPh>
    <phoneticPr fontId="2"/>
  </si>
  <si>
    <t>①融資実行日(A)、②融資期間(年)、③利子の支払い方法、④返済年月日(C)、⑤利子支払額(円)(D)の順に入力してください。</t>
    <rPh sb="11" eb="15">
      <t>ユウシキカン</t>
    </rPh>
    <rPh sb="16" eb="17">
      <t>ネン</t>
    </rPh>
    <rPh sb="20" eb="22">
      <t>リシ</t>
    </rPh>
    <rPh sb="23" eb="25">
      <t>シハラ</t>
    </rPh>
    <rPh sb="26" eb="28">
      <t>ホウホウ</t>
    </rPh>
    <rPh sb="30" eb="32">
      <t>ヘンサイ</t>
    </rPh>
    <rPh sb="32" eb="35">
      <t>ネンガッピ</t>
    </rPh>
    <rPh sb="40" eb="42">
      <t>リシ</t>
    </rPh>
    <rPh sb="42" eb="45">
      <t>シハライガク</t>
    </rPh>
    <rPh sb="46" eb="47">
      <t>エン</t>
    </rPh>
    <rPh sb="52" eb="53">
      <t>ジュン</t>
    </rPh>
    <rPh sb="54" eb="56">
      <t>ニュウリョク</t>
    </rPh>
    <phoneticPr fontId="2"/>
  </si>
  <si>
    <t>①融資実行日(A)、②融資期間(年)、③利子の支払い方法、④返済年月日(C)、⑤支払利子額(円)(D)の順に入力してください。</t>
    <rPh sb="11" eb="15">
      <t>ユウシキカン</t>
    </rPh>
    <rPh sb="16" eb="17">
      <t>ネン</t>
    </rPh>
    <rPh sb="20" eb="22">
      <t>リシ</t>
    </rPh>
    <rPh sb="23" eb="25">
      <t>シハラ</t>
    </rPh>
    <rPh sb="26" eb="28">
      <t>ホウホウ</t>
    </rPh>
    <rPh sb="30" eb="32">
      <t>ヘンサイ</t>
    </rPh>
    <rPh sb="32" eb="35">
      <t>ネンガッピ</t>
    </rPh>
    <rPh sb="40" eb="42">
      <t>シハラ</t>
    </rPh>
    <rPh sb="42" eb="45">
      <t>リシガク</t>
    </rPh>
    <rPh sb="46" eb="47">
      <t>エン</t>
    </rPh>
    <rPh sb="52" eb="53">
      <t>ジュン</t>
    </rPh>
    <rPh sb="54" eb="56">
      <t>ニュウリョク</t>
    </rPh>
    <phoneticPr fontId="2"/>
  </si>
  <si>
    <t>⑤支払利子額（円)
（Ｄ）</t>
    <rPh sb="1" eb="3">
      <t>シハラ</t>
    </rPh>
    <rPh sb="3" eb="5">
      <t>リシ</t>
    </rPh>
    <rPh sb="5" eb="6">
      <t>ガク</t>
    </rPh>
    <phoneticPr fontId="2"/>
  </si>
  <si>
    <t>支払利子対象日数（日)
（F）</t>
    <rPh sb="0" eb="2">
      <t>シハラ</t>
    </rPh>
    <rPh sb="2" eb="3">
      <t>リ</t>
    </rPh>
    <rPh sb="4" eb="6">
      <t>タイショウ</t>
    </rPh>
    <rPh sb="6" eb="8">
      <t>ニッスウ</t>
    </rPh>
    <phoneticPr fontId="2"/>
  </si>
  <si>
    <t>【入力方法】
※利子補給対象期間の最終月については、利子補給最終日までの日割り計算が必要となります。
①融資実行日（A）に西暦で融資実行日を入力してください。
②融資期間（年）に融資期間を入力してください。（条件変更がある場合は、当初の融資期間）
③利子の支払方法にて「前払い」か「後払い」を選択してください。
④上段に利子補給最終日の直前の利子支払日（返済年月日）を西暦で入力してください。
④下段に利子補給最終日の直後の利子支払日（返済年月日）を西暦で入力してください。
⑤支払利子額の網掛け部分には左隣に入力したの返済年月日に支払った利子額を入力してください。
※④、⑤ともに通帳か返済予定明細表を参照の上、入力してください。
⑥自動計算され、最終月の日割り利子額が青色太字で表示される為、利子補給金内訳書の最後月に記載してください。
※なお、前払いと後払いの違いについては、支払利子額が利子補給最終日の直前の金額なのか、最終日の直後の金額かの違いのみとなります。</t>
    <rPh sb="1" eb="3">
      <t>ニュウリョク</t>
    </rPh>
    <rPh sb="3" eb="5">
      <t>ホウホウ</t>
    </rPh>
    <rPh sb="52" eb="57">
      <t>ユウシジッコウビ</t>
    </rPh>
    <rPh sb="61" eb="63">
      <t>セイレキ</t>
    </rPh>
    <rPh sb="64" eb="69">
      <t>ユウシジッコウビ</t>
    </rPh>
    <rPh sb="70" eb="72">
      <t>ニュウリョク</t>
    </rPh>
    <rPh sb="81" eb="85">
      <t>ユウシキカン</t>
    </rPh>
    <rPh sb="86" eb="87">
      <t>ネン</t>
    </rPh>
    <rPh sb="89" eb="93">
      <t>ユウシキカン</t>
    </rPh>
    <rPh sb="94" eb="96">
      <t>ニュウリョク</t>
    </rPh>
    <rPh sb="104" eb="106">
      <t>ジョウケン</t>
    </rPh>
    <rPh sb="106" eb="108">
      <t>ヘンコウ</t>
    </rPh>
    <rPh sb="111" eb="113">
      <t>バアイ</t>
    </rPh>
    <rPh sb="115" eb="117">
      <t>トウショ</t>
    </rPh>
    <rPh sb="118" eb="122">
      <t>ユウシキカン</t>
    </rPh>
    <rPh sb="125" eb="127">
      <t>リシ</t>
    </rPh>
    <rPh sb="128" eb="132">
      <t>シハライホウホウ</t>
    </rPh>
    <rPh sb="135" eb="137">
      <t>マエバラ</t>
    </rPh>
    <rPh sb="141" eb="143">
      <t>アトバラ</t>
    </rPh>
    <rPh sb="146" eb="148">
      <t>センタク</t>
    </rPh>
    <rPh sb="179" eb="181">
      <t>ネンゲツ</t>
    </rPh>
    <rPh sb="220" eb="222">
      <t>ネンゲツ</t>
    </rPh>
    <rPh sb="239" eb="241">
      <t>シハライ</t>
    </rPh>
    <rPh sb="241" eb="244">
      <t>リシガク</t>
    </rPh>
    <rPh sb="245" eb="247">
      <t>アミカ</t>
    </rPh>
    <rPh sb="248" eb="250">
      <t>ブブン</t>
    </rPh>
    <rPh sb="252" eb="254">
      <t>ヒダリドナリ</t>
    </rPh>
    <rPh sb="255" eb="257">
      <t>ニュウリョク</t>
    </rPh>
    <rPh sb="260" eb="265">
      <t>ヘンサイネンガッピ</t>
    </rPh>
    <rPh sb="266" eb="268">
      <t>シハラ</t>
    </rPh>
    <rPh sb="270" eb="272">
      <t>リシ</t>
    </rPh>
    <rPh sb="272" eb="273">
      <t>ガク</t>
    </rPh>
    <rPh sb="274" eb="276">
      <t>ニュウリョク</t>
    </rPh>
    <rPh sb="291" eb="293">
      <t>ツウチョウ</t>
    </rPh>
    <rPh sb="294" eb="296">
      <t>ヘンサイ</t>
    </rPh>
    <rPh sb="296" eb="301">
      <t>ヨテイメイサイヒョウ</t>
    </rPh>
    <rPh sb="302" eb="304">
      <t>サンショウ</t>
    </rPh>
    <rPh sb="305" eb="306">
      <t>ウエ</t>
    </rPh>
    <rPh sb="307" eb="309">
      <t>ニュウリョク</t>
    </rPh>
    <rPh sb="318" eb="320">
      <t>ジドウ</t>
    </rPh>
    <rPh sb="320" eb="322">
      <t>ケイサン</t>
    </rPh>
    <rPh sb="325" eb="328">
      <t>サイシュウツキ</t>
    </rPh>
    <rPh sb="329" eb="331">
      <t>ヒワ</t>
    </rPh>
    <rPh sb="332" eb="335">
      <t>リシガク</t>
    </rPh>
    <rPh sb="336" eb="338">
      <t>アオイロ</t>
    </rPh>
    <rPh sb="338" eb="340">
      <t>フトジ</t>
    </rPh>
    <rPh sb="341" eb="343">
      <t>ヒョウジ</t>
    </rPh>
    <rPh sb="346" eb="347">
      <t>タメ</t>
    </rPh>
    <rPh sb="348" eb="350">
      <t>リシ</t>
    </rPh>
    <rPh sb="350" eb="353">
      <t>ホキュウキン</t>
    </rPh>
    <rPh sb="353" eb="356">
      <t>ウチワケショ</t>
    </rPh>
    <rPh sb="357" eb="359">
      <t>サイゴ</t>
    </rPh>
    <rPh sb="361" eb="363">
      <t>キサイ</t>
    </rPh>
    <rPh sb="391" eb="393">
      <t>シハラ</t>
    </rPh>
    <rPh sb="393" eb="395">
      <t>リシ</t>
    </rPh>
    <rPh sb="397" eb="401">
      <t>リシホキュウ</t>
    </rPh>
    <rPh sb="425" eb="426">
      <t>チガ</t>
    </rPh>
    <phoneticPr fontId="2"/>
  </si>
  <si>
    <t>【入力方法】
※上記に入力されている内容はすべて例となります。
①融資実行日（A）に西暦で融資実行日を入力してください。例：2021/9/15
②融資期間（年）に融資期間を入力してください。例：7（年）（条件変更がある場合は、当初の融資期間）
③利子の支払方法にて「前払い」か「後払い」を選択してください。例：後払い
④上段に利子補給最終日の直前の利子支払日（返済年月日）を西暦で入力してください。例：2023/10/10
④下段に利子補給最終日の直後の利子支払日（返済年月日）を西暦で入力してください。例：2023/11/10
※例の場合、約定日を10日で設定しており、利子補給最終日が令和5年10月14日である為、上段の返済年月日は令和5年10月10日となり、下段の返済年月日は令和5年11月10日となります。
⑤後払いの場合、上段が黒く変わる為、下段（例：令和５年10月10日）の利子支払い額を入力する。
※④、⑤ともに通帳か返済予定明細表を参照の上、入力してください。
⑥自動計算され、最終月の日割り利子額が青色太字で表示される為、利子補給金内訳書の最後月に記載してください。
※なお、前払いと後払いの違いについては、支払利子額が利子補給最終日の直前の金額なのか、最終日の直後の金額かの違いのみとなります。</t>
    <rPh sb="1" eb="3">
      <t>ニュウリョク</t>
    </rPh>
    <rPh sb="3" eb="5">
      <t>ホウホウ</t>
    </rPh>
    <rPh sb="8" eb="10">
      <t>ジョウキ</t>
    </rPh>
    <rPh sb="11" eb="13">
      <t>ニュウリョク</t>
    </rPh>
    <rPh sb="18" eb="20">
      <t>ナイヨウ</t>
    </rPh>
    <rPh sb="24" eb="25">
      <t>レイ</t>
    </rPh>
    <rPh sb="33" eb="38">
      <t>ユウシジッコウビ</t>
    </rPh>
    <rPh sb="42" eb="44">
      <t>セイレキ</t>
    </rPh>
    <rPh sb="45" eb="50">
      <t>ユウシジッコウビ</t>
    </rPh>
    <rPh sb="51" eb="53">
      <t>ニュウリョク</t>
    </rPh>
    <rPh sb="60" eb="61">
      <t>レイ</t>
    </rPh>
    <rPh sb="73" eb="77">
      <t>ユウシキカン</t>
    </rPh>
    <rPh sb="78" eb="79">
      <t>ネン</t>
    </rPh>
    <rPh sb="81" eb="85">
      <t>ユウシキカン</t>
    </rPh>
    <rPh sb="86" eb="88">
      <t>ニュウリョク</t>
    </rPh>
    <rPh sb="95" eb="96">
      <t>レイ</t>
    </rPh>
    <rPh sb="99" eb="100">
      <t>ネン</t>
    </rPh>
    <rPh sb="102" eb="104">
      <t>ジョウケン</t>
    </rPh>
    <rPh sb="104" eb="106">
      <t>ヘンコウ</t>
    </rPh>
    <rPh sb="109" eb="111">
      <t>バアイ</t>
    </rPh>
    <rPh sb="113" eb="115">
      <t>トウショ</t>
    </rPh>
    <rPh sb="116" eb="120">
      <t>ユウシキカン</t>
    </rPh>
    <rPh sb="123" eb="125">
      <t>リシ</t>
    </rPh>
    <rPh sb="126" eb="130">
      <t>シハライホウホウ</t>
    </rPh>
    <rPh sb="133" eb="135">
      <t>マエバラ</t>
    </rPh>
    <rPh sb="139" eb="141">
      <t>アトバラ</t>
    </rPh>
    <rPh sb="144" eb="146">
      <t>センタク</t>
    </rPh>
    <rPh sb="153" eb="154">
      <t>レイ</t>
    </rPh>
    <rPh sb="182" eb="184">
      <t>ネンゲツ</t>
    </rPh>
    <rPh sb="235" eb="237">
      <t>ネンゲツ</t>
    </rPh>
    <rPh sb="266" eb="267">
      <t>レイ</t>
    </rPh>
    <rPh sb="268" eb="270">
      <t>バアイ</t>
    </rPh>
    <rPh sb="271" eb="274">
      <t>ヤクジョウビ</t>
    </rPh>
    <rPh sb="277" eb="278">
      <t>ニチ</t>
    </rPh>
    <rPh sb="279" eb="281">
      <t>セッテイ</t>
    </rPh>
    <rPh sb="286" eb="293">
      <t>リシホキュウサイシュウビ</t>
    </rPh>
    <rPh sb="294" eb="296">
      <t>レイワ</t>
    </rPh>
    <rPh sb="297" eb="298">
      <t>ネン</t>
    </rPh>
    <rPh sb="300" eb="301">
      <t>ガツ</t>
    </rPh>
    <rPh sb="303" eb="304">
      <t>ニチ</t>
    </rPh>
    <rPh sb="307" eb="308">
      <t>タメ</t>
    </rPh>
    <rPh sb="309" eb="311">
      <t>ジョウダン</t>
    </rPh>
    <rPh sb="312" eb="317">
      <t>ヘンサイネンガッピ</t>
    </rPh>
    <rPh sb="318" eb="320">
      <t>レイワ</t>
    </rPh>
    <rPh sb="321" eb="322">
      <t>ネン</t>
    </rPh>
    <rPh sb="324" eb="325">
      <t>ガツ</t>
    </rPh>
    <rPh sb="327" eb="328">
      <t>ニチ</t>
    </rPh>
    <rPh sb="332" eb="334">
      <t>カダン</t>
    </rPh>
    <rPh sb="335" eb="337">
      <t>ヘンサイ</t>
    </rPh>
    <rPh sb="337" eb="340">
      <t>ネンガッピ</t>
    </rPh>
    <rPh sb="341" eb="343">
      <t>レイワ</t>
    </rPh>
    <rPh sb="344" eb="345">
      <t>ネン</t>
    </rPh>
    <rPh sb="347" eb="348">
      <t>ガツ</t>
    </rPh>
    <rPh sb="350" eb="351">
      <t>ニチ</t>
    </rPh>
    <rPh sb="363" eb="365">
      <t>バアイ</t>
    </rPh>
    <rPh sb="369" eb="370">
      <t>クロ</t>
    </rPh>
    <rPh sb="371" eb="372">
      <t>カ</t>
    </rPh>
    <rPh sb="374" eb="375">
      <t>タメ</t>
    </rPh>
    <rPh sb="379" eb="380">
      <t>レイ</t>
    </rPh>
    <rPh sb="381" eb="383">
      <t>レイワ</t>
    </rPh>
    <rPh sb="384" eb="385">
      <t>ネン</t>
    </rPh>
    <rPh sb="387" eb="388">
      <t>ガツ</t>
    </rPh>
    <rPh sb="390" eb="391">
      <t>ニチ</t>
    </rPh>
    <rPh sb="400" eb="402">
      <t>ニュウリョク</t>
    </rPh>
    <rPh sb="413" eb="415">
      <t>ツウチョウ</t>
    </rPh>
    <rPh sb="416" eb="418">
      <t>ヘンサイ</t>
    </rPh>
    <rPh sb="418" eb="423">
      <t>ヨテイメイサイヒョウ</t>
    </rPh>
    <rPh sb="424" eb="426">
      <t>サンショウ</t>
    </rPh>
    <rPh sb="427" eb="428">
      <t>ウエ</t>
    </rPh>
    <rPh sb="429" eb="431">
      <t>ニュウリョク</t>
    </rPh>
    <rPh sb="440" eb="442">
      <t>ジドウ</t>
    </rPh>
    <rPh sb="442" eb="444">
      <t>ケイサン</t>
    </rPh>
    <rPh sb="447" eb="450">
      <t>サイシュウツキ</t>
    </rPh>
    <rPh sb="451" eb="453">
      <t>ヒワ</t>
    </rPh>
    <rPh sb="454" eb="457">
      <t>リシガク</t>
    </rPh>
    <rPh sb="458" eb="460">
      <t>アオイロ</t>
    </rPh>
    <rPh sb="460" eb="462">
      <t>フトジ</t>
    </rPh>
    <rPh sb="463" eb="465">
      <t>ヒョウジ</t>
    </rPh>
    <rPh sb="468" eb="469">
      <t>タメ</t>
    </rPh>
    <rPh sb="470" eb="472">
      <t>リシ</t>
    </rPh>
    <rPh sb="472" eb="475">
      <t>ホキュウキン</t>
    </rPh>
    <rPh sb="475" eb="478">
      <t>ウチワケショ</t>
    </rPh>
    <rPh sb="479" eb="481">
      <t>サイゴ</t>
    </rPh>
    <rPh sb="483" eb="485">
      <t>キサイ</t>
    </rPh>
    <phoneticPr fontId="2"/>
  </si>
  <si>
    <t>金融機関名</t>
    <rPh sb="0" eb="2">
      <t>キンユウ</t>
    </rPh>
    <rPh sb="2" eb="5">
      <t>キカンメイ</t>
    </rPh>
    <phoneticPr fontId="11"/>
  </si>
  <si>
    <t>琉球銀行</t>
    <rPh sb="0" eb="2">
      <t>リュウキュウ</t>
    </rPh>
    <rPh sb="2" eb="4">
      <t>ギンコウ</t>
    </rPh>
    <phoneticPr fontId="11"/>
  </si>
  <si>
    <t>沖縄銀行</t>
    <rPh sb="0" eb="2">
      <t>オキナワ</t>
    </rPh>
    <rPh sb="2" eb="4">
      <t>ギンコウ</t>
    </rPh>
    <phoneticPr fontId="11"/>
  </si>
  <si>
    <t>沖縄海邦銀行</t>
    <rPh sb="0" eb="2">
      <t>オキナワ</t>
    </rPh>
    <rPh sb="2" eb="4">
      <t>カイホウ</t>
    </rPh>
    <rPh sb="4" eb="6">
      <t>ギンコウ</t>
    </rPh>
    <phoneticPr fontId="11"/>
  </si>
  <si>
    <t>コザ信用金庫</t>
    <rPh sb="2" eb="4">
      <t>シンヨウ</t>
    </rPh>
    <rPh sb="4" eb="6">
      <t>キンコ</t>
    </rPh>
    <phoneticPr fontId="11"/>
  </si>
  <si>
    <t>鹿児島銀行</t>
    <rPh sb="0" eb="3">
      <t>カゴシマ</t>
    </rPh>
    <rPh sb="3" eb="5">
      <t>ギンコウ</t>
    </rPh>
    <phoneticPr fontId="11"/>
  </si>
  <si>
    <t>支払方法</t>
    <rPh sb="0" eb="2">
      <t>シハライ</t>
    </rPh>
    <rPh sb="2" eb="4">
      <t>ホウホウ</t>
    </rPh>
    <phoneticPr fontId="11"/>
  </si>
  <si>
    <t>備考</t>
    <rPh sb="0" eb="2">
      <t>ビコウ</t>
    </rPh>
    <phoneticPr fontId="11"/>
  </si>
  <si>
    <t>前払い</t>
    <rPh sb="0" eb="2">
      <t>マエバラ</t>
    </rPh>
    <phoneticPr fontId="11"/>
  </si>
  <si>
    <t>後払い</t>
    <rPh sb="0" eb="2">
      <t>アトバラ</t>
    </rPh>
    <phoneticPr fontId="11"/>
  </si>
  <si>
    <t>休日は影響しない。</t>
    <rPh sb="0" eb="2">
      <t>キュウジツ</t>
    </rPh>
    <rPh sb="3" eb="5">
      <t>エイキョウ</t>
    </rPh>
    <phoneticPr fontId="11"/>
  </si>
  <si>
    <t>返済年月日が休日の場合は、翌営業日が返済年月日となる。</t>
    <rPh sb="0" eb="2">
      <t>ヘンサイ</t>
    </rPh>
    <rPh sb="2" eb="5">
      <t>ネンガッピ</t>
    </rPh>
    <rPh sb="6" eb="8">
      <t>キュウジツ</t>
    </rPh>
    <rPh sb="9" eb="11">
      <t>バアイ</t>
    </rPh>
    <rPh sb="13" eb="14">
      <t>ヨク</t>
    </rPh>
    <rPh sb="14" eb="17">
      <t>エイギョウビ</t>
    </rPh>
    <rPh sb="18" eb="20">
      <t>ヘンサイ</t>
    </rPh>
    <rPh sb="20" eb="23">
      <t>ネンガッピ</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</si>
</sst>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_ "/>
    <numFmt numFmtId="177" formatCode="#,##0_ "/>
    <numFmt numFmtId="178" formatCode="#,##0.00_ "/>
    <numFmt numFmtId="179" formatCode="0_ "/>
    <numFmt numFmtId="180" formatCode=";;;"/>
    <numFmt numFmtId="181" formatCode="0.0%"/>
  </numFmts>
  <fonts count="13">
    <font>
      <sz val="11"/>
      <color theme="1"/>
      <name val="游ゴシック"/>
      <family val="2"/>
      <charset val="128"/>
      <scheme val="minor"/>
    </font>
    <font>
      <b/>
      <sz val="11"/>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11"/>
      <color theme="1"/>
      <name val="游ゴシック"/>
      <family val="2"/>
      <charset val="128"/>
      <scheme val="minor"/>
    </font>
    <font>
      <sz val="12"/>
      <color theme="1"/>
      <name val="游ゴシック"/>
      <family val="3"/>
      <charset val="128"/>
      <scheme val="minor"/>
    </font>
    <font>
      <b/>
      <sz val="12"/>
      <color rgb="FF0000FF"/>
      <name val="游ゴシック"/>
      <family val="3"/>
      <charset val="128"/>
      <scheme val="minor"/>
    </font>
    <font>
      <b/>
      <sz val="18"/>
      <color theme="1"/>
      <name val="游ゴシック"/>
      <family val="3"/>
      <charset val="128"/>
      <scheme val="minor"/>
    </font>
    <font>
      <sz val="9"/>
      <color indexed="81"/>
      <name val="MS P ゴシック"/>
      <family val="3"/>
      <charset val="128"/>
    </font>
    <font>
      <b/>
      <sz val="12"/>
      <color indexed="8"/>
      <name val="游ゴシック"/>
      <family val="3"/>
      <charset val="128"/>
      <scheme val="minor"/>
    </font>
    <font>
      <sz val="11"/>
      <color theme="1"/>
      <name val="メイリオ"/>
      <family val="2"/>
      <charset val="128"/>
    </font>
    <font>
      <sz val="6"/>
      <name val="メイリオ"/>
      <family val="2"/>
      <charset val="128"/>
    </font>
    <font>
      <b/>
      <sz val="11"/>
      <color theme="0"/>
      <name val="メイリオ"/>
      <family val="3"/>
      <charset val="128"/>
    </font>
  </fonts>
  <fills count="7">
    <fill>
      <patternFill patternType="none"/>
    </fill>
    <fill>
      <patternFill patternType="gray125"/>
    </fill>
    <fill>
      <patternFill patternType="gray125">
        <bgColor auto="1"/>
      </patternFill>
    </fill>
    <fill>
      <patternFill patternType="solid">
        <fgColor auto="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00B050"/>
        <bgColor indexed="64"/>
      </patternFill>
    </fill>
  </fills>
  <borders count="20">
    <border>
      <left/>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hair">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hair">
        <color auto="1"/>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hair">
        <color auto="1"/>
      </top>
      <bottom style="thin">
        <color indexed="64"/>
      </bottom>
      <diagonal/>
    </border>
    <border>
      <left style="thin">
        <color auto="1"/>
      </left>
      <right/>
      <top style="thin">
        <color auto="1"/>
      </top>
      <bottom style="hair">
        <color auto="1"/>
      </bottom>
      <diagonal/>
    </border>
    <border>
      <left style="thin">
        <color indexed="64"/>
      </left>
      <right style="thin">
        <color auto="1"/>
      </right>
      <top/>
      <bottom/>
      <diagonal/>
    </border>
  </borders>
  <cellStyleXfs count="3">
    <xf numFmtId="0" fontId="0" fillId="0" borderId="0">
      <alignment vertical="center"/>
    </xf>
    <xf numFmtId="38" fontId="4" fillId="0" borderId="0" applyFont="0" applyFill="0" applyBorder="0" applyAlignment="0" applyProtection="0">
      <alignment vertical="center"/>
    </xf>
    <xf numFmtId="0" fontId="10" fillId="0" borderId="0">
      <alignment vertical="center"/>
    </xf>
  </cellStyleXfs>
  <cellXfs count="69">
    <xf numFmtId="0" fontId="0" fillId="0" borderId="0" xfId="0">
      <alignment vertical="center"/>
    </xf>
    <xf numFmtId="0" fontId="1" fillId="0" borderId="0" xfId="0" applyFont="1" applyAlignment="1">
      <alignment horizontal="center" vertical="center"/>
    </xf>
    <xf numFmtId="0" fontId="0" fillId="0" borderId="13" xfId="0" applyBorder="1">
      <alignment vertical="center"/>
    </xf>
    <xf numFmtId="177" fontId="5" fillId="0" borderId="0" xfId="0" applyNumberFormat="1" applyFont="1" applyBorder="1" applyAlignment="1">
      <alignment vertical="center" wrapText="1"/>
    </xf>
    <xf numFmtId="176" fontId="5" fillId="0" borderId="0" xfId="0" applyNumberFormat="1" applyFont="1" applyBorder="1" applyAlignment="1">
      <alignment vertical="center" wrapText="1"/>
    </xf>
    <xf numFmtId="58" fontId="5" fillId="2" borderId="5" xfId="0" applyNumberFormat="1" applyFont="1" applyFill="1" applyBorder="1" applyAlignment="1" applyProtection="1">
      <alignment vertical="center" wrapText="1"/>
      <protection locked="0"/>
    </xf>
    <xf numFmtId="177" fontId="3" fillId="0" borderId="0" xfId="0" applyNumberFormat="1" applyFont="1" applyBorder="1" applyAlignment="1">
      <alignment horizontal="right" vertical="center" wrapText="1"/>
    </xf>
    <xf numFmtId="58" fontId="5" fillId="3" borderId="5" xfId="0" applyNumberFormat="1" applyFont="1" applyFill="1" applyBorder="1" applyAlignment="1" applyProtection="1">
      <alignment vertical="center" wrapText="1"/>
      <protection locked="0"/>
    </xf>
    <xf numFmtId="38" fontId="5" fillId="2" borderId="5" xfId="1" applyFont="1" applyFill="1" applyBorder="1" applyAlignment="1" applyProtection="1">
      <alignment vertical="center" wrapText="1"/>
      <protection locked="0"/>
    </xf>
    <xf numFmtId="176" fontId="3" fillId="0" borderId="0" xfId="0" applyNumberFormat="1" applyFont="1" applyBorder="1" applyAlignment="1">
      <alignment horizontal="right" vertical="center" wrapText="1"/>
    </xf>
    <xf numFmtId="177" fontId="5" fillId="0" borderId="5" xfId="0" applyNumberFormat="1" applyFont="1" applyBorder="1" applyAlignment="1">
      <alignment vertical="center" wrapText="1"/>
    </xf>
    <xf numFmtId="178" fontId="5" fillId="0" borderId="0" xfId="0" applyNumberFormat="1" applyFont="1" applyBorder="1" applyAlignment="1">
      <alignment vertical="center" wrapText="1"/>
    </xf>
    <xf numFmtId="0" fontId="3" fillId="0" borderId="1" xfId="0" applyFont="1" applyBorder="1" applyAlignment="1">
      <alignment horizontal="center" vertical="center" wrapText="1"/>
    </xf>
    <xf numFmtId="177" fontId="3" fillId="0" borderId="2" xfId="0" applyNumberFormat="1" applyFont="1" applyBorder="1" applyAlignment="1">
      <alignment horizontal="center" vertical="center" wrapText="1"/>
    </xf>
    <xf numFmtId="177" fontId="3" fillId="0" borderId="3" xfId="0" applyNumberFormat="1" applyFont="1" applyBorder="1" applyAlignment="1">
      <alignment horizontal="center" vertical="center" wrapText="1"/>
    </xf>
    <xf numFmtId="177" fontId="3" fillId="0" borderId="4" xfId="0" applyNumberFormat="1" applyFont="1" applyBorder="1" applyAlignment="1">
      <alignment horizontal="center" vertical="center" wrapText="1"/>
    </xf>
    <xf numFmtId="58" fontId="5" fillId="2" borderId="8" xfId="0" applyNumberFormat="1" applyFont="1" applyFill="1" applyBorder="1">
      <alignment vertical="center"/>
    </xf>
    <xf numFmtId="177" fontId="5" fillId="2" borderId="5" xfId="0" applyNumberFormat="1" applyFont="1" applyFill="1" applyBorder="1" applyAlignment="1">
      <alignment vertical="center" wrapText="1"/>
    </xf>
    <xf numFmtId="177" fontId="5" fillId="0" borderId="6" xfId="0" applyNumberFormat="1" applyFont="1" applyBorder="1" applyAlignment="1">
      <alignment vertical="center" wrapText="1"/>
    </xf>
    <xf numFmtId="177" fontId="5" fillId="1" borderId="5" xfId="0" applyNumberFormat="1" applyFont="1" applyFill="1" applyBorder="1" applyAlignment="1">
      <alignment vertical="center" wrapText="1"/>
    </xf>
    <xf numFmtId="179" fontId="5" fillId="0" borderId="10" xfId="0" applyNumberFormat="1" applyFont="1" applyBorder="1" applyAlignment="1">
      <alignment vertical="center" wrapText="1"/>
    </xf>
    <xf numFmtId="177" fontId="5" fillId="0" borderId="17" xfId="0" applyNumberFormat="1" applyFont="1" applyBorder="1" applyAlignment="1">
      <alignment vertical="center" wrapText="1"/>
    </xf>
    <xf numFmtId="177" fontId="6" fillId="0" borderId="5" xfId="0" applyNumberFormat="1" applyFont="1" applyBorder="1" applyAlignment="1">
      <alignment vertical="center" wrapText="1"/>
    </xf>
    <xf numFmtId="177" fontId="5" fillId="0" borderId="10" xfId="0" applyNumberFormat="1" applyFont="1" applyBorder="1" applyAlignment="1">
      <alignment horizontal="center" vertical="center" wrapText="1"/>
    </xf>
    <xf numFmtId="0" fontId="5" fillId="0" borderId="0" xfId="0" applyFont="1">
      <alignment vertical="center"/>
    </xf>
    <xf numFmtId="177" fontId="5" fillId="0" borderId="0" xfId="0" applyNumberFormat="1" applyFont="1" applyAlignment="1">
      <alignment vertical="center" wrapText="1"/>
    </xf>
    <xf numFmtId="176" fontId="5" fillId="0" borderId="0" xfId="0" applyNumberFormat="1" applyFont="1" applyAlignment="1">
      <alignment vertical="center" wrapText="1"/>
    </xf>
    <xf numFmtId="0" fontId="5" fillId="0" borderId="0" xfId="0" applyFont="1" applyBorder="1">
      <alignment vertical="center"/>
    </xf>
    <xf numFmtId="176" fontId="3" fillId="0" borderId="0" xfId="0" applyNumberFormat="1" applyFont="1" applyBorder="1" applyAlignment="1">
      <alignment horizontal="right" vertical="center"/>
    </xf>
    <xf numFmtId="0" fontId="3" fillId="0" borderId="0" xfId="0" applyFont="1" applyBorder="1" applyAlignment="1">
      <alignment horizontal="right" vertical="center"/>
    </xf>
    <xf numFmtId="0" fontId="0" fillId="0" borderId="12" xfId="0" applyBorder="1">
      <alignment vertical="center"/>
    </xf>
    <xf numFmtId="0" fontId="0" fillId="0" borderId="7" xfId="0" applyBorder="1">
      <alignment vertical="center"/>
    </xf>
    <xf numFmtId="58" fontId="0" fillId="0" borderId="7" xfId="0" applyNumberFormat="1" applyBorder="1">
      <alignment vertical="center"/>
    </xf>
    <xf numFmtId="0" fontId="1" fillId="0" borderId="7" xfId="0" applyFont="1" applyBorder="1" applyAlignment="1">
      <alignment horizontal="center" vertical="center"/>
    </xf>
    <xf numFmtId="0" fontId="0" fillId="0" borderId="16" xfId="0" applyBorder="1">
      <alignment vertical="center"/>
    </xf>
    <xf numFmtId="58" fontId="5" fillId="4" borderId="5" xfId="0" applyNumberFormat="1" applyFont="1" applyFill="1" applyBorder="1" applyAlignment="1">
      <alignment horizontal="center" vertical="center" wrapText="1"/>
    </xf>
    <xf numFmtId="0" fontId="0" fillId="0" borderId="1" xfId="0" applyBorder="1">
      <alignment vertical="center"/>
    </xf>
    <xf numFmtId="0" fontId="1" fillId="0" borderId="13" xfId="0" applyFont="1" applyBorder="1" applyAlignment="1">
      <alignment horizontal="center" vertical="center"/>
    </xf>
    <xf numFmtId="0" fontId="0" fillId="0" borderId="14" xfId="0" applyBorder="1">
      <alignment vertical="center"/>
    </xf>
    <xf numFmtId="0" fontId="0" fillId="0" borderId="19" xfId="0" applyBorder="1">
      <alignment vertical="center"/>
    </xf>
    <xf numFmtId="0" fontId="5" fillId="0" borderId="15" xfId="0" applyFont="1" applyBorder="1">
      <alignment vertical="center"/>
    </xf>
    <xf numFmtId="177" fontId="5" fillId="0" borderId="15" xfId="0" applyNumberFormat="1" applyFont="1" applyBorder="1" applyAlignment="1">
      <alignment vertical="center" wrapText="1"/>
    </xf>
    <xf numFmtId="176" fontId="5" fillId="0" borderId="15" xfId="0" applyNumberFormat="1" applyFont="1" applyBorder="1" applyAlignment="1">
      <alignment vertical="center" wrapText="1"/>
    </xf>
    <xf numFmtId="177" fontId="5" fillId="0" borderId="18" xfId="0" applyNumberFormat="1" applyFont="1" applyBorder="1" applyAlignment="1">
      <alignment vertical="center" wrapText="1"/>
    </xf>
    <xf numFmtId="180" fontId="0" fillId="0" borderId="0" xfId="0" applyNumberFormat="1">
      <alignment vertical="center"/>
    </xf>
    <xf numFmtId="58" fontId="5" fillId="5" borderId="7" xfId="0" applyNumberFormat="1" applyFont="1" applyFill="1" applyBorder="1" applyAlignment="1">
      <alignment horizontal="center" vertical="center" wrapText="1"/>
    </xf>
    <xf numFmtId="58" fontId="5" fillId="2" borderId="8" xfId="0" applyNumberFormat="1" applyFont="1" applyFill="1" applyBorder="1" applyProtection="1">
      <alignment vertical="center"/>
      <protection locked="0"/>
    </xf>
    <xf numFmtId="177" fontId="5" fillId="2" borderId="5" xfId="0" applyNumberFormat="1" applyFont="1" applyFill="1" applyBorder="1" applyAlignment="1" applyProtection="1">
      <alignment vertical="center" wrapText="1"/>
      <protection locked="0"/>
    </xf>
    <xf numFmtId="177" fontId="5" fillId="1" borderId="5" xfId="0" applyNumberFormat="1" applyFont="1" applyFill="1" applyBorder="1" applyAlignment="1" applyProtection="1">
      <alignment vertical="center" wrapText="1"/>
      <protection locked="0"/>
    </xf>
    <xf numFmtId="58" fontId="5" fillId="5" borderId="7" xfId="0" applyNumberFormat="1" applyFont="1" applyFill="1" applyBorder="1" applyAlignment="1" applyProtection="1">
      <alignment horizontal="center" vertical="center" wrapText="1"/>
      <protection locked="0"/>
    </xf>
    <xf numFmtId="177" fontId="5" fillId="5" borderId="10" xfId="0" applyNumberFormat="1" applyFont="1" applyFill="1" applyBorder="1" applyAlignment="1" applyProtection="1">
      <alignment horizontal="center" vertical="center" wrapText="1"/>
      <protection locked="0"/>
    </xf>
    <xf numFmtId="58" fontId="5" fillId="4" borderId="5" xfId="0" applyNumberFormat="1" applyFont="1" applyFill="1" applyBorder="1" applyAlignment="1" applyProtection="1">
      <alignment horizontal="center" vertical="center" wrapText="1"/>
      <protection locked="0"/>
    </xf>
    <xf numFmtId="58" fontId="5" fillId="3" borderId="5" xfId="0" applyNumberFormat="1" applyFont="1" applyFill="1" applyBorder="1" applyAlignment="1" applyProtection="1">
      <alignment vertical="center" wrapText="1"/>
    </xf>
    <xf numFmtId="0" fontId="10" fillId="0" borderId="0" xfId="2" applyAlignment="1">
      <alignment horizontal="left" vertical="center" indent="1"/>
    </xf>
    <xf numFmtId="0" fontId="10" fillId="0" borderId="0" xfId="2">
      <alignment vertical="center"/>
    </xf>
    <xf numFmtId="181" fontId="10" fillId="0" borderId="0" xfId="2" applyNumberFormat="1" applyAlignment="1">
      <alignment horizontal="left" vertical="center" indent="1"/>
    </xf>
    <xf numFmtId="0" fontId="10" fillId="0" borderId="3" xfId="2" applyBorder="1" applyAlignment="1">
      <alignment horizontal="left" vertical="center" indent="1"/>
    </xf>
    <xf numFmtId="0" fontId="10" fillId="6" borderId="3" xfId="2" applyFill="1" applyBorder="1" applyAlignment="1">
      <alignment horizontal="center" vertical="center"/>
    </xf>
    <xf numFmtId="0" fontId="12" fillId="6" borderId="3" xfId="2" applyFont="1" applyFill="1" applyBorder="1" applyAlignment="1">
      <alignment horizontal="center" vertical="center"/>
    </xf>
    <xf numFmtId="0" fontId="3" fillId="0" borderId="0" xfId="0" applyFont="1" applyBorder="1" applyAlignment="1">
      <alignment horizontal="left" vertical="center"/>
    </xf>
    <xf numFmtId="0" fontId="5" fillId="5" borderId="8" xfId="0" applyFont="1" applyFill="1" applyBorder="1" applyAlignment="1">
      <alignment horizontal="left" vertical="top" wrapText="1"/>
    </xf>
    <xf numFmtId="0" fontId="5" fillId="5" borderId="9" xfId="0" applyFont="1" applyFill="1" applyBorder="1" applyAlignment="1">
      <alignment horizontal="left" vertical="top" wrapText="1"/>
    </xf>
    <xf numFmtId="0" fontId="5" fillId="5" borderId="4" xfId="0" applyFont="1" applyFill="1" applyBorder="1" applyAlignment="1">
      <alignment horizontal="left" vertical="top" wrapText="1"/>
    </xf>
    <xf numFmtId="0" fontId="7" fillId="0" borderId="11" xfId="0" applyFont="1" applyBorder="1" applyAlignment="1">
      <alignment horizontal="center" vertical="center"/>
    </xf>
    <xf numFmtId="0" fontId="3" fillId="0" borderId="0" xfId="0" applyFont="1" applyBorder="1" applyAlignment="1">
      <alignment horizontal="center" vertical="center"/>
    </xf>
    <xf numFmtId="0" fontId="9" fillId="0" borderId="0" xfId="0" applyFont="1" applyBorder="1" applyAlignment="1">
      <alignment horizontal="center" vertical="center"/>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4" xfId="0" applyFont="1" applyFill="1" applyBorder="1" applyAlignment="1">
      <alignment horizontal="left" vertical="top" wrapText="1"/>
    </xf>
  </cellXfs>
  <cellStyles count="3">
    <cellStyle name="桁区切り" xfId="1" builtinId="6"/>
    <cellStyle name="標準" xfId="0" builtinId="0"/>
    <cellStyle name="標準 2" xfId="2"/>
  </cellStyles>
  <dxfs count="14">
    <dxf>
      <fill>
        <patternFill patternType="solid">
          <bgColor theme="1"/>
        </patternFill>
      </fill>
      <border>
        <left style="thin">
          <color auto="1"/>
        </left>
        <right style="thin">
          <color auto="1"/>
        </right>
        <top style="thin">
          <color auto="1"/>
        </top>
        <bottom style="thin">
          <color auto="1"/>
        </bottom>
      </border>
    </dxf>
    <dxf>
      <fill>
        <patternFill patternType="solid">
          <bgColor theme="1"/>
        </patternFill>
      </fill>
      <border>
        <left style="thin">
          <color auto="1"/>
        </left>
        <right style="thin">
          <color auto="1"/>
        </right>
        <top style="thin">
          <color auto="1"/>
        </top>
        <bottom style="thin">
          <color auto="1"/>
        </bottom>
      </border>
    </dxf>
    <dxf>
      <fill>
        <patternFill>
          <bgColor theme="2" tint="-9.9948118533890809E-2"/>
        </patternFill>
      </fill>
    </dxf>
    <dxf>
      <fill>
        <patternFill patternType="solid">
          <bgColor theme="1"/>
        </patternFill>
      </fill>
      <border>
        <left style="thin">
          <color auto="1"/>
        </left>
        <right style="thin">
          <color auto="1"/>
        </right>
        <top style="thin">
          <color auto="1"/>
        </top>
        <bottom style="thin">
          <color auto="1"/>
        </bottom>
      </border>
    </dxf>
    <dxf>
      <fill>
        <patternFill patternType="solid">
          <bgColor theme="1"/>
        </patternFill>
      </fill>
      <border>
        <left style="thin">
          <color auto="1"/>
        </left>
        <right style="thin">
          <color auto="1"/>
        </right>
        <top style="thin">
          <color auto="1"/>
        </top>
        <bottom style="thin">
          <color auto="1"/>
        </bottom>
      </border>
    </dxf>
    <dxf>
      <fill>
        <patternFill>
          <bgColor theme="2" tint="-9.9948118533890809E-2"/>
        </patternFill>
      </fill>
    </dxf>
    <dxf>
      <fill>
        <patternFill>
          <bgColor theme="2" tint="-9.9948118533890809E-2"/>
        </patternFill>
      </fill>
    </dxf>
    <dxf>
      <fill>
        <patternFill patternType="solid">
          <bgColor theme="1"/>
        </patternFill>
      </fill>
      <border>
        <left style="thin">
          <color auto="1"/>
        </left>
        <right style="thin">
          <color auto="1"/>
        </right>
        <top style="thin">
          <color auto="1"/>
        </top>
        <bottom style="thin">
          <color auto="1"/>
        </bottom>
      </border>
    </dxf>
    <dxf>
      <fill>
        <patternFill patternType="solid">
          <bgColor theme="1"/>
        </patternFill>
      </fill>
      <border>
        <left style="thin">
          <color auto="1"/>
        </left>
        <right style="thin">
          <color auto="1"/>
        </right>
        <top style="thin">
          <color auto="1"/>
        </top>
        <bottom style="thin">
          <color auto="1"/>
        </bottom>
      </border>
    </dxf>
    <dxf>
      <fill>
        <patternFill>
          <bgColor theme="2" tint="-9.9948118533890809E-2"/>
        </patternFill>
      </fill>
    </dxf>
    <dxf>
      <fill>
        <patternFill>
          <bgColor theme="2" tint="-9.9948118533890809E-2"/>
        </patternFill>
      </fill>
    </dxf>
    <dxf>
      <alignment horizontal="left" vertical="center" textRotation="0" wrapText="0" relativeIndent="1" justifyLastLine="0" shrinkToFit="0" readingOrder="0"/>
      <border diagonalUp="0" diagonalDown="0">
        <left/>
        <right/>
        <top style="thin">
          <color indexed="64"/>
        </top>
        <bottom style="thin">
          <color indexed="64"/>
        </bottom>
        <vertical style="thin">
          <color indexed="64"/>
        </vertical>
        <horizontal style="thin">
          <color indexed="64"/>
        </horizontal>
      </border>
    </dxf>
    <dxf>
      <alignment horizontal="left" vertical="center" textRotation="0" wrapText="0" relativeIndent="1" justifyLastLine="0" shrinkToFit="0" readingOrder="0"/>
    </dxf>
    <dxf>
      <fill>
        <patternFill>
          <fgColor indexed="64"/>
          <bgColor rgb="FF00B050"/>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id="1" name="金融機関" displayName="金融機関" ref="A1:A6" totalsRowShown="0" headerRowDxfId="13" dataDxfId="12">
  <tableColumns count="1">
    <tableColumn id="1" name="金融機関名" dataDxfId="11"/>
  </tableColumns>
  <tableStyleInfo name="TableStyleLight8"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9"/>
  <sheetViews>
    <sheetView showGridLines="0" workbookViewId="0">
      <selection activeCell="B9" sqref="B9"/>
    </sheetView>
  </sheetViews>
  <sheetFormatPr defaultRowHeight="28.5" customHeight="1"/>
  <cols>
    <col min="1" max="1" width="18.375" style="53" customWidth="1"/>
    <col min="2" max="2" width="10.75" style="54" bestFit="1" customWidth="1"/>
    <col min="3" max="3" width="58.625" style="54" bestFit="1" customWidth="1"/>
    <col min="4" max="16384" width="9" style="54"/>
  </cols>
  <sheetData>
    <row r="1" spans="1:3" ht="28.5" customHeight="1">
      <c r="A1" s="57" t="s">
        <v>26</v>
      </c>
      <c r="B1" s="58" t="s">
        <v>32</v>
      </c>
      <c r="C1" s="58" t="s">
        <v>33</v>
      </c>
    </row>
    <row r="2" spans="1:3" ht="28.5" customHeight="1">
      <c r="A2" s="56" t="s">
        <v>27</v>
      </c>
      <c r="B2" s="56" t="s">
        <v>34</v>
      </c>
      <c r="C2" s="56" t="s">
        <v>37</v>
      </c>
    </row>
    <row r="3" spans="1:3" ht="28.5" customHeight="1">
      <c r="A3" s="56" t="s">
        <v>28</v>
      </c>
      <c r="B3" s="56" t="s">
        <v>35</v>
      </c>
      <c r="C3" s="56" t="s">
        <v>37</v>
      </c>
    </row>
    <row r="4" spans="1:3" ht="28.5" customHeight="1">
      <c r="A4" s="56" t="s">
        <v>29</v>
      </c>
      <c r="B4" s="56" t="s">
        <v>35</v>
      </c>
      <c r="C4" s="56" t="s">
        <v>37</v>
      </c>
    </row>
    <row r="5" spans="1:3" ht="28.5" customHeight="1">
      <c r="A5" s="56" t="s">
        <v>30</v>
      </c>
      <c r="B5" s="56" t="s">
        <v>35</v>
      </c>
      <c r="C5" s="56" t="s">
        <v>36</v>
      </c>
    </row>
    <row r="6" spans="1:3" ht="28.5" customHeight="1">
      <c r="A6" s="56" t="s">
        <v>31</v>
      </c>
      <c r="B6" s="56" t="s">
        <v>34</v>
      </c>
      <c r="C6" s="56" t="s">
        <v>37</v>
      </c>
    </row>
    <row r="8" spans="1:3" ht="28.5" customHeight="1">
      <c r="A8" s="55"/>
    </row>
    <row r="9" spans="1:3" ht="28.5" customHeight="1">
      <c r="A9" s="55"/>
    </row>
  </sheetData>
  <phoneticPr fontId="11"/>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I12"/>
  <sheetViews>
    <sheetView showGridLines="0" zoomScale="85" zoomScaleNormal="85" zoomScaleSheetLayoutView="85" workbookViewId="0">
      <selection activeCell="E8" sqref="E8"/>
    </sheetView>
  </sheetViews>
  <sheetFormatPr defaultRowHeight="19.5"/>
  <cols>
    <col min="1" max="1" width="3.25" customWidth="1"/>
    <col min="2" max="2" width="26.125" style="24" customWidth="1"/>
    <col min="3" max="3" width="26.125" style="25" customWidth="1"/>
    <col min="4" max="4" width="26.125" style="26" customWidth="1"/>
    <col min="5" max="6" width="26.125" style="25" customWidth="1"/>
    <col min="7" max="7" width="29.25" style="25" customWidth="1"/>
    <col min="8" max="8" width="3.125" customWidth="1"/>
  </cols>
  <sheetData>
    <row r="1" spans="1:9" ht="30">
      <c r="A1" s="36"/>
      <c r="B1" s="63" t="s">
        <v>14</v>
      </c>
      <c r="C1" s="63"/>
      <c r="D1" s="63"/>
      <c r="E1" s="63"/>
      <c r="F1" s="63"/>
      <c r="G1" s="63"/>
      <c r="H1" s="30"/>
    </row>
    <row r="2" spans="1:9">
      <c r="A2" s="2"/>
      <c r="B2" s="64" t="s">
        <v>21</v>
      </c>
      <c r="C2" s="64"/>
      <c r="D2" s="64"/>
      <c r="E2" s="64"/>
      <c r="F2" s="64"/>
      <c r="G2" s="64"/>
      <c r="H2" s="31"/>
    </row>
    <row r="3" spans="1:9" ht="27" customHeight="1" thickBot="1">
      <c r="A3" s="2"/>
      <c r="B3" s="59" t="s">
        <v>0</v>
      </c>
      <c r="C3" s="59"/>
      <c r="D3" s="59"/>
      <c r="E3" s="59"/>
      <c r="F3" s="59"/>
      <c r="G3" s="59"/>
      <c r="H3" s="31"/>
    </row>
    <row r="4" spans="1:9" ht="27" customHeight="1" thickBot="1">
      <c r="A4" s="2"/>
      <c r="B4" s="28" t="s">
        <v>8</v>
      </c>
      <c r="C4" s="5">
        <v>44454</v>
      </c>
      <c r="D4" s="6" t="s">
        <v>1</v>
      </c>
      <c r="E4" s="7">
        <f>EDATE(C4,G5)-1</f>
        <v>45213</v>
      </c>
      <c r="F4" s="6" t="s">
        <v>10</v>
      </c>
      <c r="G4" s="35" t="s">
        <v>7</v>
      </c>
      <c r="H4" s="32"/>
      <c r="I4" s="44" t="s">
        <v>7</v>
      </c>
    </row>
    <row r="5" spans="1:9" ht="27" customHeight="1" thickBot="1">
      <c r="A5" s="2"/>
      <c r="B5" s="29" t="s">
        <v>9</v>
      </c>
      <c r="C5" s="8">
        <v>7</v>
      </c>
      <c r="D5" s="9" t="s">
        <v>3</v>
      </c>
      <c r="E5" s="10">
        <f>C5*12</f>
        <v>84</v>
      </c>
      <c r="F5" s="6" t="s">
        <v>4</v>
      </c>
      <c r="G5" s="10">
        <f>ROUNDDOWN(E5*3/10,0)</f>
        <v>25</v>
      </c>
      <c r="H5" s="31"/>
      <c r="I5" s="44" t="s">
        <v>2</v>
      </c>
    </row>
    <row r="6" spans="1:9" ht="27" customHeight="1">
      <c r="A6" s="2"/>
      <c r="B6" s="27"/>
      <c r="C6" s="11"/>
      <c r="D6" s="4"/>
      <c r="E6" s="3"/>
      <c r="F6" s="3"/>
      <c r="G6" s="3"/>
      <c r="H6" s="31"/>
    </row>
    <row r="7" spans="1:9" s="1" customFormat="1" ht="42.95" customHeight="1" thickBot="1">
      <c r="A7" s="37"/>
      <c r="B7" s="12" t="s">
        <v>11</v>
      </c>
      <c r="C7" s="13" t="s">
        <v>18</v>
      </c>
      <c r="D7" s="14" t="s">
        <v>5</v>
      </c>
      <c r="E7" s="14" t="s">
        <v>19</v>
      </c>
      <c r="F7" s="13" t="s">
        <v>17</v>
      </c>
      <c r="G7" s="15" t="s">
        <v>6</v>
      </c>
      <c r="H7" s="33"/>
    </row>
    <row r="8" spans="1:9" ht="42.75" customHeight="1" thickBot="1">
      <c r="A8" s="2"/>
      <c r="B8" s="16">
        <v>45209</v>
      </c>
      <c r="C8" s="17">
        <v>6790</v>
      </c>
      <c r="D8" s="18">
        <f>IF(C8="","",IFERROR(IF(IFERROR(IF(_xlfn.DAYS($E$4,B9)&gt;=0,_xlfn.DAYS(B9,B8),_xlfn.DAYS($E$4,B8)),"")&lt;=0,"",IFERROR(IF(_xlfn.DAYS($E$4,B9)&gt;=0,_xlfn.DAYS(B9,B8),_xlfn.DAYS($E$4,B8)),"")),""))</f>
        <v>4</v>
      </c>
      <c r="E8" s="43">
        <f>IF(C8="","",IF(_xlfn.DAYS(B9,B8)&lt;=0,"",_xlfn.DAYS(B9,B8)))</f>
        <v>31</v>
      </c>
      <c r="F8" s="22">
        <f>IF(C8="","",IFERROR(ROUNDDOWN(C8*D8/E8,0),""))</f>
        <v>876</v>
      </c>
      <c r="G8" s="45" t="s">
        <v>16</v>
      </c>
      <c r="H8" s="31"/>
    </row>
    <row r="9" spans="1:9" ht="42.75" customHeight="1" thickBot="1">
      <c r="A9" s="2"/>
      <c r="B9" s="16">
        <v>45240</v>
      </c>
      <c r="C9" s="19"/>
      <c r="D9" s="20" t="str">
        <f>IF(C9="","",IFERROR(IF(IFERROR(IF(_xlfn.DAYS($E$4,B9)&gt;=0,_xlfn.DAYS(B9,B8),_xlfn.DAYS($E$4,B8)),"")&lt;=0,"",IFERROR(IF(_xlfn.DAYS($E$4,B9)&gt;=0,_xlfn.DAYS(B9,B8),_xlfn.DAYS($E$4,B8)),"")),""))</f>
        <v/>
      </c>
      <c r="E9" s="21" t="str">
        <f>IF(C9="","",IF(_xlfn.DAYS(B9,B8)&lt;=0,"",_xlfn.DAYS(B9,B8)))</f>
        <v/>
      </c>
      <c r="F9" s="22" t="str">
        <f>IF(C9="","",IFERROR(ROUNDDOWN(C9*D9/E9,0),""))</f>
        <v/>
      </c>
      <c r="G9" s="23"/>
      <c r="H9" s="31"/>
    </row>
    <row r="10" spans="1:9" ht="27" customHeight="1">
      <c r="A10" s="2"/>
      <c r="B10" s="27"/>
      <c r="C10" s="3"/>
      <c r="D10" s="4"/>
      <c r="E10" s="3"/>
      <c r="F10" s="3"/>
      <c r="G10" s="3"/>
      <c r="H10" s="31"/>
    </row>
    <row r="11" spans="1:9" ht="273" customHeight="1">
      <c r="A11" s="39"/>
      <c r="B11" s="60" t="s">
        <v>25</v>
      </c>
      <c r="C11" s="61"/>
      <c r="D11" s="61"/>
      <c r="E11" s="61"/>
      <c r="F11" s="61"/>
      <c r="G11" s="62"/>
      <c r="H11" s="39"/>
    </row>
    <row r="12" spans="1:9" ht="36" customHeight="1">
      <c r="A12" s="38"/>
      <c r="B12" s="40"/>
      <c r="C12" s="41"/>
      <c r="D12" s="42"/>
      <c r="E12" s="41"/>
      <c r="F12" s="41"/>
      <c r="G12" s="41"/>
      <c r="H12" s="34"/>
    </row>
  </sheetData>
  <mergeCells count="4">
    <mergeCell ref="B3:G3"/>
    <mergeCell ref="B11:G11"/>
    <mergeCell ref="B1:G1"/>
    <mergeCell ref="B2:G2"/>
  </mergeCells>
  <phoneticPr fontId="2"/>
  <conditionalFormatting sqref="B9:G9">
    <cfRule type="expression" dxfId="10" priority="4">
      <formula>$B9&gt;EDATE($E$4,1)</formula>
    </cfRule>
  </conditionalFormatting>
  <conditionalFormatting sqref="B8:G8">
    <cfRule type="expression" dxfId="9" priority="3">
      <formula>$B8&gt;$E$4</formula>
    </cfRule>
  </conditionalFormatting>
  <conditionalFormatting sqref="C8:G8">
    <cfRule type="expression" dxfId="8" priority="2">
      <formula>$G$4="後払い"</formula>
    </cfRule>
  </conditionalFormatting>
  <conditionalFormatting sqref="C9:G9">
    <cfRule type="expression" dxfId="7" priority="1">
      <formula>$G$4="前払い"</formula>
    </cfRule>
  </conditionalFormatting>
  <dataValidations count="1">
    <dataValidation type="list" allowBlank="1" showInputMessage="1" showErrorMessage="1" sqref="G4">
      <formula1>$I$4:$I$5</formula1>
    </dataValidation>
  </dataValidations>
  <printOptions horizontalCentered="1" verticalCentered="1"/>
  <pageMargins left="0" right="0" top="0" bottom="0" header="0" footer="0"/>
  <pageSetup paperSize="9"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I12"/>
  <sheetViews>
    <sheetView showGridLines="0" zoomScale="85" zoomScaleNormal="85" zoomScaleSheetLayoutView="85" workbookViewId="0">
      <selection activeCell="E8" sqref="E8"/>
    </sheetView>
  </sheetViews>
  <sheetFormatPr defaultRowHeight="19.5"/>
  <cols>
    <col min="1" max="1" width="3.25" customWidth="1"/>
    <col min="2" max="2" width="26.125" style="24" customWidth="1"/>
    <col min="3" max="3" width="26.125" style="25" customWidth="1"/>
    <col min="4" max="4" width="26.125" style="26" customWidth="1"/>
    <col min="5" max="6" width="26.125" style="25" customWidth="1"/>
    <col min="7" max="7" width="29.25" style="25" customWidth="1"/>
    <col min="8" max="8" width="3.125" customWidth="1"/>
  </cols>
  <sheetData>
    <row r="1" spans="1:9" ht="30">
      <c r="A1" s="36"/>
      <c r="B1" s="63" t="s">
        <v>15</v>
      </c>
      <c r="C1" s="63"/>
      <c r="D1" s="63"/>
      <c r="E1" s="63"/>
      <c r="F1" s="63"/>
      <c r="G1" s="63"/>
      <c r="H1" s="30"/>
    </row>
    <row r="2" spans="1:9">
      <c r="A2" s="2"/>
      <c r="B2" s="65" t="s">
        <v>20</v>
      </c>
      <c r="C2" s="65"/>
      <c r="D2" s="65"/>
      <c r="E2" s="65"/>
      <c r="F2" s="65"/>
      <c r="G2" s="65"/>
      <c r="H2" s="31"/>
    </row>
    <row r="3" spans="1:9" ht="27" customHeight="1" thickBot="1">
      <c r="A3" s="2"/>
      <c r="B3" s="59" t="s">
        <v>0</v>
      </c>
      <c r="C3" s="59"/>
      <c r="D3" s="59"/>
      <c r="E3" s="59"/>
      <c r="F3" s="59"/>
      <c r="G3" s="59"/>
      <c r="H3" s="31"/>
    </row>
    <row r="4" spans="1:9" ht="27" customHeight="1" thickBot="1">
      <c r="A4" s="2"/>
      <c r="B4" s="28" t="s">
        <v>8</v>
      </c>
      <c r="C4" s="5">
        <v>44454</v>
      </c>
      <c r="D4" s="6" t="s">
        <v>1</v>
      </c>
      <c r="E4" s="7">
        <f>EDATE(C4,G5)-1</f>
        <v>45213</v>
      </c>
      <c r="F4" s="6" t="s">
        <v>10</v>
      </c>
      <c r="G4" s="35" t="s">
        <v>2</v>
      </c>
      <c r="H4" s="32"/>
      <c r="I4" s="44" t="s">
        <v>7</v>
      </c>
    </row>
    <row r="5" spans="1:9" ht="27" customHeight="1" thickBot="1">
      <c r="A5" s="2"/>
      <c r="B5" s="29" t="s">
        <v>9</v>
      </c>
      <c r="C5" s="8">
        <v>7</v>
      </c>
      <c r="D5" s="9" t="s">
        <v>3</v>
      </c>
      <c r="E5" s="10">
        <f>C5*12</f>
        <v>84</v>
      </c>
      <c r="F5" s="6" t="s">
        <v>4</v>
      </c>
      <c r="G5" s="10">
        <f>ROUNDDOWN(E5*3/10,0)</f>
        <v>25</v>
      </c>
      <c r="H5" s="31"/>
      <c r="I5" s="44" t="s">
        <v>2</v>
      </c>
    </row>
    <row r="6" spans="1:9" ht="27" customHeight="1">
      <c r="A6" s="2"/>
      <c r="B6" s="27"/>
      <c r="C6" s="11"/>
      <c r="D6" s="4"/>
      <c r="E6" s="3"/>
      <c r="F6" s="3"/>
      <c r="G6" s="3"/>
      <c r="H6" s="31"/>
    </row>
    <row r="7" spans="1:9" s="1" customFormat="1" ht="42.95" customHeight="1" thickBot="1">
      <c r="A7" s="37"/>
      <c r="B7" s="12" t="s">
        <v>11</v>
      </c>
      <c r="C7" s="13" t="s">
        <v>22</v>
      </c>
      <c r="D7" s="14" t="s">
        <v>5</v>
      </c>
      <c r="E7" s="14" t="s">
        <v>23</v>
      </c>
      <c r="F7" s="13" t="s">
        <v>17</v>
      </c>
      <c r="G7" s="15" t="s">
        <v>6</v>
      </c>
      <c r="H7" s="33"/>
    </row>
    <row r="8" spans="1:9" ht="42.75" customHeight="1" thickBot="1">
      <c r="A8" s="2"/>
      <c r="B8" s="16">
        <v>45209</v>
      </c>
      <c r="C8" s="17">
        <v>6790</v>
      </c>
      <c r="D8" s="18">
        <f>IF(C8="","",IFERROR(IF(IFERROR(IF(_xlfn.DAYS($E$4,B9)&gt;=0,_xlfn.DAYS(B9,B8),_xlfn.DAYS($E$4,B8)),"")&lt;=0,"",IFERROR(IF(_xlfn.DAYS($E$4,B9)&gt;=0,_xlfn.DAYS(B9,B8),_xlfn.DAYS($E$4,B8)),"")),""))</f>
        <v>4</v>
      </c>
      <c r="E8" s="43">
        <f>IF(C8="","",IF(_xlfn.DAYS(B9,B8)&lt;=0,"",_xlfn.DAYS(B9,B8)))</f>
        <v>31</v>
      </c>
      <c r="F8" s="10">
        <f>IF(C8="","",IFERROR(ROUNDDOWN(C8*D8/E8,0),""))</f>
        <v>876</v>
      </c>
      <c r="G8" s="45" t="s">
        <v>12</v>
      </c>
      <c r="H8" s="31"/>
    </row>
    <row r="9" spans="1:9" ht="42.75" customHeight="1" thickBot="1">
      <c r="A9" s="2"/>
      <c r="B9" s="16">
        <v>45240</v>
      </c>
      <c r="C9" s="19">
        <v>6790</v>
      </c>
      <c r="D9" s="20">
        <f>IF(C9="","",IFERROR(IF(IFERROR(IF(_xlfn.DAYS($E$4,B9)&gt;=0,_xlfn.DAYS(B9,B8),_xlfn.DAYS($E$4,B8)),"")&lt;=0,"",IFERROR(IF(_xlfn.DAYS($E$4,B9)&gt;=0,_xlfn.DAYS(B9,B8),_xlfn.DAYS($E$4,B8)),"")),""))</f>
        <v>4</v>
      </c>
      <c r="E9" s="21">
        <f>IF(C9="","",IF(_xlfn.DAYS(B9,B8)&lt;=0,"",_xlfn.DAYS(B9,B8)))</f>
        <v>31</v>
      </c>
      <c r="F9" s="22">
        <f>IF(C9="","",IFERROR(ROUNDDOWN(C9*D9/E9,0),""))</f>
        <v>876</v>
      </c>
      <c r="G9" s="23" t="s">
        <v>16</v>
      </c>
      <c r="H9" s="31"/>
    </row>
    <row r="10" spans="1:9" ht="27" customHeight="1">
      <c r="A10" s="2"/>
      <c r="B10" s="27"/>
      <c r="C10" s="3"/>
      <c r="D10" s="4"/>
      <c r="E10" s="3"/>
      <c r="F10" s="3"/>
      <c r="G10" s="3"/>
      <c r="H10" s="31"/>
    </row>
    <row r="11" spans="1:9" ht="273" customHeight="1">
      <c r="A11" s="39"/>
      <c r="B11" s="60" t="s">
        <v>25</v>
      </c>
      <c r="C11" s="61"/>
      <c r="D11" s="61"/>
      <c r="E11" s="61"/>
      <c r="F11" s="61"/>
      <c r="G11" s="62"/>
      <c r="H11" s="39"/>
    </row>
    <row r="12" spans="1:9" ht="36" customHeight="1">
      <c r="A12" s="38"/>
      <c r="B12" s="40"/>
      <c r="C12" s="41"/>
      <c r="D12" s="42"/>
      <c r="E12" s="41"/>
      <c r="F12" s="41"/>
      <c r="G12" s="41"/>
      <c r="H12" s="34"/>
    </row>
  </sheetData>
  <mergeCells count="4">
    <mergeCell ref="B1:G1"/>
    <mergeCell ref="B3:G3"/>
    <mergeCell ref="B11:G11"/>
    <mergeCell ref="B2:G2"/>
  </mergeCells>
  <phoneticPr fontId="2"/>
  <conditionalFormatting sqref="B9:G9">
    <cfRule type="expression" dxfId="6" priority="4">
      <formula>$B9&gt;EDATE($E$4,1)</formula>
    </cfRule>
  </conditionalFormatting>
  <conditionalFormatting sqref="B8:G8">
    <cfRule type="expression" dxfId="5" priority="3">
      <formula>$B8&gt;$E$4</formula>
    </cfRule>
  </conditionalFormatting>
  <conditionalFormatting sqref="C8:G8">
    <cfRule type="expression" dxfId="4" priority="2">
      <formula>$G$4="後払い"</formula>
    </cfRule>
  </conditionalFormatting>
  <conditionalFormatting sqref="C9:G9">
    <cfRule type="expression" dxfId="3" priority="1">
      <formula>$G$4="前払い"</formula>
    </cfRule>
  </conditionalFormatting>
  <dataValidations count="1">
    <dataValidation type="list" allowBlank="1" showInputMessage="1" showErrorMessage="1" sqref="G4">
      <formula1>$I$4:$I$5</formula1>
    </dataValidation>
  </dataValidations>
  <printOptions horizontalCentered="1" verticalCentered="1"/>
  <pageMargins left="0" right="0" top="0" bottom="0" header="0" footer="0"/>
  <pageSetup paperSize="9" scale="7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I12"/>
  <sheetViews>
    <sheetView showGridLines="0" tabSelected="1" zoomScale="85" zoomScaleNormal="85" zoomScaleSheetLayoutView="85" workbookViewId="0">
      <selection activeCell="B1" sqref="B1:G1"/>
    </sheetView>
  </sheetViews>
  <sheetFormatPr defaultRowHeight="19.5"/>
  <cols>
    <col min="1" max="1" width="3.25" customWidth="1"/>
    <col min="2" max="2" width="26.125" style="24" customWidth="1"/>
    <col min="3" max="3" width="26.125" style="25" customWidth="1"/>
    <col min="4" max="4" width="26.125" style="26" customWidth="1"/>
    <col min="5" max="6" width="26.125" style="25" customWidth="1"/>
    <col min="7" max="7" width="29.25" style="25" customWidth="1"/>
    <col min="8" max="8" width="3.125" customWidth="1"/>
  </cols>
  <sheetData>
    <row r="1" spans="1:9" ht="30">
      <c r="A1" s="36"/>
      <c r="B1" s="63" t="s">
        <v>13</v>
      </c>
      <c r="C1" s="63"/>
      <c r="D1" s="63"/>
      <c r="E1" s="63"/>
      <c r="F1" s="63"/>
      <c r="G1" s="63"/>
      <c r="H1" s="30"/>
    </row>
    <row r="2" spans="1:9">
      <c r="A2" s="2"/>
      <c r="B2" s="65" t="s">
        <v>20</v>
      </c>
      <c r="C2" s="65"/>
      <c r="D2" s="65"/>
      <c r="E2" s="65"/>
      <c r="F2" s="65"/>
      <c r="G2" s="65"/>
      <c r="H2" s="31"/>
    </row>
    <row r="3" spans="1:9" ht="27" customHeight="1" thickBot="1">
      <c r="A3" s="2"/>
      <c r="B3" s="59" t="s">
        <v>0</v>
      </c>
      <c r="C3" s="59"/>
      <c r="D3" s="59"/>
      <c r="E3" s="59"/>
      <c r="F3" s="59"/>
      <c r="G3" s="59"/>
      <c r="H3" s="31"/>
    </row>
    <row r="4" spans="1:9" ht="27" customHeight="1" thickBot="1">
      <c r="A4" s="2"/>
      <c r="B4" s="28" t="s">
        <v>8</v>
      </c>
      <c r="C4" s="5"/>
      <c r="D4" s="6" t="s">
        <v>1</v>
      </c>
      <c r="E4" s="52" t="str">
        <f>IF((EDATE(C4,G5)-1)&lt;0,"",EDATE(C4,G5)-1)</f>
        <v/>
      </c>
      <c r="F4" s="6" t="s">
        <v>10</v>
      </c>
      <c r="G4" s="51"/>
      <c r="H4" s="32"/>
      <c r="I4" s="44" t="s">
        <v>7</v>
      </c>
    </row>
    <row r="5" spans="1:9" ht="27" customHeight="1" thickBot="1">
      <c r="A5" s="2"/>
      <c r="B5" s="29" t="s">
        <v>9</v>
      </c>
      <c r="C5" s="8"/>
      <c r="D5" s="9" t="s">
        <v>3</v>
      </c>
      <c r="E5" s="10">
        <f>C5*12</f>
        <v>0</v>
      </c>
      <c r="F5" s="6" t="s">
        <v>4</v>
      </c>
      <c r="G5" s="10">
        <f>ROUNDDOWN(E5*3/10,0)</f>
        <v>0</v>
      </c>
      <c r="H5" s="31"/>
      <c r="I5" s="44" t="s">
        <v>2</v>
      </c>
    </row>
    <row r="6" spans="1:9" ht="27" customHeight="1">
      <c r="A6" s="2"/>
      <c r="B6" s="27"/>
      <c r="C6" s="11"/>
      <c r="D6" s="4"/>
      <c r="E6" s="3"/>
      <c r="F6" s="3"/>
      <c r="G6" s="3"/>
      <c r="H6" s="31"/>
    </row>
    <row r="7" spans="1:9" s="1" customFormat="1" ht="42.95" customHeight="1" thickBot="1">
      <c r="A7" s="37"/>
      <c r="B7" s="12" t="s">
        <v>11</v>
      </c>
      <c r="C7" s="13" t="s">
        <v>22</v>
      </c>
      <c r="D7" s="14" t="s">
        <v>5</v>
      </c>
      <c r="E7" s="14" t="s">
        <v>23</v>
      </c>
      <c r="F7" s="13" t="s">
        <v>17</v>
      </c>
      <c r="G7" s="15" t="s">
        <v>6</v>
      </c>
      <c r="H7" s="33"/>
    </row>
    <row r="8" spans="1:9" ht="42.75" customHeight="1" thickBot="1">
      <c r="A8" s="2"/>
      <c r="B8" s="46"/>
      <c r="C8" s="47"/>
      <c r="D8" s="18" t="str">
        <f>IF(C8="","",IFERROR(IF(IFERROR(IF(_xlfn.DAYS($E$4,B9)&gt;=0,_xlfn.DAYS(B9,B8),_xlfn.DAYS($E$4,B8)),"")&lt;=0,"",IFERROR(IF(_xlfn.DAYS($E$4,B9)&gt;=0,_xlfn.DAYS(B9,B8),_xlfn.DAYS($E$4,B8)),"")),""))</f>
        <v/>
      </c>
      <c r="E8" s="43" t="str">
        <f>IF(C8="","",IF(_xlfn.DAYS(B9,B8)&lt;=0,"",_xlfn.DAYS(B9,B8)))</f>
        <v/>
      </c>
      <c r="F8" s="22" t="str">
        <f>IF(C8="","",IFERROR(ROUNDDOWN(C8*D8/E8,0),""))</f>
        <v/>
      </c>
      <c r="G8" s="49"/>
      <c r="H8" s="31"/>
    </row>
    <row r="9" spans="1:9" ht="42.75" customHeight="1" thickBot="1">
      <c r="A9" s="2"/>
      <c r="B9" s="46"/>
      <c r="C9" s="48"/>
      <c r="D9" s="20" t="str">
        <f>IF(C9="","",IFERROR(IF(IFERROR(IF(_xlfn.DAYS($E$4,B9)&gt;=0,_xlfn.DAYS(B9,B8),_xlfn.DAYS($E$4,B8)),"")&lt;=0,"",IFERROR(IF(_xlfn.DAYS($E$4,B9)&gt;=0,_xlfn.DAYS(B9,B8),_xlfn.DAYS($E$4,B8)),"")),""))</f>
        <v/>
      </c>
      <c r="E9" s="21" t="str">
        <f>IF(C9="","",IF(_xlfn.DAYS(B9,B8)&lt;=0,"",_xlfn.DAYS(B9,B8)))</f>
        <v/>
      </c>
      <c r="F9" s="22" t="str">
        <f>IF(C9="","",IFERROR(ROUNDDOWN(C9*D9/E9,0),""))</f>
        <v/>
      </c>
      <c r="G9" s="50"/>
      <c r="H9" s="31"/>
    </row>
    <row r="10" spans="1:9" ht="27" customHeight="1">
      <c r="A10" s="2"/>
      <c r="B10" s="27"/>
      <c r="C10" s="3"/>
      <c r="D10" s="4"/>
      <c r="E10" s="3"/>
      <c r="F10" s="3"/>
      <c r="G10" s="3"/>
      <c r="H10" s="31"/>
    </row>
    <row r="11" spans="1:9" ht="273" customHeight="1">
      <c r="A11" s="39"/>
      <c r="B11" s="66" t="s">
        <v>24</v>
      </c>
      <c r="C11" s="67"/>
      <c r="D11" s="67"/>
      <c r="E11" s="67"/>
      <c r="F11" s="67"/>
      <c r="G11" s="68"/>
      <c r="H11" s="39"/>
    </row>
    <row r="12" spans="1:9" ht="36" customHeight="1">
      <c r="A12" s="38"/>
      <c r="B12" s="40"/>
      <c r="C12" s="41"/>
      <c r="D12" s="42"/>
      <c r="E12" s="41"/>
      <c r="F12" s="41"/>
      <c r="G12" s="41"/>
      <c r="H12" s="34"/>
    </row>
  </sheetData>
  <sheetProtection sheet="1" objects="1" scenarios="1"/>
  <mergeCells count="4">
    <mergeCell ref="B1:G1"/>
    <mergeCell ref="B3:G3"/>
    <mergeCell ref="B11:G11"/>
    <mergeCell ref="B2:G2"/>
  </mergeCells>
  <phoneticPr fontId="2"/>
  <conditionalFormatting sqref="B9:G9">
    <cfRule type="expression" dxfId="2" priority="4">
      <formula>$B9&gt;EDATE($E$4,1)</formula>
    </cfRule>
  </conditionalFormatting>
  <conditionalFormatting sqref="C8:G8">
    <cfRule type="expression" dxfId="1" priority="2">
      <formula>$G$4="後払い"</formula>
    </cfRule>
  </conditionalFormatting>
  <conditionalFormatting sqref="C9:G9">
    <cfRule type="expression" dxfId="0" priority="1">
      <formula>$G$4="前払い"</formula>
    </cfRule>
  </conditionalFormatting>
  <dataValidations count="1">
    <dataValidation type="list" allowBlank="1" showInputMessage="1" showErrorMessage="1" sqref="G4">
      <formula1>$I$4:$I$5</formula1>
    </dataValidation>
  </dataValidations>
  <printOptions horizontalCentered="1" verticalCentered="1"/>
  <pageMargins left="0" right="0" top="0" bottom="0" header="0" footer="0"/>
  <pageSetup paperSize="9" scale="79"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M c D A A B Q S w M E F A A C A A g A y H R f V / I Z k Q u o A A A A + A A A A B I A H A B D b 2 5 m a W c v U G F j a 2 F n Z S 5 4 b W w g o h g A K K A U A A A A A A A A A A A A A A A A A A A A A A A A A A A A h Y / N C o J A G E V f R W b v / F V S 8 j k u 2 k W C E E T b Q S e d 0 j G c M X 2 3 F j 1 S r 5 B Q V r u W 9 3 I u n P u 4 3 S E e 6 s q 7 q t b q x k S I Y Y o 8 Z b I m 1 6 a I U O e O / h L F A l K Z n W W h v B E 2 N h y s j l D p 3 C U k p O 9 7 3 M 9 w 0 x a E U 8 r I I d n u s l L V 0 t f G O m k y h T 6 r / P 8 K C d i / Z A T H A c M L t u J 4 H j A g U w 2 J N l + E j 8 a Y A v k p Y d 1 V r m u V O E l / k w K Z I p D 3 C / E E U E s D B B Q A A g A I A M h 0 X 1 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I d F 9 X 2 b l 2 1 r 0 A A A D 2 A A A A E w A c A E Z v c m 1 1 b G F z L 1 N l Y 3 R p b 2 4 x L m 0 g o h g A K K A U A A A A A A A A A A A A A A A A A A A A A A A A A A A A K 0 5 N L s n M z 1 M I h t C G 1 r x c v F z F G Y l F q S k K L 9 s n v p j X + 2 z l / J f T F i n Y K u S k l v B y K Q D B 4 6 a 9 j 5 v 3 P G 7 a C R R 0 r U h O z d F z L i 0 q S s 0 r C c 8 v y k 7 K z 8 / W 0 K y O 9 k v M T b V V Q j Z C K b Y 2 2 j k / r w S o M F Y H Y t L T J Z 3 P Z m 9 5 3 D j 1 c V P P 4 8 b 5 T + d 1 A 4 0 M S U z K S d U L K U r M K 0 7 L L 8 p 1 z s 8 p z c 0 L q S x I L d a A 2 6 x T X Y 1 i 9 t M J v U o 6 C i V A R Q o l q R U l t b W a v F y Z e b g s s Q Y A U E s B A i 0 A F A A C A A g A y H R f V / I Z k Q u o A A A A + A A A A B I A A A A A A A A A A A A A A A A A A A A A A E N v b m Z p Z y 9 Q Y W N r Y W d l L n h t b F B L A Q I t A B Q A A g A I A M h 0 X 1 c P y u m r p A A A A O k A A A A T A A A A A A A A A A A A A A A A A P Q A A A B b Q 2 9 u d G V u d F 9 U e X B l c 1 0 u e G 1 s U E s B A i 0 A F A A C A A g A y H R f V 9 m 5 d t a 9 A A A A 9 g A A A B M A A A A A A A A A A A A A A A A A 5 Q E A A E Z v c m 1 1 b G F z L 1 N l Y 3 R p b 2 4 x L m 1 Q S w U G A A A A A A M A A w D C A A A A 7 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V g k A A A A A A A A 0 C 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J U U 5 J T g 3 J T k x J U U 4 J T l F J T h E J U U 2 J U E 5 J T l G J U U 5 J T k 2 J U E y P C 9 J d G V t U G F 0 a D 4 8 L 0 l 0 Z W 1 M b 2 N h d G l v b j 4 8 U 3 R h Y m x l R W 5 0 c m l l c z 4 8 R W 5 0 c n k g V H l w Z T 0 i S X N Q c m l 2 Y X R l I i B W Y W x 1 Z T 0 i b D A i I C 8 + P E V u d H J 5 I F R 5 c G U 9 I k 5 h d m l n Y X R p b 2 5 T d G V w T m F t Z S I g V m F s d W U 9 I n P j g 4 r j g 5 P j g r L j g 7 z j g r f j g 6 f j g 7 M i I C 8 + P E V u d H J 5 I F R 5 c G U 9 I k 5 h b W V V c G R h d G V k Q W Z 0 Z X J G a W x s I i B W Y W x 1 Z T 0 i b D A i I C 8 + P E V u d H J 5 I F R 5 c G U 9 I l J l c 3 V s d F R 5 c G U i I F Z h b H V l P S J z V G F i b G U i I C 8 + P E V u d H J 5 I F R 5 c G U 9 I k J 1 Z m Z l c k 5 l e H R S Z W Z y Z X N o I i B W Y W x 1 Z T 0 i b D E i I C 8 + P E V u d H J 5 I F R 5 c G U 9 I k Z p b G x F b m F i b G V k I i B W Y W x 1 Z T 0 i b D A i I C 8 + P E V u d H J 5 I F R 5 c G U 9 I k Z p b G x P Y m p l Y 3 R U e X B l I i B W Y W x 1 Z T 0 i c 0 N v b m 5 l Y 3 R p b 2 5 P b m x 5 I i A v P j x F b n R y e S B U e X B l P S J G a W x s V G 9 E Y X R h T W 9 k Z W x F b m F i b G V k I i B W Y W x 1 Z T 0 i b D A i I C 8 + P E V u d H J 5 I F R 5 c G U 9 I k Z p b G x l Z E N v b X B s Z X R l U m V z d W x 0 V G 9 X b 3 J r c 2 h l Z X Q i I F Z h b H V l P S J s M S I g L z 4 8 R W 5 0 c n k g V H l w Z T 0 i U m V j b 3 Z l c n l U Y X J n Z X R T a G V l d C I g V m F s d W U 9 I n N T a G V l d D I i I C 8 + P E V u d H J 5 I F R 5 c G U 9 I l J l Y 2 9 2 Z X J 5 V G F y Z 2 V 0 Q 2 9 s d W 1 u I i B W Y W x 1 Z T 0 i b D E i I C 8 + P E V u d H J 5 I F R 5 c G U 9 I l J l Y 2 9 2 Z X J 5 V G F y Z 2 V 0 U m 9 3 I i B W Y W x 1 Z T 0 i b D E i I C 8 + P E V u d H J 5 I F R 5 c G U 9 I k F k Z G V k V G 9 E Y X R h T W 9 k Z W w i I F Z h b H V l P S J s M C I g L z 4 8 R W 5 0 c n k g V H l w Z T 0 i R m l s b E N v d W 5 0 I i B W Y W x 1 Z T 0 i b D U i I C 8 + P E V u d H J 5 I F R 5 c G U 9 I k Z p b G x F c n J v c k N v Z G U i I F Z h b H V l P S J z V W 5 r b m 9 3 b i I g L z 4 8 R W 5 0 c n k g V H l w Z T 0 i R m l s b E V y c m 9 y Q 2 9 1 b n Q i I F Z h b H V l P S J s M C I g L z 4 8 R W 5 0 c n k g V H l w Z T 0 i R m l s b E x h c 3 R V c G R h d G V k I i B W Y W x 1 Z T 0 i Z D I w M j M t M T A t M z F U M D U 6 M z c 6 M z Y u M D U 2 M T g 0 O V o i I C 8 + P E V u d H J 5 I F R 5 c G U 9 I k Z p b G x D b 2 x 1 b W 5 U e X B l c y I g V m F s d W U 9 I n N C Z z 0 9 I i A v P j x F b n R y e S B U e X B l P S J G a W x s Q 2 9 s d W 1 u T m F t Z X M i I F Z h b H V l P S J z W y Z x d W 9 0 O + m H k e i e j e a p n + m W o u W Q j 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m H k e i e j e a p n + m W o i / l p I n m m 7 T j g Z X j g o z j g Z / l n o s u e + m H k e i e j e a p n + m W o u W Q j S w w f S Z x d W 9 0 O 1 0 s J n F 1 b 3 Q 7 Q 2 9 s d W 1 u Q 2 9 1 b n Q m c X V v d D s 6 M S w m c X V v d D t L Z X l D b 2 x 1 b W 5 O Y W 1 l c y Z x d W 9 0 O z p b X S w m c X V v d D t D b 2 x 1 b W 5 J Z G V u d G l 0 a W V z J n F 1 b 3 Q 7 O l s m c X V v d D t T Z W N 0 a W 9 u M S / p h 5 H o n o 3 m q Z / p l q I v 5 a S J 5 p u 0 4 4 G V 4 4 K M 4 4 G f 5 Z 6 L L n v p h 5 H o n o 3 m q Z / p l q L l k I 0 s M H 0 m c X V v d D t d L C Z x d W 9 0 O 1 J l b G F 0 a W 9 u c 2 h p c E l u Z m 8 m c X V v d D s 6 W 1 1 9 I i A v P j w v U 3 R h Y m x l R W 5 0 c m l l c z 4 8 L 0 l 0 Z W 0 + P E l 0 Z W 0 + P E l 0 Z W 1 M b 2 N h d G l v b j 4 8 S X R l b V R 5 c G U + R m 9 y b X V s Y T w v S X R l b V R 5 c G U + P E l 0 Z W 1 Q Y X R o P l N l Y 3 R p b 2 4 x L y V F O S U 4 N y U 5 M S V F O C U 5 R S U 4 R C V F N i V B O S U 5 R i V F O S U 5 N i V B M i 8 l R T M l O D I l Q k Q l R T M l O D M l Q k M l R T M l O D I l Q j k 8 L 0 l 0 Z W 1 Q Y X R o P j w v S X R l b U x v Y 2 F 0 a W 9 u P j x T d G F i b G V F b n R y a W V z I C 8 + P C 9 J d G V t P j x J d G V t P j x J d G V t T G 9 j Y X R p b 2 4 + P E l 0 Z W 1 U e X B l P k Z v c m 1 1 b G E 8 L 0 l 0 Z W 1 U e X B l P j x J d G V t U G F 0 a D 5 T Z W N 0 a W 9 u M S 8 l R T k l O D c l O T E l R T g l O U U l O E Q l R T Y l Q T k l O U Y l R T k l O T Y l Q T I v J U U 1 J U E 0 J T g 5 J U U 2 J T l C J U I 0 J U U z J T g x J T k 1 J U U z J T g y J T h D J U U z J T g x J T l G J U U 1 J T l F J T h C P C 9 J d G V t U G F 0 a D 4 8 L 0 l 0 Z W 1 M b 2 N h d G l v b j 4 8 U 3 R h Y m x l R W 5 0 c m l l c y A v P j w v S X R l b T 4 8 L 0 l 0 Z W 1 z P j w v T G 9 j Y W x Q Y W N r Y W d l T W V 0 Y W R h d G F G a W x l P h Y A A A B Q S w U G A A A A A A A A A A A A A A A A A A A A A A A A 2 g A A A A E A A A D Q j J 3 f A R X R E Y x 6 A M B P w p f r A Q A A A B 0 d w b I O I t Z L q P 3 g 2 8 6 B x f g A A A A A A g A A A A A A A 2 Y A A M A A A A A Q A A A A C r o p F K P 6 l B n + P y a 5 7 m y b e A A A A A A E g A A A o A A A A B A A A A A 8 Y d m r f 5 V 4 P k y f R X E a 1 / Q a U A A A A F Q 1 p / x l O X S C X q 0 i D B w U w m 1 f Z 2 A Y S z 2 X S 8 b S i u f E x j p d 9 b S L C K A R R s Z t x z 3 f Q d u E O D L 0 D Q 4 0 H m Z 4 X M z / m M K g L B 8 u z i l B Q F o C 5 e R e A 2 P + O y + v F A A A A G t T D G / X w q I M p A o Z y 2 b o W B i T S h X T < / D a t a M a s h u p > 
</file>

<file path=customXml/itemProps1.xml><?xml version="1.0" encoding="utf-8"?>
<ds:datastoreItem xmlns:ds="http://schemas.openxmlformats.org/officeDocument/2006/customXml" ds:itemID="{52BEFD83-7E75-478D-A15C-A6CD40B5A9F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支払方法について</vt:lpstr>
      <vt:lpstr>【例】前払い</vt:lpstr>
      <vt:lpstr>【例】後払い</vt:lpstr>
      <vt:lpstr>日割り利子計算表</vt:lpstr>
      <vt:lpstr>【例】後払い!Print_Area</vt:lpstr>
      <vt:lpstr>【例】前払い!Print_Area</vt:lpstr>
      <vt:lpstr>日割り利子計算表!Print_Area</vt:lpstr>
      <vt:lpstr>金融機関名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2023-10-31T01:48:59Z</cp:lastPrinted>
  <dcterms:created xsi:type="dcterms:W3CDTF">2022-11-29T02:38:03Z</dcterms:created>
  <dcterms:modified xsi:type="dcterms:W3CDTF">2023-11-06T06:30:55Z</dcterms:modified>
</cp:coreProperties>
</file>