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90" windowWidth="20520" windowHeight="4740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  <sheet name="内訳（木造+非木造）" sheetId="5" r:id="rId5"/>
    <sheet name="内訳（非課税家屋）" sheetId="6" r:id="rId6"/>
  </sheets>
  <definedNames>
    <definedName name="_xlnm.Print_Area" localSheetId="0">'総括表（市町村計）'!$A$1:$K$27</definedName>
    <definedName name="_xlnm.Print_Area" localSheetId="1">'内訳（納税義務者）'!$A$1:$K$48</definedName>
    <definedName name="_xlnm.Print_Area" localSheetId="5">'内訳（非課税家屋）'!$A$1:$D$50</definedName>
    <definedName name="_xlnm.Print_Area" localSheetId="3">'内訳（非木造）'!$A$1:$K$50</definedName>
    <definedName name="_xlnm.Print_Area" localSheetId="2">'内訳（木造）'!$A$1:$K$50</definedName>
    <definedName name="_xlnm.Print_Area" localSheetId="4">'内訳（木造+非木造）'!$A$1:$K$50</definedName>
  </definedNames>
  <calcPr fullCalcOnLoad="1"/>
</workbook>
</file>

<file path=xl/sharedStrings.xml><?xml version="1.0" encoding="utf-8"?>
<sst xmlns="http://schemas.openxmlformats.org/spreadsheetml/2006/main" count="383" uniqueCount="136">
  <si>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</si>
  <si>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</si>
  <si>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</si>
  <si>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</si>
  <si>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</si>
  <si>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</si>
  <si>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</si>
  <si>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</si>
  <si>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</si>
  <si>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</si>
  <si>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</si>
  <si>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</si>
  <si>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</si>
  <si>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</si>
  <si>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</si>
  <si>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</si>
  <si>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</si>
  <si>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</si>
  <si>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</si>
  <si>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</si>
  <si>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</si>
  <si>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</si>
  <si>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</si>
  <si>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</si>
  <si>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</si>
  <si>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</si>
  <si>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</si>
  <si>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</si>
  <si>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</si>
  <si>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</si>
  <si>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</si>
  <si>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</si>
  <si>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</si>
  <si>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</si>
  <si>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</si>
  <si>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</si>
  <si>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</si>
  <si>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</si>
  <si>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</si>
  <si>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</si>
  <si>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</si>
  <si>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</si>
  <si>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</si>
  <si>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</si>
  <si>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</si>
  <si>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</si>
  <si>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</si>
  <si>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</si>
  <si>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</si>
  <si>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</si>
  <si>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</si>
  <si>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</si>
  <si>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</si>
  <si>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</si>
  <si>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</si>
  <si>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</si>
  <si>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</si>
  <si>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</si>
  <si>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</si>
  <si>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</si>
  <si>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</si>
  <si>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</si>
  <si>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</si>
  <si>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</si>
  <si>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</si>
  <si>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</si>
  <si>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</si>
  <si>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</si>
  <si>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</si>
  <si>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</si>
  <si>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</si>
  <si>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</si>
  <si>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</si>
  <si>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</si>
  <si>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</si>
  <si>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</si>
  <si>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</si>
  <si>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</si>
  <si>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</si>
  <si>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</si>
  <si>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</si>
  <si>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</si>
  <si>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</si>
  <si>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（ハ）（千円）</t>
  </si>
  <si>
    <t>単位当たり価格</t>
  </si>
  <si>
    <t>（ハ）／（ロ）　（円）</t>
  </si>
  <si>
    <t>法定免税点
未満のもの</t>
  </si>
  <si>
    <t>法定免税点
以上のもの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</si>
  <si>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</si>
  <si>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</si>
  <si>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</si>
  <si>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</si>
  <si>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</si>
  <si>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</si>
  <si>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</si>
  <si>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</si>
  <si>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</si>
  <si>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</si>
  <si>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</si>
  <si>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</si>
  <si>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</si>
  <si>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</si>
  <si>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</si>
  <si>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</si>
  <si>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</si>
  <si>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</si>
  <si>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</si>
  <si>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</si>
  <si>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</si>
  <si>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</si>
  <si>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</si>
  <si>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</si>
  <si>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</si>
  <si>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</si>
  <si>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（㎡）　　　（ハ）</t>
  </si>
  <si>
    <t>（㎡）　　　（ニ）</t>
  </si>
  <si>
    <t>Ⅴ　木造及び木造以外の家屋に係る棟数・床面積・決定価格等の合計（市町村内訳）</t>
  </si>
  <si>
    <t>Ⅵ　非課税家屋に係る棟数・床面積（市町村内訳）</t>
  </si>
  <si>
    <t>棟　　　数
（棟）</t>
  </si>
  <si>
    <t>床面積
（㎡）</t>
  </si>
  <si>
    <t>（ホ）（千円）</t>
  </si>
  <si>
    <t>（％）</t>
  </si>
  <si>
    <t>(ニ) (千円)</t>
  </si>
  <si>
    <r>
      <t xml:space="preserve">増減
</t>
    </r>
    <r>
      <rPr>
        <sz val="7"/>
        <rFont val="ＭＳ Ｐゴシック"/>
        <family val="3"/>
      </rPr>
      <t>(ハ)-(ニ)/(ニ)</t>
    </r>
  </si>
  <si>
    <t>（ヘ）（千円）</t>
  </si>
  <si>
    <r>
      <t xml:space="preserve">増減
</t>
    </r>
    <r>
      <rPr>
        <sz val="7"/>
        <rFont val="ＭＳ Ｐゴシック"/>
        <family val="3"/>
      </rPr>
      <t>(ホ)-(ヘ)/(ヘ)</t>
    </r>
  </si>
  <si>
    <t>決定価格</t>
  </si>
  <si>
    <t>課税標準額</t>
  </si>
  <si>
    <t>増減
（ニ）（人）</t>
  </si>
  <si>
    <t>H27
決定価格</t>
  </si>
  <si>
    <t>H27
課税標準額</t>
  </si>
  <si>
    <t>平成28年度家屋に関する概要調書報告書</t>
  </si>
  <si>
    <t>H28総数
（イ）（人）</t>
  </si>
  <si>
    <t>H27総数
（ニ）（人）</t>
  </si>
  <si>
    <t>H28
決定価格</t>
  </si>
  <si>
    <t>H28
課税標準額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</si>
</sst>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  <numFmt numFmtId="181" formatCode="#,##0.0;[Red]\-#,##0.0"/>
  </numFmts>
  <fonts count="51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38" fontId="3" fillId="0" borderId="0" xfId="48" applyFont="1" applyAlignment="1">
      <alignment horizontal="center" vertical="distributed"/>
    </xf>
    <xf numFmtId="38" fontId="10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distributed"/>
    </xf>
    <xf numFmtId="38" fontId="3" fillId="0" borderId="12" xfId="48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8" fontId="5" fillId="0" borderId="11" xfId="48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38" fontId="5" fillId="33" borderId="12" xfId="48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distributed" vertical="center"/>
    </xf>
    <xf numFmtId="38" fontId="5" fillId="34" borderId="20" xfId="0" applyNumberFormat="1" applyFont="1" applyFill="1" applyBorder="1" applyAlignment="1">
      <alignment vertical="center"/>
    </xf>
    <xf numFmtId="38" fontId="3" fillId="0" borderId="0" xfId="48" applyFont="1" applyBorder="1" applyAlignment="1">
      <alignment horizontal="distributed" vertical="distributed"/>
    </xf>
    <xf numFmtId="38" fontId="3" fillId="0" borderId="0" xfId="48" applyFont="1" applyBorder="1" applyAlignment="1">
      <alignment horizontal="right" vertical="distributed"/>
    </xf>
    <xf numFmtId="0" fontId="5" fillId="0" borderId="0" xfId="60">
      <alignment vertical="center"/>
      <protection/>
    </xf>
    <xf numFmtId="177" fontId="5" fillId="0" borderId="0" xfId="60" applyNumberFormat="1" applyBorder="1">
      <alignment vertical="center"/>
      <protection/>
    </xf>
    <xf numFmtId="177" fontId="5" fillId="0" borderId="0" xfId="60" applyNumberFormat="1">
      <alignment vertical="center"/>
      <protection/>
    </xf>
    <xf numFmtId="177" fontId="5" fillId="0" borderId="0" xfId="60" applyNumberFormat="1" applyFont="1">
      <alignment vertical="center"/>
      <protection/>
    </xf>
    <xf numFmtId="0" fontId="5" fillId="34" borderId="21" xfId="60" applyFill="1" applyBorder="1" applyAlignment="1">
      <alignment horizontal="center" vertical="center" shrinkToFit="1"/>
      <protection/>
    </xf>
    <xf numFmtId="0" fontId="5" fillId="33" borderId="12" xfId="60" applyFill="1" applyBorder="1" applyAlignment="1">
      <alignment horizontal="distributed" vertical="center" wrapText="1"/>
      <protection/>
    </xf>
    <xf numFmtId="0" fontId="5" fillId="34" borderId="20" xfId="60" applyFont="1" applyFill="1" applyBorder="1" applyAlignment="1">
      <alignment horizontal="center" vertical="center"/>
      <protection/>
    </xf>
    <xf numFmtId="0" fontId="5" fillId="34" borderId="21" xfId="60" applyFont="1" applyFill="1" applyBorder="1" applyAlignment="1">
      <alignment horizontal="center" vertical="center" shrinkToFit="1"/>
      <protection/>
    </xf>
    <xf numFmtId="38" fontId="9" fillId="0" borderId="0" xfId="48" applyFont="1" applyAlignment="1">
      <alignment vertical="center"/>
    </xf>
    <xf numFmtId="177" fontId="5" fillId="0" borderId="22" xfId="60" applyNumberFormat="1" applyBorder="1">
      <alignment vertical="center"/>
      <protection/>
    </xf>
    <xf numFmtId="0" fontId="5" fillId="0" borderId="22" xfId="60" applyFill="1" applyBorder="1" applyAlignment="1">
      <alignment horizontal="center" vertical="center"/>
      <protection/>
    </xf>
    <xf numFmtId="38" fontId="11" fillId="0" borderId="0" xfId="48" applyFont="1" applyAlignment="1">
      <alignment horizontal="center" vertical="center"/>
    </xf>
    <xf numFmtId="38" fontId="13" fillId="0" borderId="0" xfId="48" applyFont="1" applyAlignment="1">
      <alignment vertical="center"/>
    </xf>
    <xf numFmtId="177" fontId="5" fillId="34" borderId="12" xfId="60" applyNumberFormat="1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distributed" vertical="center" wrapText="1"/>
      <protection/>
    </xf>
    <xf numFmtId="0" fontId="3" fillId="34" borderId="21" xfId="0" applyFont="1" applyFill="1" applyBorder="1" applyAlignment="1">
      <alignment horizontal="right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distributed"/>
    </xf>
    <xf numFmtId="0" fontId="3" fillId="34" borderId="23" xfId="0" applyFont="1" applyFill="1" applyBorder="1" applyAlignment="1">
      <alignment horizontal="distributed"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13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4" fillId="33" borderId="12" xfId="0" applyNumberFormat="1" applyFont="1" applyFill="1" applyBorder="1" applyAlignment="1">
      <alignment/>
    </xf>
    <xf numFmtId="38" fontId="4" fillId="34" borderId="20" xfId="0" applyNumberFormat="1" applyFont="1" applyFill="1" applyBorder="1" applyAlignment="1">
      <alignment/>
    </xf>
    <xf numFmtId="0" fontId="5" fillId="34" borderId="21" xfId="60" applyFont="1" applyFill="1" applyBorder="1" applyAlignment="1">
      <alignment horizontal="center" vertical="center" wrapText="1" shrinkToFit="1"/>
      <protection/>
    </xf>
    <xf numFmtId="38" fontId="5" fillId="34" borderId="12" xfId="48" applyFont="1" applyFill="1" applyBorder="1" applyAlignment="1">
      <alignment horizontal="center" vertical="distributed" wrapText="1"/>
    </xf>
    <xf numFmtId="0" fontId="5" fillId="35" borderId="21" xfId="60" applyFont="1" applyFill="1" applyBorder="1" applyAlignment="1">
      <alignment horizontal="center" vertical="center" wrapText="1" shrinkToFit="1"/>
      <protection/>
    </xf>
    <xf numFmtId="0" fontId="5" fillId="35" borderId="20" xfId="60" applyFont="1" applyFill="1" applyBorder="1" applyAlignment="1">
      <alignment horizontal="center" vertical="center"/>
      <protection/>
    </xf>
    <xf numFmtId="180" fontId="5" fillId="0" borderId="0" xfId="60" applyNumberFormat="1" applyBorder="1">
      <alignment vertical="center"/>
      <protection/>
    </xf>
    <xf numFmtId="177" fontId="5" fillId="0" borderId="0" xfId="60" applyNumberFormat="1" applyFont="1" applyFill="1" applyBorder="1" applyAlignment="1">
      <alignment horizontal="center" vertical="center"/>
      <protection/>
    </xf>
    <xf numFmtId="177" fontId="3" fillId="0" borderId="12" xfId="60" applyNumberFormat="1" applyFont="1" applyBorder="1">
      <alignment vertical="center"/>
      <protection/>
    </xf>
    <xf numFmtId="178" fontId="3" fillId="0" borderId="12" xfId="48" applyNumberFormat="1" applyFont="1" applyBorder="1" applyAlignment="1">
      <alignment vertical="center"/>
    </xf>
    <xf numFmtId="177" fontId="3" fillId="36" borderId="12" xfId="60" applyNumberFormat="1" applyFont="1" applyFill="1" applyBorder="1">
      <alignment vertical="center"/>
      <protection/>
    </xf>
    <xf numFmtId="180" fontId="3" fillId="0" borderId="12" xfId="60" applyNumberFormat="1" applyFont="1" applyBorder="1">
      <alignment vertical="center"/>
      <protection/>
    </xf>
    <xf numFmtId="0" fontId="5" fillId="34" borderId="23" xfId="60" applyFill="1" applyBorder="1" applyAlignment="1">
      <alignment horizontal="center" vertical="center" shrinkToFit="1"/>
      <protection/>
    </xf>
    <xf numFmtId="0" fontId="5" fillId="34" borderId="23" xfId="60" applyFont="1" applyFill="1" applyBorder="1" applyAlignment="1">
      <alignment horizontal="center" vertical="center" shrinkToFit="1"/>
      <protection/>
    </xf>
    <xf numFmtId="38" fontId="3" fillId="34" borderId="22" xfId="48" applyFont="1" applyFill="1" applyBorder="1" applyAlignment="1">
      <alignment horizontal="center" vertical="distributed"/>
    </xf>
    <xf numFmtId="38" fontId="3" fillId="34" borderId="24" xfId="48" applyFont="1" applyFill="1" applyBorder="1" applyAlignment="1">
      <alignment horizontal="center" vertical="distributed"/>
    </xf>
    <xf numFmtId="38" fontId="3" fillId="0" borderId="20" xfId="48" applyFont="1" applyBorder="1" applyAlignment="1">
      <alignment horizontal="right" vertical="distributed"/>
    </xf>
    <xf numFmtId="178" fontId="3" fillId="0" borderId="12" xfId="48" applyNumberFormat="1" applyFont="1" applyBorder="1" applyAlignment="1">
      <alignment horizontal="right" vertical="distributed"/>
    </xf>
    <xf numFmtId="177" fontId="3" fillId="37" borderId="12" xfId="60" applyNumberFormat="1" applyFont="1" applyFill="1" applyBorder="1">
      <alignment vertical="center"/>
      <protection/>
    </xf>
    <xf numFmtId="178" fontId="3" fillId="37" borderId="12" xfId="48" applyNumberFormat="1" applyFont="1" applyFill="1" applyBorder="1" applyAlignment="1">
      <alignment vertical="center"/>
    </xf>
    <xf numFmtId="0" fontId="5" fillId="34" borderId="14" xfId="60" applyFont="1" applyFill="1" applyBorder="1" applyAlignment="1">
      <alignment horizontal="center" vertical="center" wrapText="1" shrinkToFit="1"/>
      <protection/>
    </xf>
    <xf numFmtId="0" fontId="5" fillId="34" borderId="25" xfId="60" applyFont="1" applyFill="1" applyBorder="1" applyAlignment="1">
      <alignment horizontal="center" vertical="center" wrapText="1" shrinkToFit="1"/>
      <protection/>
    </xf>
    <xf numFmtId="0" fontId="5" fillId="34" borderId="15" xfId="60" applyFont="1" applyFill="1" applyBorder="1" applyAlignment="1">
      <alignment horizontal="center" vertical="center" wrapText="1" shrinkToFit="1"/>
      <protection/>
    </xf>
    <xf numFmtId="38" fontId="9" fillId="0" borderId="0" xfId="48" applyFont="1" applyAlignment="1" quotePrefix="1">
      <alignment horizontal="center" vertical="center"/>
    </xf>
    <xf numFmtId="177" fontId="5" fillId="33" borderId="12" xfId="60" applyNumberFormat="1" applyFont="1" applyFill="1" applyBorder="1" applyAlignment="1">
      <alignment horizontal="distributed" vertical="center"/>
      <protection/>
    </xf>
    <xf numFmtId="0" fontId="5" fillId="33" borderId="14" xfId="60" applyFill="1" applyBorder="1" applyAlignment="1">
      <alignment horizontal="distributed" vertical="center"/>
      <protection/>
    </xf>
    <xf numFmtId="0" fontId="5" fillId="33" borderId="15" xfId="60" applyFill="1" applyBorder="1" applyAlignment="1">
      <alignment horizontal="distributed" vertical="center"/>
      <protection/>
    </xf>
    <xf numFmtId="0" fontId="5" fillId="34" borderId="26" xfId="60" applyFill="1" applyBorder="1" applyAlignment="1">
      <alignment horizontal="center" vertical="center"/>
      <protection/>
    </xf>
    <xf numFmtId="0" fontId="5" fillId="34" borderId="24" xfId="60" applyFill="1" applyBorder="1" applyAlignment="1">
      <alignment horizontal="center" vertical="center"/>
      <protection/>
    </xf>
    <xf numFmtId="0" fontId="5" fillId="34" borderId="27" xfId="60" applyFill="1" applyBorder="1" applyAlignment="1">
      <alignment horizontal="center" vertical="center"/>
      <protection/>
    </xf>
    <xf numFmtId="0" fontId="5" fillId="34" borderId="28" xfId="60" applyFill="1" applyBorder="1" applyAlignment="1">
      <alignment horizontal="center" vertical="center"/>
      <protection/>
    </xf>
    <xf numFmtId="0" fontId="5" fillId="34" borderId="18" xfId="60" applyFill="1" applyBorder="1" applyAlignment="1">
      <alignment horizontal="center" vertical="center"/>
      <protection/>
    </xf>
    <xf numFmtId="0" fontId="5" fillId="34" borderId="19" xfId="60" applyFill="1" applyBorder="1" applyAlignment="1">
      <alignment horizontal="center" vertical="center"/>
      <protection/>
    </xf>
    <xf numFmtId="0" fontId="5" fillId="33" borderId="12" xfId="60" applyFill="1" applyBorder="1" applyAlignment="1">
      <alignment vertical="center" textRotation="255"/>
      <protection/>
    </xf>
    <xf numFmtId="177" fontId="5" fillId="34" borderId="14" xfId="60" applyNumberFormat="1" applyFill="1" applyBorder="1" applyAlignment="1">
      <alignment horizontal="center" vertical="center"/>
      <protection/>
    </xf>
    <xf numFmtId="177" fontId="5" fillId="34" borderId="15" xfId="60" applyNumberFormat="1" applyFill="1" applyBorder="1" applyAlignment="1">
      <alignment horizontal="center" vertical="center"/>
      <protection/>
    </xf>
    <xf numFmtId="38" fontId="5" fillId="33" borderId="14" xfId="48" applyFont="1" applyFill="1" applyBorder="1" applyAlignment="1">
      <alignment horizontal="distributed" vertical="distributed"/>
    </xf>
    <xf numFmtId="38" fontId="5" fillId="33" borderId="15" xfId="48" applyFont="1" applyFill="1" applyBorder="1" applyAlignment="1">
      <alignment horizontal="distributed" vertical="distributed"/>
    </xf>
    <xf numFmtId="38" fontId="10" fillId="34" borderId="29" xfId="48" applyFont="1" applyFill="1" applyBorder="1" applyAlignment="1">
      <alignment horizontal="center" vertical="center"/>
    </xf>
    <xf numFmtId="38" fontId="10" fillId="34" borderId="30" xfId="48" applyFont="1" applyFill="1" applyBorder="1" applyAlignment="1">
      <alignment horizontal="center" vertical="center"/>
    </xf>
    <xf numFmtId="38" fontId="10" fillId="34" borderId="31" xfId="48" applyFont="1" applyFill="1" applyBorder="1" applyAlignment="1">
      <alignment horizontal="center" vertical="center"/>
    </xf>
    <xf numFmtId="38" fontId="10" fillId="34" borderId="32" xfId="48" applyFont="1" applyFill="1" applyBorder="1" applyAlignment="1">
      <alignment horizontal="center" vertical="center"/>
    </xf>
    <xf numFmtId="38" fontId="5" fillId="34" borderId="26" xfId="48" applyFont="1" applyFill="1" applyBorder="1" applyAlignment="1">
      <alignment horizontal="center" vertical="center" wrapText="1"/>
    </xf>
    <xf numFmtId="38" fontId="5" fillId="34" borderId="18" xfId="48" applyFont="1" applyFill="1" applyBorder="1" applyAlignment="1">
      <alignment horizontal="center" vertical="center" wrapText="1"/>
    </xf>
    <xf numFmtId="38" fontId="5" fillId="34" borderId="21" xfId="48" applyFont="1" applyFill="1" applyBorder="1" applyAlignment="1">
      <alignment horizontal="center" vertical="center" wrapText="1"/>
    </xf>
    <xf numFmtId="38" fontId="5" fillId="34" borderId="20" xfId="48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 textRotation="255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 textRotation="255"/>
    </xf>
    <xf numFmtId="0" fontId="3" fillId="34" borderId="23" xfId="0" applyFont="1" applyFill="1" applyBorder="1" applyAlignment="1">
      <alignment vertical="center" textRotation="255"/>
    </xf>
    <xf numFmtId="0" fontId="3" fillId="34" borderId="20" xfId="0" applyFont="1" applyFill="1" applyBorder="1" applyAlignment="1">
      <alignment vertical="center" textRotation="255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総括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1285875</xdr:colOff>
      <xdr:row>1</xdr:row>
      <xdr:rowOff>57150</xdr:rowOff>
    </xdr:from>
    <xdr:to>
      <xdr:col>10</xdr:col>
      <xdr:colOff>1143000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3696950" y="409575"/>
          <a:ext cx="1209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showGridLines="0" tabSelected="1" view="pageLayout" zoomScale="80" zoomScaleNormal="75" zoomScaleSheetLayoutView="75" zoomScalePageLayoutView="80" workbookViewId="0" topLeftCell="A1">
      <selection activeCell="D25" sqref="D25:E26"/>
    </sheetView>
  </sheetViews>
  <sheetFormatPr defaultColWidth="8.796875" defaultRowHeight="15"/>
  <cols>
    <col min="1" max="1" width="3.5" style="7" customWidth="1"/>
    <col min="2" max="2" width="17.59765625" style="7" customWidth="1"/>
    <col min="3" max="9" width="15.59765625" style="7" customWidth="1"/>
    <col min="10" max="10" width="14.19921875" style="7" customWidth="1"/>
    <col min="11" max="18" width="15.59765625" style="7" customWidth="1"/>
    <col min="19" max="16384" width="9" style="7" customWidth="1"/>
  </cols>
  <sheetData>
    <row r="1" spans="1:18" ht="27.75" customHeight="1">
      <c r="A1" s="90" t="s">
        <v>131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49"/>
      <c r="M1" s="49"/>
      <c r="N1" s="49"/>
      <c r="O1" s="49"/>
      <c r="P1" s="49"/>
      <c r="Q1" s="49"/>
      <c r="R1" s="49"/>
    </row>
    <row r="2" spans="1:18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9"/>
      <c r="N2" s="49"/>
      <c r="O2" s="49"/>
      <c r="P2" s="49"/>
      <c r="Q2" s="49"/>
      <c r="R2" s="49"/>
    </row>
    <row r="3" spans="1:3" ht="24" customHeight="1" hidden="1">
      <c r="A3" s="53" t="s">
        <v>58</v>
      </c>
      <c r="B3" s="8"/>
      <c r="C3" s="9"/>
    </row>
    <row r="4" spans="1:3" ht="13.5" customHeight="1">
      <c r="A4" s="8"/>
      <c r="B4" s="8"/>
      <c r="C4" s="9"/>
    </row>
    <row r="5" spans="1:7" ht="12.75" customHeight="1">
      <c r="A5" s="105"/>
      <c r="B5" s="106"/>
      <c r="C5" s="109" t="s">
        <v>132</v>
      </c>
      <c r="D5" s="81"/>
      <c r="E5" s="82"/>
      <c r="F5" s="111" t="s">
        <v>133</v>
      </c>
      <c r="G5" s="111" t="s">
        <v>128</v>
      </c>
    </row>
    <row r="6" spans="1:7" ht="42" customHeight="1">
      <c r="A6" s="107"/>
      <c r="B6" s="108"/>
      <c r="C6" s="110"/>
      <c r="D6" s="70" t="s">
        <v>14</v>
      </c>
      <c r="E6" s="70" t="s">
        <v>15</v>
      </c>
      <c r="F6" s="112"/>
      <c r="G6" s="112"/>
    </row>
    <row r="7" spans="1:7" ht="45.75" customHeight="1">
      <c r="A7" s="103" t="s">
        <v>16</v>
      </c>
      <c r="B7" s="104"/>
      <c r="C7" s="10">
        <f>'内訳（納税義務者）'!C48</f>
        <v>328397</v>
      </c>
      <c r="D7" s="10">
        <f>'内訳（納税義務者）'!D48</f>
        <v>32200</v>
      </c>
      <c r="E7" s="10">
        <f>'内訳（納税義務者）'!E48</f>
        <v>296197</v>
      </c>
      <c r="F7" s="83">
        <v>325235</v>
      </c>
      <c r="G7" s="84">
        <f>(C7-F7)/F7</f>
        <v>0.009722200870140052</v>
      </c>
    </row>
    <row r="8" spans="1:10" ht="30" customHeight="1">
      <c r="A8" s="39"/>
      <c r="B8" s="39"/>
      <c r="C8" s="39"/>
      <c r="D8" s="40"/>
      <c r="E8" s="40"/>
      <c r="F8" s="40"/>
      <c r="G8" s="40"/>
      <c r="H8" s="40"/>
      <c r="I8" s="40"/>
      <c r="J8" s="40"/>
    </row>
    <row r="9" spans="1:11" s="41" customFormat="1" ht="24" customHeight="1">
      <c r="A9" s="94" t="s">
        <v>68</v>
      </c>
      <c r="B9" s="95"/>
      <c r="C9" s="45" t="s">
        <v>69</v>
      </c>
      <c r="D9" s="45" t="s">
        <v>70</v>
      </c>
      <c r="E9" s="87" t="s">
        <v>126</v>
      </c>
      <c r="F9" s="88"/>
      <c r="G9" s="89"/>
      <c r="H9" s="87" t="s">
        <v>127</v>
      </c>
      <c r="I9" s="88"/>
      <c r="J9" s="89"/>
      <c r="K9" s="48" t="s">
        <v>84</v>
      </c>
    </row>
    <row r="10" spans="1:11" s="41" customFormat="1" ht="27.75" customHeight="1">
      <c r="A10" s="96"/>
      <c r="B10" s="97"/>
      <c r="C10" s="79"/>
      <c r="D10" s="79"/>
      <c r="E10" s="69" t="s">
        <v>134</v>
      </c>
      <c r="F10" s="71" t="s">
        <v>129</v>
      </c>
      <c r="G10" s="71" t="s">
        <v>123</v>
      </c>
      <c r="H10" s="69" t="s">
        <v>135</v>
      </c>
      <c r="I10" s="71" t="s">
        <v>130</v>
      </c>
      <c r="J10" s="71" t="s">
        <v>125</v>
      </c>
      <c r="K10" s="80"/>
    </row>
    <row r="11" spans="1:11" s="41" customFormat="1" ht="20.25" customHeight="1">
      <c r="A11" s="98"/>
      <c r="B11" s="99"/>
      <c r="C11" s="47" t="s">
        <v>81</v>
      </c>
      <c r="D11" s="47" t="s">
        <v>82</v>
      </c>
      <c r="E11" s="47" t="s">
        <v>83</v>
      </c>
      <c r="F11" s="72" t="s">
        <v>122</v>
      </c>
      <c r="G11" s="72" t="s">
        <v>121</v>
      </c>
      <c r="H11" s="47" t="s">
        <v>120</v>
      </c>
      <c r="I11" s="72" t="s">
        <v>124</v>
      </c>
      <c r="J11" s="72" t="s">
        <v>121</v>
      </c>
      <c r="K11" s="47" t="s">
        <v>85</v>
      </c>
    </row>
    <row r="12" spans="1:11" s="41" customFormat="1" ht="30" customHeight="1">
      <c r="A12" s="100" t="s">
        <v>71</v>
      </c>
      <c r="B12" s="46" t="s">
        <v>72</v>
      </c>
      <c r="C12" s="75">
        <f>'内訳（木造）'!C50</f>
        <v>40378</v>
      </c>
      <c r="D12" s="75">
        <f>'内訳（木造）'!E50</f>
        <v>2432324</v>
      </c>
      <c r="E12" s="75">
        <f>'内訳（木造）'!G50</f>
        <v>31610891</v>
      </c>
      <c r="F12" s="75">
        <v>27879275</v>
      </c>
      <c r="G12" s="76">
        <f>(E12-F12)/F12</f>
        <v>0.13384910475613157</v>
      </c>
      <c r="H12" s="75">
        <f>'内訳（木造）'!I50</f>
        <v>31609271</v>
      </c>
      <c r="I12" s="75">
        <v>27877653</v>
      </c>
      <c r="J12" s="76">
        <f>(H12-I12)/I12</f>
        <v>0.13385696421431173</v>
      </c>
      <c r="K12" s="75">
        <f>ROUND(E12*1000/D12,0)</f>
        <v>12996</v>
      </c>
    </row>
    <row r="13" spans="1:11" s="41" customFormat="1" ht="30" customHeight="1">
      <c r="A13" s="100"/>
      <c r="B13" s="55" t="s">
        <v>86</v>
      </c>
      <c r="C13" s="75">
        <f>C12-C14</f>
        <v>21509</v>
      </c>
      <c r="D13" s="75">
        <f>D12-D14</f>
        <v>909379</v>
      </c>
      <c r="E13" s="75">
        <f>E12-E14</f>
        <v>1485314</v>
      </c>
      <c r="F13" s="75">
        <v>1507912</v>
      </c>
      <c r="G13" s="76">
        <f aca="true" t="shared" si="0" ref="G13:G20">(E13-F13)/F13</f>
        <v>-0.01498628567184292</v>
      </c>
      <c r="H13" s="75">
        <f>H12-H14</f>
        <v>1485108</v>
      </c>
      <c r="I13" s="75">
        <v>1507704</v>
      </c>
      <c r="J13" s="76">
        <f aca="true" t="shared" si="1" ref="J13:J20">(H13-I13)/I13</f>
        <v>-0.014987026631222044</v>
      </c>
      <c r="K13" s="75">
        <f aca="true" t="shared" si="2" ref="K13:K20">ROUND(E13*1000/D13,0)</f>
        <v>1633</v>
      </c>
    </row>
    <row r="14" spans="1:11" s="41" customFormat="1" ht="30" customHeight="1">
      <c r="A14" s="100"/>
      <c r="B14" s="55" t="s">
        <v>87</v>
      </c>
      <c r="C14" s="75">
        <f>'内訳（木造）'!D50</f>
        <v>18869</v>
      </c>
      <c r="D14" s="75">
        <f>'内訳（木造）'!F50</f>
        <v>1522945</v>
      </c>
      <c r="E14" s="75">
        <f>'内訳（木造）'!H50</f>
        <v>30125577</v>
      </c>
      <c r="F14" s="75">
        <v>26371363</v>
      </c>
      <c r="G14" s="76">
        <f t="shared" si="0"/>
        <v>0.1423594980661409</v>
      </c>
      <c r="H14" s="75">
        <f>'内訳（木造）'!J50</f>
        <v>30124163</v>
      </c>
      <c r="I14" s="75">
        <v>26369949</v>
      </c>
      <c r="J14" s="76">
        <f t="shared" si="1"/>
        <v>0.14236713161637135</v>
      </c>
      <c r="K14" s="75">
        <f t="shared" si="2"/>
        <v>19781</v>
      </c>
    </row>
    <row r="15" spans="1:11" s="41" customFormat="1" ht="30" customHeight="1">
      <c r="A15" s="100" t="s">
        <v>73</v>
      </c>
      <c r="B15" s="46" t="s">
        <v>72</v>
      </c>
      <c r="C15" s="75">
        <f>'内訳（非木造）'!C50</f>
        <v>337652</v>
      </c>
      <c r="D15" s="75">
        <f>'内訳（非木造）'!E50</f>
        <v>61105572</v>
      </c>
      <c r="E15" s="75">
        <f>'内訳（非木造）'!G50</f>
        <v>2927214870</v>
      </c>
      <c r="F15" s="75">
        <v>2829091052</v>
      </c>
      <c r="G15" s="76">
        <f t="shared" si="0"/>
        <v>0.03468386707830851</v>
      </c>
      <c r="H15" s="75">
        <f>'内訳（非木造）'!I50</f>
        <v>2925355528</v>
      </c>
      <c r="I15" s="75">
        <v>2826213255</v>
      </c>
      <c r="J15" s="76">
        <f t="shared" si="1"/>
        <v>0.0350795442716866</v>
      </c>
      <c r="K15" s="75">
        <f t="shared" si="2"/>
        <v>47904</v>
      </c>
    </row>
    <row r="16" spans="1:11" s="41" customFormat="1" ht="30" customHeight="1">
      <c r="A16" s="100"/>
      <c r="B16" s="55" t="s">
        <v>86</v>
      </c>
      <c r="C16" s="75">
        <f>C15-C17</f>
        <v>13249</v>
      </c>
      <c r="D16" s="75">
        <f>D15-D17</f>
        <v>571239</v>
      </c>
      <c r="E16" s="75">
        <f>E15-E17</f>
        <v>1333527</v>
      </c>
      <c r="F16" s="75">
        <v>1377471</v>
      </c>
      <c r="G16" s="76">
        <f t="shared" si="0"/>
        <v>-0.03190194203725523</v>
      </c>
      <c r="H16" s="75">
        <f>H15-H17</f>
        <v>1333524</v>
      </c>
      <c r="I16" s="75">
        <v>1345396</v>
      </c>
      <c r="J16" s="76">
        <f t="shared" si="1"/>
        <v>-0.008824167754326607</v>
      </c>
      <c r="K16" s="75">
        <f t="shared" si="2"/>
        <v>2334</v>
      </c>
    </row>
    <row r="17" spans="1:11" s="41" customFormat="1" ht="30" customHeight="1">
      <c r="A17" s="100"/>
      <c r="B17" s="55" t="s">
        <v>87</v>
      </c>
      <c r="C17" s="75">
        <f>'内訳（非木造）'!D50</f>
        <v>324403</v>
      </c>
      <c r="D17" s="75">
        <f>'内訳（非木造）'!F50</f>
        <v>60534333</v>
      </c>
      <c r="E17" s="75">
        <f>'内訳（非木造）'!H50</f>
        <v>2925881343</v>
      </c>
      <c r="F17" s="75">
        <v>2827713581</v>
      </c>
      <c r="G17" s="76">
        <f t="shared" si="0"/>
        <v>0.03471630318558774</v>
      </c>
      <c r="H17" s="75">
        <f>'内訳（非木造）'!J50</f>
        <v>2924022004</v>
      </c>
      <c r="I17" s="75">
        <v>2824867859</v>
      </c>
      <c r="J17" s="76">
        <f t="shared" si="1"/>
        <v>0.03510045423331782</v>
      </c>
      <c r="K17" s="75">
        <f t="shared" si="2"/>
        <v>48334</v>
      </c>
    </row>
    <row r="18" spans="1:11" s="41" customFormat="1" ht="30" customHeight="1">
      <c r="A18" s="100" t="s">
        <v>74</v>
      </c>
      <c r="B18" s="46" t="s">
        <v>72</v>
      </c>
      <c r="C18" s="85">
        <f>C12+C15</f>
        <v>378030</v>
      </c>
      <c r="D18" s="85">
        <f>D12+D15</f>
        <v>63537896</v>
      </c>
      <c r="E18" s="85">
        <f>E12+E15</f>
        <v>2958825761</v>
      </c>
      <c r="F18" s="85">
        <v>2856970327</v>
      </c>
      <c r="G18" s="86">
        <f t="shared" si="0"/>
        <v>0.03565155473874125</v>
      </c>
      <c r="H18" s="85">
        <f>H12+H15</f>
        <v>2956964799</v>
      </c>
      <c r="I18" s="85">
        <v>2854090908</v>
      </c>
      <c r="J18" s="86">
        <f t="shared" si="1"/>
        <v>0.036044363797819154</v>
      </c>
      <c r="K18" s="85">
        <f t="shared" si="2"/>
        <v>46568</v>
      </c>
    </row>
    <row r="19" spans="1:11" s="41" customFormat="1" ht="30" customHeight="1">
      <c r="A19" s="100"/>
      <c r="B19" s="55" t="s">
        <v>86</v>
      </c>
      <c r="C19" s="75">
        <f aca="true" t="shared" si="3" ref="C19:H20">C13+C16</f>
        <v>34758</v>
      </c>
      <c r="D19" s="75">
        <f t="shared" si="3"/>
        <v>1480618</v>
      </c>
      <c r="E19" s="75">
        <f t="shared" si="3"/>
        <v>2818841</v>
      </c>
      <c r="F19" s="75">
        <v>2885383</v>
      </c>
      <c r="G19" s="76">
        <f t="shared" si="0"/>
        <v>-0.023061756446197956</v>
      </c>
      <c r="H19" s="75">
        <f t="shared" si="3"/>
        <v>2818632</v>
      </c>
      <c r="I19" s="75">
        <v>2853100</v>
      </c>
      <c r="J19" s="76">
        <f t="shared" si="1"/>
        <v>-0.012080894465668922</v>
      </c>
      <c r="K19" s="75">
        <f t="shared" si="2"/>
        <v>1904</v>
      </c>
    </row>
    <row r="20" spans="1:11" s="41" customFormat="1" ht="30" customHeight="1">
      <c r="A20" s="100"/>
      <c r="B20" s="55" t="s">
        <v>87</v>
      </c>
      <c r="C20" s="75">
        <f t="shared" si="3"/>
        <v>343272</v>
      </c>
      <c r="D20" s="75">
        <f t="shared" si="3"/>
        <v>62057278</v>
      </c>
      <c r="E20" s="75">
        <f t="shared" si="3"/>
        <v>2956006920</v>
      </c>
      <c r="F20" s="75">
        <v>2854084944</v>
      </c>
      <c r="G20" s="76">
        <f t="shared" si="0"/>
        <v>0.035710911903398486</v>
      </c>
      <c r="H20" s="75">
        <f t="shared" si="3"/>
        <v>2954146167</v>
      </c>
      <c r="I20" s="75">
        <v>2851237808</v>
      </c>
      <c r="J20" s="76">
        <f t="shared" si="1"/>
        <v>0.03609252048750891</v>
      </c>
      <c r="K20" s="75">
        <f t="shared" si="2"/>
        <v>47634</v>
      </c>
    </row>
    <row r="21" spans="1:11" s="41" customFormat="1" ht="30" customHeight="1">
      <c r="A21" s="92" t="s">
        <v>75</v>
      </c>
      <c r="B21" s="93"/>
      <c r="C21" s="75">
        <f>'内訳（非課税家屋）'!C50</f>
        <v>5317</v>
      </c>
      <c r="D21" s="75">
        <f>'内訳（非課税家屋）'!D50</f>
        <v>3598766</v>
      </c>
      <c r="E21" s="77"/>
      <c r="F21" s="77"/>
      <c r="G21" s="77"/>
      <c r="H21" s="77"/>
      <c r="I21" s="77"/>
      <c r="J21" s="77"/>
      <c r="K21" s="77"/>
    </row>
    <row r="22" spans="1:12" s="41" customFormat="1" ht="17.25" customHeight="1">
      <c r="A22" s="51"/>
      <c r="B22" s="51"/>
      <c r="C22" s="50"/>
      <c r="D22" s="50"/>
      <c r="E22" s="50"/>
      <c r="F22" s="42"/>
      <c r="G22" s="42"/>
      <c r="H22" s="42"/>
      <c r="I22" s="42"/>
      <c r="J22" s="42"/>
      <c r="K22" s="42"/>
      <c r="L22" s="42"/>
    </row>
    <row r="23" spans="1:11" s="41" customFormat="1" ht="19.5" customHeight="1">
      <c r="A23" s="44" t="s">
        <v>76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s="41" customFormat="1" ht="30" customHeight="1">
      <c r="A24" s="101"/>
      <c r="B24" s="102"/>
      <c r="C24" s="54" t="s">
        <v>77</v>
      </c>
      <c r="D24" s="54" t="s">
        <v>78</v>
      </c>
      <c r="E24" s="54" t="s">
        <v>79</v>
      </c>
      <c r="F24" s="74"/>
      <c r="G24" s="74"/>
      <c r="H24" s="43"/>
      <c r="I24" s="43"/>
      <c r="J24" s="43"/>
      <c r="K24" s="43"/>
    </row>
    <row r="25" spans="1:11" s="41" customFormat="1" ht="30" customHeight="1">
      <c r="A25" s="91" t="s">
        <v>71</v>
      </c>
      <c r="B25" s="91"/>
      <c r="C25" s="78">
        <f>C12/C18*100</f>
        <v>10.68116287067164</v>
      </c>
      <c r="D25" s="78">
        <f>D12/D18*100</f>
        <v>3.8281469062179836</v>
      </c>
      <c r="E25" s="78">
        <f>E12/E18*100</f>
        <v>1.068359327428473</v>
      </c>
      <c r="F25" s="73"/>
      <c r="G25" s="73"/>
      <c r="H25" s="43"/>
      <c r="I25" s="43"/>
      <c r="J25" s="43"/>
      <c r="K25" s="43"/>
    </row>
    <row r="26" spans="1:11" s="41" customFormat="1" ht="30" customHeight="1">
      <c r="A26" s="91" t="s">
        <v>73</v>
      </c>
      <c r="B26" s="91"/>
      <c r="C26" s="78">
        <f>C15/C18*100</f>
        <v>89.31883712932837</v>
      </c>
      <c r="D26" s="78">
        <f>D15/D18*100</f>
        <v>96.171853093782</v>
      </c>
      <c r="E26" s="78">
        <f>E15/E18*100</f>
        <v>98.93164067257153</v>
      </c>
      <c r="F26" s="73"/>
      <c r="G26" s="73"/>
      <c r="H26" s="43"/>
      <c r="I26" s="43"/>
      <c r="J26" s="43"/>
      <c r="K26" s="43"/>
    </row>
    <row r="27" spans="1:11" s="41" customFormat="1" ht="30" customHeight="1">
      <c r="A27" s="91" t="s">
        <v>80</v>
      </c>
      <c r="B27" s="91"/>
      <c r="C27" s="78">
        <f>C18/C18*100</f>
        <v>100</v>
      </c>
      <c r="D27" s="78">
        <f>D18/D18*100</f>
        <v>100</v>
      </c>
      <c r="E27" s="78">
        <f>E18/E18*100</f>
        <v>100</v>
      </c>
      <c r="F27" s="73"/>
      <c r="G27" s="73"/>
      <c r="H27" s="43"/>
      <c r="I27" s="43"/>
      <c r="J27" s="43"/>
      <c r="K27" s="43"/>
    </row>
    <row r="28" s="41" customFormat="1" ht="30" customHeight="1"/>
    <row r="29" s="41" customFormat="1" ht="30" customHeight="1"/>
    <row r="30" s="41" customFormat="1" ht="30" customHeight="1"/>
    <row r="31" s="41" customFormat="1" ht="30" customHeight="1"/>
    <row r="32" s="41" customFormat="1" ht="30" customHeight="1"/>
    <row r="34" ht="14.25" hidden="1"/>
    <row r="35" spans="4:17" ht="14.25" hidden="1">
      <c r="D35" s="11" t="e">
        <f>#REF!+#REF!+#REF!+#REF!+#REF!+#REF!+#REF!+#REF!+#REF!+#REF!+#REF!+#REF!+#REF!+#REF!</f>
        <v>#REF!</v>
      </c>
      <c r="E35" s="11" t="e">
        <f>#REF!+#REF!+#REF!+#REF!+#REF!+#REF!+#REF!+#REF!+#REF!+#REF!+#REF!+#REF!+#REF!+#REF!</f>
        <v>#REF!</v>
      </c>
      <c r="F35" s="11"/>
      <c r="G35" s="11"/>
      <c r="H35" s="11" t="e">
        <f>A31+A32+#REF!+#REF!+#REF!+#REF!+#REF!+#REF!+#REF!+#REF!+#REF!+#REF!+#REF!+#REF!</f>
        <v>#REF!</v>
      </c>
      <c r="I35" s="11"/>
      <c r="J35" s="11"/>
      <c r="K35" s="11" t="e">
        <f>B31+B32+#REF!+#REF!+#REF!+#REF!+#REF!+#REF!+#REF!+#REF!+#REF!+#REF!+#REF!+#REF!</f>
        <v>#REF!</v>
      </c>
      <c r="L35" s="11" t="e">
        <f>E31+E32+#REF!+#REF!+#REF!+#REF!+#REF!+#REF!+#REF!+#REF!+#REF!+#REF!+#REF!+#REF!</f>
        <v>#REF!</v>
      </c>
      <c r="M35" s="11" t="e">
        <f>H31+H32+#REF!+#REF!+#REF!+#REF!+#REF!+#REF!+#REF!+#REF!+#REF!+#REF!+#REF!+#REF!</f>
        <v>#REF!</v>
      </c>
      <c r="N35" s="11" t="e">
        <f>K31+K32+#REF!+#REF!+#REF!+#REF!+#REF!+#REF!+#REF!+#REF!+#REF!+#REF!+#REF!+#REF!</f>
        <v>#REF!</v>
      </c>
      <c r="O35" s="11" t="e">
        <f>#REF!+#REF!+#REF!+#REF!+#REF!+#REF!+#REF!+#REF!+#REF!+#REF!+#REF!+#REF!+#REF!+#REF!</f>
        <v>#REF!</v>
      </c>
      <c r="P35" s="11" t="e">
        <f>#REF!+#REF!+#REF!+#REF!+#REF!+#REF!+#REF!+#REF!+#REF!+#REF!+#REF!+#REF!+#REF!+#REF!</f>
        <v>#REF!</v>
      </c>
      <c r="Q35" s="11" t="e">
        <f>L31+L32+#REF!+#REF!+#REF!+#REF!+#REF!+#REF!+#REF!+#REF!+#REF!+#REF!+#REF!+#REF!</f>
        <v>#REF!</v>
      </c>
    </row>
    <row r="36" ht="14.25" hidden="1"/>
    <row r="38" spans="4:18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4:18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sheetProtection/>
  <mergeCells count="17">
    <mergeCell ref="A26:B26"/>
    <mergeCell ref="A7:B7"/>
    <mergeCell ref="E9:G9"/>
    <mergeCell ref="A5:B6"/>
    <mergeCell ref="C5:C6"/>
    <mergeCell ref="F5:F6"/>
    <mergeCell ref="G5:G6"/>
    <mergeCell ref="H9:J9"/>
    <mergeCell ref="A1:K1"/>
    <mergeCell ref="A27:B27"/>
    <mergeCell ref="A21:B21"/>
    <mergeCell ref="A9:B11"/>
    <mergeCell ref="A12:A14"/>
    <mergeCell ref="A15:A17"/>
    <mergeCell ref="A18:A20"/>
    <mergeCell ref="A24:B24"/>
    <mergeCell ref="A25:B25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9" scale="72" r:id="rId2"/>
  <headerFooter alignWithMargins="0">
    <oddFooter>&amp;RH28概要調書（家屋概況）</oddFooter>
  </headerFooter>
  <rowBreaks count="1" manualBreakCount="1">
    <brk id="2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showGridLines="0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28" sqref="D28"/>
    </sheetView>
  </sheetViews>
  <sheetFormatPr defaultColWidth="8.796875" defaultRowHeight="15"/>
  <cols>
    <col min="1" max="1" width="3.5" style="15" customWidth="1"/>
    <col min="2" max="2" width="14.69921875" style="15" customWidth="1"/>
    <col min="3" max="11" width="14.59765625" style="15" customWidth="1"/>
    <col min="12" max="16384" width="9" style="15" customWidth="1"/>
  </cols>
  <sheetData>
    <row r="1" ht="18.75">
      <c r="A1" s="14" t="s">
        <v>59</v>
      </c>
    </row>
    <row r="2" s="16" customFormat="1" ht="17.25"/>
    <row r="3" spans="1:11" s="17" customFormat="1" ht="17.25" customHeight="1">
      <c r="A3" s="116" t="s">
        <v>60</v>
      </c>
      <c r="B3" s="114" t="s">
        <v>61</v>
      </c>
      <c r="C3" s="113" t="s">
        <v>62</v>
      </c>
      <c r="D3" s="113"/>
      <c r="E3" s="113"/>
      <c r="F3" s="113" t="s">
        <v>63</v>
      </c>
      <c r="G3" s="113"/>
      <c r="H3" s="113"/>
      <c r="I3" s="113" t="s">
        <v>64</v>
      </c>
      <c r="J3" s="113"/>
      <c r="K3" s="113"/>
    </row>
    <row r="4" spans="1:11" s="17" customFormat="1" ht="54" customHeight="1">
      <c r="A4" s="116"/>
      <c r="B4" s="115"/>
      <c r="C4" s="18" t="s">
        <v>13</v>
      </c>
      <c r="D4" s="18" t="s">
        <v>14</v>
      </c>
      <c r="E4" s="18" t="s">
        <v>15</v>
      </c>
      <c r="F4" s="18" t="s">
        <v>13</v>
      </c>
      <c r="G4" s="18" t="s">
        <v>14</v>
      </c>
      <c r="H4" s="18" t="s">
        <v>15</v>
      </c>
      <c r="I4" s="18" t="s">
        <v>13</v>
      </c>
      <c r="J4" s="18" t="s">
        <v>14</v>
      </c>
      <c r="K4" s="18" t="s">
        <v>15</v>
      </c>
    </row>
    <row r="5" spans="1:14" s="17" customFormat="1" ht="15" customHeight="1">
      <c r="A5" s="19">
        <v>1</v>
      </c>
      <c r="B5" s="20" t="s">
        <v>17</v>
      </c>
      <c r="C5" s="21">
        <v>63756</v>
      </c>
      <c r="D5" s="21">
        <v>3556</v>
      </c>
      <c r="E5" s="21">
        <v>60200</v>
      </c>
      <c r="F5" s="21">
        <v>60962</v>
      </c>
      <c r="G5" s="21">
        <v>3542</v>
      </c>
      <c r="H5" s="21">
        <v>57420</v>
      </c>
      <c r="I5" s="21">
        <v>2794</v>
      </c>
      <c r="J5" s="21">
        <v>14</v>
      </c>
      <c r="K5" s="21">
        <v>2780</v>
      </c>
      <c r="L5" s="17" t="str">
        <f aca="true" t="shared" si="0" ref="L5:L15">IF(F5+I5=C5,"○","×")</f>
        <v>○</v>
      </c>
      <c r="M5" s="17" t="str">
        <f aca="true" t="shared" si="1" ref="M5:M15">IF(G5+J5=D5,"○","×")</f>
        <v>○</v>
      </c>
      <c r="N5" s="17" t="str">
        <f aca="true" t="shared" si="2" ref="N5:N15">IF(H5+K5=E5,"○","×")</f>
        <v>○</v>
      </c>
    </row>
    <row r="6" spans="1:14" s="17" customFormat="1" ht="15" customHeight="1">
      <c r="A6" s="22">
        <v>2</v>
      </c>
      <c r="B6" s="23" t="s">
        <v>18</v>
      </c>
      <c r="C6" s="24">
        <v>18773</v>
      </c>
      <c r="D6" s="24">
        <v>714</v>
      </c>
      <c r="E6" s="24">
        <v>18059</v>
      </c>
      <c r="F6" s="24">
        <v>18107</v>
      </c>
      <c r="G6" s="24">
        <v>707</v>
      </c>
      <c r="H6" s="24">
        <v>17400</v>
      </c>
      <c r="I6" s="24">
        <v>666</v>
      </c>
      <c r="J6" s="24">
        <v>7</v>
      </c>
      <c r="K6" s="24">
        <v>659</v>
      </c>
      <c r="L6" s="17" t="str">
        <f t="shared" si="0"/>
        <v>○</v>
      </c>
      <c r="M6" s="17" t="str">
        <f t="shared" si="1"/>
        <v>○</v>
      </c>
      <c r="N6" s="17" t="str">
        <f t="shared" si="2"/>
        <v>○</v>
      </c>
    </row>
    <row r="7" spans="1:14" s="17" customFormat="1" ht="15" customHeight="1">
      <c r="A7" s="22">
        <v>3</v>
      </c>
      <c r="B7" s="23" t="s">
        <v>19</v>
      </c>
      <c r="C7" s="24">
        <v>10955</v>
      </c>
      <c r="D7" s="24">
        <v>653</v>
      </c>
      <c r="E7" s="24">
        <v>10302</v>
      </c>
      <c r="F7" s="24">
        <v>10372</v>
      </c>
      <c r="G7" s="24">
        <v>648</v>
      </c>
      <c r="H7" s="24">
        <v>9724</v>
      </c>
      <c r="I7" s="24">
        <v>583</v>
      </c>
      <c r="J7" s="24">
        <v>5</v>
      </c>
      <c r="K7" s="24">
        <v>578</v>
      </c>
      <c r="L7" s="17" t="str">
        <f t="shared" si="0"/>
        <v>○</v>
      </c>
      <c r="M7" s="17" t="str">
        <f t="shared" si="1"/>
        <v>○</v>
      </c>
      <c r="N7" s="17" t="str">
        <f t="shared" si="2"/>
        <v>○</v>
      </c>
    </row>
    <row r="8" spans="1:14" s="17" customFormat="1" ht="15" customHeight="1">
      <c r="A8" s="22">
        <v>4</v>
      </c>
      <c r="B8" s="23" t="s">
        <v>20</v>
      </c>
      <c r="C8" s="24">
        <v>20683</v>
      </c>
      <c r="D8" s="24">
        <v>656</v>
      </c>
      <c r="E8" s="24">
        <v>20027</v>
      </c>
      <c r="F8" s="24">
        <v>19777</v>
      </c>
      <c r="G8" s="24">
        <v>655</v>
      </c>
      <c r="H8" s="24">
        <v>19122</v>
      </c>
      <c r="I8" s="24">
        <v>906</v>
      </c>
      <c r="J8" s="24">
        <v>1</v>
      </c>
      <c r="K8" s="24">
        <v>905</v>
      </c>
      <c r="L8" s="17" t="str">
        <f t="shared" si="0"/>
        <v>○</v>
      </c>
      <c r="M8" s="17" t="str">
        <f t="shared" si="1"/>
        <v>○</v>
      </c>
      <c r="N8" s="17" t="str">
        <f t="shared" si="2"/>
        <v>○</v>
      </c>
    </row>
    <row r="9" spans="1:14" s="17" customFormat="1" ht="15" customHeight="1">
      <c r="A9" s="22">
        <v>5</v>
      </c>
      <c r="B9" s="23" t="s">
        <v>21</v>
      </c>
      <c r="C9" s="24">
        <v>14290</v>
      </c>
      <c r="D9" s="24">
        <v>2222</v>
      </c>
      <c r="E9" s="24">
        <v>12068</v>
      </c>
      <c r="F9" s="24">
        <v>13642</v>
      </c>
      <c r="G9" s="24">
        <v>2203</v>
      </c>
      <c r="H9" s="24">
        <v>11439</v>
      </c>
      <c r="I9" s="24">
        <v>648</v>
      </c>
      <c r="J9" s="24">
        <v>19</v>
      </c>
      <c r="K9" s="24">
        <v>629</v>
      </c>
      <c r="L9" s="17" t="str">
        <f t="shared" si="0"/>
        <v>○</v>
      </c>
      <c r="M9" s="17" t="str">
        <f t="shared" si="1"/>
        <v>○</v>
      </c>
      <c r="N9" s="17" t="str">
        <f t="shared" si="2"/>
        <v>○</v>
      </c>
    </row>
    <row r="10" spans="1:14" s="17" customFormat="1" ht="15" customHeight="1">
      <c r="A10" s="22">
        <v>6</v>
      </c>
      <c r="B10" s="23" t="s">
        <v>22</v>
      </c>
      <c r="C10" s="24">
        <v>13256</v>
      </c>
      <c r="D10" s="24">
        <v>2107</v>
      </c>
      <c r="E10" s="24">
        <v>11149</v>
      </c>
      <c r="F10" s="24">
        <v>12713</v>
      </c>
      <c r="G10" s="24">
        <v>2098</v>
      </c>
      <c r="H10" s="24">
        <v>10615</v>
      </c>
      <c r="I10" s="24">
        <v>543</v>
      </c>
      <c r="J10" s="24">
        <v>9</v>
      </c>
      <c r="K10" s="24">
        <v>534</v>
      </c>
      <c r="L10" s="17" t="str">
        <f t="shared" si="0"/>
        <v>○</v>
      </c>
      <c r="M10" s="17" t="str">
        <f t="shared" si="1"/>
        <v>○</v>
      </c>
      <c r="N10" s="17" t="str">
        <f t="shared" si="2"/>
        <v>○</v>
      </c>
    </row>
    <row r="11" spans="1:14" s="17" customFormat="1" ht="15" customHeight="1">
      <c r="A11" s="22">
        <v>7</v>
      </c>
      <c r="B11" s="23" t="s">
        <v>23</v>
      </c>
      <c r="C11" s="24">
        <v>29882</v>
      </c>
      <c r="D11" s="24">
        <v>2778</v>
      </c>
      <c r="E11" s="24">
        <v>27104</v>
      </c>
      <c r="F11" s="24">
        <v>28875</v>
      </c>
      <c r="G11" s="24">
        <v>2764</v>
      </c>
      <c r="H11" s="24">
        <v>26111</v>
      </c>
      <c r="I11" s="24">
        <v>1007</v>
      </c>
      <c r="J11" s="24">
        <v>14</v>
      </c>
      <c r="K11" s="24">
        <v>993</v>
      </c>
      <c r="L11" s="17" t="str">
        <f t="shared" si="0"/>
        <v>○</v>
      </c>
      <c r="M11" s="17" t="str">
        <f t="shared" si="1"/>
        <v>○</v>
      </c>
      <c r="N11" s="17" t="str">
        <f t="shared" si="2"/>
        <v>○</v>
      </c>
    </row>
    <row r="12" spans="1:14" s="17" customFormat="1" ht="15" customHeight="1">
      <c r="A12" s="22">
        <v>8</v>
      </c>
      <c r="B12" s="23" t="s">
        <v>24</v>
      </c>
      <c r="C12" s="24">
        <v>11969</v>
      </c>
      <c r="D12" s="24">
        <v>487</v>
      </c>
      <c r="E12" s="24">
        <v>11482</v>
      </c>
      <c r="F12" s="24">
        <v>11563</v>
      </c>
      <c r="G12" s="24">
        <v>484</v>
      </c>
      <c r="H12" s="24">
        <v>11079</v>
      </c>
      <c r="I12" s="24">
        <v>406</v>
      </c>
      <c r="J12" s="24">
        <v>3</v>
      </c>
      <c r="K12" s="24">
        <v>403</v>
      </c>
      <c r="L12" s="17" t="str">
        <f t="shared" si="0"/>
        <v>○</v>
      </c>
      <c r="M12" s="17" t="str">
        <f t="shared" si="1"/>
        <v>○</v>
      </c>
      <c r="N12" s="17" t="str">
        <f t="shared" si="2"/>
        <v>○</v>
      </c>
    </row>
    <row r="13" spans="1:14" s="17" customFormat="1" ht="15" customHeight="1">
      <c r="A13" s="22">
        <v>9</v>
      </c>
      <c r="B13" s="23" t="s">
        <v>25</v>
      </c>
      <c r="C13" s="24">
        <v>29492</v>
      </c>
      <c r="D13" s="24">
        <v>4048</v>
      </c>
      <c r="E13" s="24">
        <v>25444</v>
      </c>
      <c r="F13" s="24">
        <v>28777</v>
      </c>
      <c r="G13" s="24">
        <v>4037</v>
      </c>
      <c r="H13" s="24">
        <v>24740</v>
      </c>
      <c r="I13" s="24">
        <v>715</v>
      </c>
      <c r="J13" s="24">
        <v>11</v>
      </c>
      <c r="K13" s="24">
        <v>704</v>
      </c>
      <c r="L13" s="17" t="str">
        <f t="shared" si="0"/>
        <v>○</v>
      </c>
      <c r="M13" s="17" t="str">
        <f t="shared" si="1"/>
        <v>○</v>
      </c>
      <c r="N13" s="17" t="str">
        <f t="shared" si="2"/>
        <v>○</v>
      </c>
    </row>
    <row r="14" spans="1:14" s="17" customFormat="1" ht="15" customHeight="1">
      <c r="A14" s="22">
        <v>10</v>
      </c>
      <c r="B14" s="23" t="s">
        <v>26</v>
      </c>
      <c r="C14" s="24">
        <v>15909</v>
      </c>
      <c r="D14" s="24">
        <v>2007</v>
      </c>
      <c r="E14" s="24">
        <v>13902</v>
      </c>
      <c r="F14" s="24">
        <v>15277</v>
      </c>
      <c r="G14" s="24">
        <v>2005</v>
      </c>
      <c r="H14" s="24">
        <v>13272</v>
      </c>
      <c r="I14" s="24">
        <v>632</v>
      </c>
      <c r="J14" s="24">
        <v>2</v>
      </c>
      <c r="K14" s="24">
        <v>630</v>
      </c>
      <c r="L14" s="17" t="str">
        <f t="shared" si="0"/>
        <v>○</v>
      </c>
      <c r="M14" s="17" t="str">
        <f t="shared" si="1"/>
        <v>○</v>
      </c>
      <c r="N14" s="17" t="str">
        <f t="shared" si="2"/>
        <v>○</v>
      </c>
    </row>
    <row r="15" spans="1:14" s="17" customFormat="1" ht="15" customHeight="1">
      <c r="A15" s="25">
        <v>11</v>
      </c>
      <c r="B15" s="26" t="s">
        <v>27</v>
      </c>
      <c r="C15" s="27">
        <v>11936</v>
      </c>
      <c r="D15" s="27">
        <v>1212</v>
      </c>
      <c r="E15" s="27">
        <v>10724</v>
      </c>
      <c r="F15" s="27">
        <v>11680</v>
      </c>
      <c r="G15" s="27">
        <v>1202</v>
      </c>
      <c r="H15" s="27">
        <v>10478</v>
      </c>
      <c r="I15" s="27">
        <v>256</v>
      </c>
      <c r="J15" s="27">
        <v>10</v>
      </c>
      <c r="K15" s="27">
        <v>246</v>
      </c>
      <c r="L15" s="17" t="str">
        <f t="shared" si="0"/>
        <v>○</v>
      </c>
      <c r="M15" s="17" t="str">
        <f t="shared" si="1"/>
        <v>○</v>
      </c>
      <c r="N15" s="17" t="str">
        <f t="shared" si="2"/>
        <v>○</v>
      </c>
    </row>
    <row r="16" spans="1:14" s="17" customFormat="1" ht="15" customHeight="1">
      <c r="A16" s="28"/>
      <c r="B16" s="29" t="s">
        <v>65</v>
      </c>
      <c r="C16" s="30">
        <f>SUM(C5:C15)</f>
        <v>240901</v>
      </c>
      <c r="D16" s="30">
        <f aca="true" t="shared" si="3" ref="D16:K16">SUM(D5:D15)</f>
        <v>20440</v>
      </c>
      <c r="E16" s="30">
        <f t="shared" si="3"/>
        <v>220461</v>
      </c>
      <c r="F16" s="30">
        <f t="shared" si="3"/>
        <v>231745</v>
      </c>
      <c r="G16" s="30">
        <f t="shared" si="3"/>
        <v>20345</v>
      </c>
      <c r="H16" s="30">
        <f t="shared" si="3"/>
        <v>211400</v>
      </c>
      <c r="I16" s="30">
        <f t="shared" si="3"/>
        <v>9156</v>
      </c>
      <c r="J16" s="30">
        <f t="shared" si="3"/>
        <v>95</v>
      </c>
      <c r="K16" s="30">
        <f t="shared" si="3"/>
        <v>9061</v>
      </c>
      <c r="L16" s="17" t="str">
        <f>IF(F16+I16=C16,"○","×")</f>
        <v>○</v>
      </c>
      <c r="M16" s="17" t="str">
        <f>IF(G16+J16=D16,"○","×")</f>
        <v>○</v>
      </c>
      <c r="N16" s="17" t="str">
        <f>IF(H16+K16=E16,"○","×")</f>
        <v>○</v>
      </c>
    </row>
    <row r="17" spans="1:14" s="17" customFormat="1" ht="15" customHeight="1">
      <c r="A17" s="31">
        <v>12</v>
      </c>
      <c r="B17" s="32" t="s">
        <v>28</v>
      </c>
      <c r="C17" s="33">
        <v>2136</v>
      </c>
      <c r="D17" s="33">
        <v>527</v>
      </c>
      <c r="E17" s="33">
        <v>1609</v>
      </c>
      <c r="F17" s="33">
        <v>2061</v>
      </c>
      <c r="G17" s="33">
        <v>524</v>
      </c>
      <c r="H17" s="33">
        <v>1537</v>
      </c>
      <c r="I17" s="33">
        <v>75</v>
      </c>
      <c r="J17" s="33">
        <v>3</v>
      </c>
      <c r="K17" s="33">
        <v>72</v>
      </c>
      <c r="L17" s="17" t="str">
        <f aca="true" t="shared" si="4" ref="L17:L48">IF(F17+I17=C17,"○","×")</f>
        <v>○</v>
      </c>
      <c r="M17" s="17" t="str">
        <f aca="true" t="shared" si="5" ref="M17:M48">IF(G17+J17=D17,"○","×")</f>
        <v>○</v>
      </c>
      <c r="N17" s="17" t="str">
        <f aca="true" t="shared" si="6" ref="N17:N48">IF(H17+K17=E17,"○","×")</f>
        <v>○</v>
      </c>
    </row>
    <row r="18" spans="1:14" s="17" customFormat="1" ht="15" customHeight="1">
      <c r="A18" s="22">
        <v>13</v>
      </c>
      <c r="B18" s="23" t="s">
        <v>29</v>
      </c>
      <c r="C18" s="24">
        <v>1672</v>
      </c>
      <c r="D18" s="24">
        <v>510</v>
      </c>
      <c r="E18" s="24">
        <v>1162</v>
      </c>
      <c r="F18" s="24">
        <v>1626</v>
      </c>
      <c r="G18" s="24">
        <v>508</v>
      </c>
      <c r="H18" s="24">
        <v>1118</v>
      </c>
      <c r="I18" s="24">
        <v>46</v>
      </c>
      <c r="J18" s="24">
        <v>2</v>
      </c>
      <c r="K18" s="24">
        <v>44</v>
      </c>
      <c r="L18" s="17" t="str">
        <f t="shared" si="4"/>
        <v>○</v>
      </c>
      <c r="M18" s="17" t="str">
        <f t="shared" si="5"/>
        <v>○</v>
      </c>
      <c r="N18" s="17" t="str">
        <f t="shared" si="6"/>
        <v>○</v>
      </c>
    </row>
    <row r="19" spans="1:14" s="17" customFormat="1" ht="15" customHeight="1">
      <c r="A19" s="22">
        <v>14</v>
      </c>
      <c r="B19" s="23" t="s">
        <v>30</v>
      </c>
      <c r="C19" s="24">
        <v>696</v>
      </c>
      <c r="D19" s="24">
        <v>196</v>
      </c>
      <c r="E19" s="24">
        <v>500</v>
      </c>
      <c r="F19" s="24">
        <v>669</v>
      </c>
      <c r="G19" s="24">
        <v>195</v>
      </c>
      <c r="H19" s="24">
        <v>474</v>
      </c>
      <c r="I19" s="24">
        <v>27</v>
      </c>
      <c r="J19" s="24">
        <v>1</v>
      </c>
      <c r="K19" s="24">
        <v>26</v>
      </c>
      <c r="L19" s="17" t="str">
        <f t="shared" si="4"/>
        <v>○</v>
      </c>
      <c r="M19" s="17" t="str">
        <f t="shared" si="5"/>
        <v>○</v>
      </c>
      <c r="N19" s="17" t="str">
        <f t="shared" si="6"/>
        <v>○</v>
      </c>
    </row>
    <row r="20" spans="1:14" s="17" customFormat="1" ht="15" customHeight="1">
      <c r="A20" s="22">
        <v>15</v>
      </c>
      <c r="B20" s="23" t="s">
        <v>31</v>
      </c>
      <c r="C20" s="24">
        <v>3746</v>
      </c>
      <c r="D20" s="24">
        <v>1074</v>
      </c>
      <c r="E20" s="24">
        <v>2672</v>
      </c>
      <c r="F20" s="24">
        <v>3630</v>
      </c>
      <c r="G20" s="24">
        <v>1059</v>
      </c>
      <c r="H20" s="24">
        <v>2571</v>
      </c>
      <c r="I20" s="24">
        <v>116</v>
      </c>
      <c r="J20" s="24">
        <v>15</v>
      </c>
      <c r="K20" s="24">
        <v>101</v>
      </c>
      <c r="L20" s="17" t="str">
        <f t="shared" si="4"/>
        <v>○</v>
      </c>
      <c r="M20" s="17" t="str">
        <f t="shared" si="5"/>
        <v>○</v>
      </c>
      <c r="N20" s="17" t="str">
        <f t="shared" si="6"/>
        <v>○</v>
      </c>
    </row>
    <row r="21" spans="1:14" s="17" customFormat="1" ht="15" customHeight="1">
      <c r="A21" s="22">
        <v>16</v>
      </c>
      <c r="B21" s="23" t="s">
        <v>32</v>
      </c>
      <c r="C21" s="24">
        <v>5371</v>
      </c>
      <c r="D21" s="24">
        <v>1477</v>
      </c>
      <c r="E21" s="24">
        <v>3894</v>
      </c>
      <c r="F21" s="24">
        <v>5171</v>
      </c>
      <c r="G21" s="24">
        <v>1469</v>
      </c>
      <c r="H21" s="24">
        <v>3702</v>
      </c>
      <c r="I21" s="24">
        <v>200</v>
      </c>
      <c r="J21" s="24">
        <v>8</v>
      </c>
      <c r="K21" s="24">
        <v>192</v>
      </c>
      <c r="L21" s="17" t="str">
        <f t="shared" si="4"/>
        <v>○</v>
      </c>
      <c r="M21" s="17" t="str">
        <f t="shared" si="5"/>
        <v>○</v>
      </c>
      <c r="N21" s="17" t="str">
        <f t="shared" si="6"/>
        <v>○</v>
      </c>
    </row>
    <row r="22" spans="1:14" s="17" customFormat="1" ht="15" customHeight="1">
      <c r="A22" s="22">
        <v>17</v>
      </c>
      <c r="B22" s="23" t="s">
        <v>33</v>
      </c>
      <c r="C22" s="24">
        <v>3984</v>
      </c>
      <c r="D22" s="24">
        <v>287</v>
      </c>
      <c r="E22" s="24">
        <v>3697</v>
      </c>
      <c r="F22" s="24">
        <v>3579</v>
      </c>
      <c r="G22" s="24">
        <v>283</v>
      </c>
      <c r="H22" s="24">
        <v>3296</v>
      </c>
      <c r="I22" s="24">
        <v>405</v>
      </c>
      <c r="J22" s="24">
        <v>4</v>
      </c>
      <c r="K22" s="24">
        <v>401</v>
      </c>
      <c r="L22" s="17" t="str">
        <f t="shared" si="4"/>
        <v>○</v>
      </c>
      <c r="M22" s="17" t="str">
        <f t="shared" si="5"/>
        <v>○</v>
      </c>
      <c r="N22" s="17" t="str">
        <f t="shared" si="6"/>
        <v>○</v>
      </c>
    </row>
    <row r="23" spans="1:14" s="17" customFormat="1" ht="15" customHeight="1">
      <c r="A23" s="22">
        <v>18</v>
      </c>
      <c r="B23" s="23" t="s">
        <v>34</v>
      </c>
      <c r="C23" s="24">
        <v>1642</v>
      </c>
      <c r="D23" s="24">
        <v>169</v>
      </c>
      <c r="E23" s="24">
        <v>1473</v>
      </c>
      <c r="F23" s="24">
        <v>1586</v>
      </c>
      <c r="G23" s="24">
        <v>165</v>
      </c>
      <c r="H23" s="24">
        <v>1421</v>
      </c>
      <c r="I23" s="24">
        <v>56</v>
      </c>
      <c r="J23" s="24">
        <v>4</v>
      </c>
      <c r="K23" s="24">
        <v>52</v>
      </c>
      <c r="L23" s="17" t="str">
        <f t="shared" si="4"/>
        <v>○</v>
      </c>
      <c r="M23" s="17" t="str">
        <f t="shared" si="5"/>
        <v>○</v>
      </c>
      <c r="N23" s="17" t="str">
        <f t="shared" si="6"/>
        <v>○</v>
      </c>
    </row>
    <row r="24" spans="1:14" s="17" customFormat="1" ht="15" customHeight="1">
      <c r="A24" s="22">
        <v>19</v>
      </c>
      <c r="B24" s="23" t="s">
        <v>35</v>
      </c>
      <c r="C24" s="24">
        <v>3214</v>
      </c>
      <c r="D24" s="24">
        <v>387</v>
      </c>
      <c r="E24" s="24">
        <v>2827</v>
      </c>
      <c r="F24" s="24">
        <v>3116</v>
      </c>
      <c r="G24" s="24">
        <v>385</v>
      </c>
      <c r="H24" s="24">
        <v>2731</v>
      </c>
      <c r="I24" s="24">
        <v>98</v>
      </c>
      <c r="J24" s="24">
        <v>2</v>
      </c>
      <c r="K24" s="24">
        <v>96</v>
      </c>
      <c r="L24" s="17" t="str">
        <f t="shared" si="4"/>
        <v>○</v>
      </c>
      <c r="M24" s="17" t="str">
        <f t="shared" si="5"/>
        <v>○</v>
      </c>
      <c r="N24" s="17" t="str">
        <f t="shared" si="6"/>
        <v>○</v>
      </c>
    </row>
    <row r="25" spans="1:14" s="17" customFormat="1" ht="15" customHeight="1">
      <c r="A25" s="22">
        <v>20</v>
      </c>
      <c r="B25" s="23" t="s">
        <v>36</v>
      </c>
      <c r="C25" s="24">
        <v>1740</v>
      </c>
      <c r="D25" s="24">
        <v>399</v>
      </c>
      <c r="E25" s="24">
        <v>1341</v>
      </c>
      <c r="F25" s="24">
        <v>1689</v>
      </c>
      <c r="G25" s="24">
        <v>396</v>
      </c>
      <c r="H25" s="24">
        <v>1293</v>
      </c>
      <c r="I25" s="24">
        <v>51</v>
      </c>
      <c r="J25" s="24">
        <v>3</v>
      </c>
      <c r="K25" s="24">
        <v>48</v>
      </c>
      <c r="L25" s="17" t="str">
        <f t="shared" si="4"/>
        <v>○</v>
      </c>
      <c r="M25" s="17" t="str">
        <f t="shared" si="5"/>
        <v>○</v>
      </c>
      <c r="N25" s="17" t="str">
        <f t="shared" si="6"/>
        <v>○</v>
      </c>
    </row>
    <row r="26" spans="1:14" s="17" customFormat="1" ht="15" customHeight="1">
      <c r="A26" s="22">
        <v>21</v>
      </c>
      <c r="B26" s="23" t="s">
        <v>37</v>
      </c>
      <c r="C26" s="24">
        <v>10343</v>
      </c>
      <c r="D26" s="24">
        <v>1483</v>
      </c>
      <c r="E26" s="24">
        <v>8860</v>
      </c>
      <c r="F26" s="24">
        <v>10116</v>
      </c>
      <c r="G26" s="24">
        <v>1474</v>
      </c>
      <c r="H26" s="24">
        <v>8642</v>
      </c>
      <c r="I26" s="24">
        <v>227</v>
      </c>
      <c r="J26" s="24">
        <v>9</v>
      </c>
      <c r="K26" s="24">
        <v>218</v>
      </c>
      <c r="L26" s="17" t="str">
        <f t="shared" si="4"/>
        <v>○</v>
      </c>
      <c r="M26" s="17" t="str">
        <f t="shared" si="5"/>
        <v>○</v>
      </c>
      <c r="N26" s="17" t="str">
        <f t="shared" si="6"/>
        <v>○</v>
      </c>
    </row>
    <row r="27" spans="1:14" s="17" customFormat="1" ht="15" customHeight="1">
      <c r="A27" s="22">
        <v>22</v>
      </c>
      <c r="B27" s="23" t="s">
        <v>38</v>
      </c>
      <c r="C27" s="24">
        <v>3236</v>
      </c>
      <c r="D27" s="24">
        <v>463</v>
      </c>
      <c r="E27" s="24">
        <v>2773</v>
      </c>
      <c r="F27" s="24">
        <v>3133</v>
      </c>
      <c r="G27" s="24">
        <v>459</v>
      </c>
      <c r="H27" s="24">
        <v>2674</v>
      </c>
      <c r="I27" s="24">
        <v>103</v>
      </c>
      <c r="J27" s="24">
        <v>4</v>
      </c>
      <c r="K27" s="24">
        <v>99</v>
      </c>
      <c r="L27" s="17" t="str">
        <f t="shared" si="4"/>
        <v>○</v>
      </c>
      <c r="M27" s="17" t="str">
        <f t="shared" si="5"/>
        <v>○</v>
      </c>
      <c r="N27" s="17" t="str">
        <f t="shared" si="6"/>
        <v>○</v>
      </c>
    </row>
    <row r="28" spans="1:14" s="17" customFormat="1" ht="15" customHeight="1">
      <c r="A28" s="34">
        <v>23</v>
      </c>
      <c r="B28" s="23" t="s">
        <v>39</v>
      </c>
      <c r="C28" s="24">
        <v>7244</v>
      </c>
      <c r="D28" s="24">
        <v>429</v>
      </c>
      <c r="E28" s="24">
        <v>6815</v>
      </c>
      <c r="F28" s="24">
        <v>6815</v>
      </c>
      <c r="G28" s="24">
        <v>426</v>
      </c>
      <c r="H28" s="24">
        <v>6389</v>
      </c>
      <c r="I28" s="24">
        <v>429</v>
      </c>
      <c r="J28" s="24">
        <v>3</v>
      </c>
      <c r="K28" s="24">
        <v>426</v>
      </c>
      <c r="L28" s="17" t="str">
        <f t="shared" si="4"/>
        <v>○</v>
      </c>
      <c r="M28" s="17" t="str">
        <f t="shared" si="5"/>
        <v>○</v>
      </c>
      <c r="N28" s="17" t="str">
        <f t="shared" si="6"/>
        <v>○</v>
      </c>
    </row>
    <row r="29" spans="1:14" s="17" customFormat="1" ht="15" customHeight="1">
      <c r="A29" s="22">
        <v>24</v>
      </c>
      <c r="B29" s="23" t="s">
        <v>40</v>
      </c>
      <c r="C29" s="24">
        <v>4173</v>
      </c>
      <c r="D29" s="24">
        <v>289</v>
      </c>
      <c r="E29" s="24">
        <v>3884</v>
      </c>
      <c r="F29" s="24">
        <v>4038</v>
      </c>
      <c r="G29" s="24">
        <v>289</v>
      </c>
      <c r="H29" s="24">
        <v>3749</v>
      </c>
      <c r="I29" s="24">
        <v>135</v>
      </c>
      <c r="J29" s="24">
        <v>0</v>
      </c>
      <c r="K29" s="24">
        <v>135</v>
      </c>
      <c r="L29" s="17" t="str">
        <f t="shared" si="4"/>
        <v>○</v>
      </c>
      <c r="M29" s="17" t="str">
        <f t="shared" si="5"/>
        <v>○</v>
      </c>
      <c r="N29" s="17" t="str">
        <f t="shared" si="6"/>
        <v>○</v>
      </c>
    </row>
    <row r="30" spans="1:14" s="17" customFormat="1" ht="15" customHeight="1">
      <c r="A30" s="22">
        <v>25</v>
      </c>
      <c r="B30" s="23" t="s">
        <v>41</v>
      </c>
      <c r="C30" s="24">
        <v>4791</v>
      </c>
      <c r="D30" s="24">
        <v>239</v>
      </c>
      <c r="E30" s="24">
        <v>4552</v>
      </c>
      <c r="F30" s="24">
        <v>4638</v>
      </c>
      <c r="G30" s="24">
        <v>238</v>
      </c>
      <c r="H30" s="24">
        <v>4400</v>
      </c>
      <c r="I30" s="24">
        <v>153</v>
      </c>
      <c r="J30" s="24">
        <v>1</v>
      </c>
      <c r="K30" s="24">
        <v>152</v>
      </c>
      <c r="L30" s="17" t="str">
        <f t="shared" si="4"/>
        <v>○</v>
      </c>
      <c r="M30" s="17" t="str">
        <f t="shared" si="5"/>
        <v>○</v>
      </c>
      <c r="N30" s="17" t="str">
        <f t="shared" si="6"/>
        <v>○</v>
      </c>
    </row>
    <row r="31" spans="1:14" s="17" customFormat="1" ht="15" customHeight="1">
      <c r="A31" s="22">
        <v>26</v>
      </c>
      <c r="B31" s="23" t="s">
        <v>42</v>
      </c>
      <c r="C31" s="24">
        <v>7509</v>
      </c>
      <c r="D31" s="24">
        <v>322</v>
      </c>
      <c r="E31" s="24">
        <v>7187</v>
      </c>
      <c r="F31" s="24">
        <v>7204</v>
      </c>
      <c r="G31" s="24">
        <v>317</v>
      </c>
      <c r="H31" s="24">
        <v>6887</v>
      </c>
      <c r="I31" s="24">
        <v>305</v>
      </c>
      <c r="J31" s="24">
        <v>5</v>
      </c>
      <c r="K31" s="24">
        <v>300</v>
      </c>
      <c r="L31" s="17" t="str">
        <f t="shared" si="4"/>
        <v>○</v>
      </c>
      <c r="M31" s="17" t="str">
        <f t="shared" si="5"/>
        <v>○</v>
      </c>
      <c r="N31" s="17" t="str">
        <f t="shared" si="6"/>
        <v>○</v>
      </c>
    </row>
    <row r="32" spans="1:14" s="17" customFormat="1" ht="15" customHeight="1">
      <c r="A32" s="22">
        <v>27</v>
      </c>
      <c r="B32" s="23" t="s">
        <v>43</v>
      </c>
      <c r="C32" s="24">
        <v>3823</v>
      </c>
      <c r="D32" s="24">
        <v>198</v>
      </c>
      <c r="E32" s="24">
        <v>3625</v>
      </c>
      <c r="F32" s="24">
        <v>3682</v>
      </c>
      <c r="G32" s="24">
        <v>195</v>
      </c>
      <c r="H32" s="24">
        <v>3487</v>
      </c>
      <c r="I32" s="24">
        <v>141</v>
      </c>
      <c r="J32" s="24">
        <v>3</v>
      </c>
      <c r="K32" s="24">
        <v>138</v>
      </c>
      <c r="L32" s="17" t="str">
        <f t="shared" si="4"/>
        <v>○</v>
      </c>
      <c r="M32" s="17" t="str">
        <f t="shared" si="5"/>
        <v>○</v>
      </c>
      <c r="N32" s="17" t="str">
        <f t="shared" si="6"/>
        <v>○</v>
      </c>
    </row>
    <row r="33" spans="1:14" s="17" customFormat="1" ht="15" customHeight="1">
      <c r="A33" s="22">
        <v>28</v>
      </c>
      <c r="B33" s="23" t="s">
        <v>44</v>
      </c>
      <c r="C33" s="24">
        <v>6899</v>
      </c>
      <c r="D33" s="24">
        <v>274</v>
      </c>
      <c r="E33" s="24">
        <v>6625</v>
      </c>
      <c r="F33" s="24">
        <v>6628</v>
      </c>
      <c r="G33" s="24">
        <v>269</v>
      </c>
      <c r="H33" s="24">
        <v>6359</v>
      </c>
      <c r="I33" s="24">
        <v>271</v>
      </c>
      <c r="J33" s="24">
        <v>5</v>
      </c>
      <c r="K33" s="24">
        <v>266</v>
      </c>
      <c r="L33" s="17" t="str">
        <f t="shared" si="4"/>
        <v>○</v>
      </c>
      <c r="M33" s="17" t="str">
        <f t="shared" si="5"/>
        <v>○</v>
      </c>
      <c r="N33" s="17" t="str">
        <f t="shared" si="6"/>
        <v>○</v>
      </c>
    </row>
    <row r="34" spans="1:14" s="17" customFormat="1" ht="15" customHeight="1">
      <c r="A34" s="22">
        <v>29</v>
      </c>
      <c r="B34" s="23" t="s">
        <v>45</v>
      </c>
      <c r="C34" s="24">
        <v>275</v>
      </c>
      <c r="D34" s="24">
        <v>68</v>
      </c>
      <c r="E34" s="24">
        <v>207</v>
      </c>
      <c r="F34" s="24">
        <v>262</v>
      </c>
      <c r="G34" s="24">
        <v>68</v>
      </c>
      <c r="H34" s="24">
        <v>194</v>
      </c>
      <c r="I34" s="24">
        <v>13</v>
      </c>
      <c r="J34" s="24">
        <v>0</v>
      </c>
      <c r="K34" s="24">
        <v>13</v>
      </c>
      <c r="L34" s="17" t="str">
        <f t="shared" si="4"/>
        <v>○</v>
      </c>
      <c r="M34" s="17" t="str">
        <f t="shared" si="5"/>
        <v>○</v>
      </c>
      <c r="N34" s="17" t="str">
        <f t="shared" si="6"/>
        <v>○</v>
      </c>
    </row>
    <row r="35" spans="1:14" s="17" customFormat="1" ht="15" customHeight="1">
      <c r="A35" s="25">
        <v>30</v>
      </c>
      <c r="B35" s="26" t="s">
        <v>46</v>
      </c>
      <c r="C35" s="27">
        <v>332</v>
      </c>
      <c r="D35" s="27">
        <v>93</v>
      </c>
      <c r="E35" s="27">
        <v>239</v>
      </c>
      <c r="F35" s="27">
        <v>316</v>
      </c>
      <c r="G35" s="27">
        <v>91</v>
      </c>
      <c r="H35" s="27">
        <v>225</v>
      </c>
      <c r="I35" s="27">
        <v>16</v>
      </c>
      <c r="J35" s="27">
        <v>2</v>
      </c>
      <c r="K35" s="27">
        <v>14</v>
      </c>
      <c r="L35" s="17" t="str">
        <f t="shared" si="4"/>
        <v>○</v>
      </c>
      <c r="M35" s="17" t="str">
        <f t="shared" si="5"/>
        <v>○</v>
      </c>
      <c r="N35" s="17" t="str">
        <f t="shared" si="6"/>
        <v>○</v>
      </c>
    </row>
    <row r="36" spans="1:14" s="17" customFormat="1" ht="15" customHeight="1">
      <c r="A36" s="25">
        <v>31</v>
      </c>
      <c r="B36" s="26" t="s">
        <v>47</v>
      </c>
      <c r="C36" s="27">
        <v>479</v>
      </c>
      <c r="D36" s="27">
        <v>164</v>
      </c>
      <c r="E36" s="27">
        <v>315</v>
      </c>
      <c r="F36" s="27">
        <v>475</v>
      </c>
      <c r="G36" s="27">
        <v>164</v>
      </c>
      <c r="H36" s="27">
        <v>311</v>
      </c>
      <c r="I36" s="27">
        <v>4</v>
      </c>
      <c r="J36" s="27">
        <v>0</v>
      </c>
      <c r="K36" s="27">
        <v>4</v>
      </c>
      <c r="L36" s="17" t="str">
        <f t="shared" si="4"/>
        <v>○</v>
      </c>
      <c r="M36" s="17" t="str">
        <f t="shared" si="5"/>
        <v>○</v>
      </c>
      <c r="N36" s="17" t="str">
        <f t="shared" si="6"/>
        <v>○</v>
      </c>
    </row>
    <row r="37" spans="1:14" s="17" customFormat="1" ht="15" customHeight="1">
      <c r="A37" s="22">
        <v>32</v>
      </c>
      <c r="B37" s="23" t="s">
        <v>48</v>
      </c>
      <c r="C37" s="24">
        <v>248</v>
      </c>
      <c r="D37" s="24">
        <v>85</v>
      </c>
      <c r="E37" s="24">
        <v>163</v>
      </c>
      <c r="F37" s="24">
        <v>244</v>
      </c>
      <c r="G37" s="24">
        <v>84</v>
      </c>
      <c r="H37" s="24">
        <v>160</v>
      </c>
      <c r="I37" s="24">
        <v>4</v>
      </c>
      <c r="J37" s="24">
        <v>1</v>
      </c>
      <c r="K37" s="24">
        <v>3</v>
      </c>
      <c r="L37" s="17" t="str">
        <f t="shared" si="4"/>
        <v>○</v>
      </c>
      <c r="M37" s="17" t="str">
        <f t="shared" si="5"/>
        <v>○</v>
      </c>
      <c r="N37" s="17" t="str">
        <f t="shared" si="6"/>
        <v>○</v>
      </c>
    </row>
    <row r="38" spans="1:14" s="17" customFormat="1" ht="15" customHeight="1">
      <c r="A38" s="31">
        <v>33</v>
      </c>
      <c r="B38" s="32" t="s">
        <v>49</v>
      </c>
      <c r="C38" s="33">
        <v>329</v>
      </c>
      <c r="D38" s="33">
        <v>103</v>
      </c>
      <c r="E38" s="33">
        <v>226</v>
      </c>
      <c r="F38" s="33">
        <v>304</v>
      </c>
      <c r="G38" s="33">
        <v>103</v>
      </c>
      <c r="H38" s="33">
        <v>201</v>
      </c>
      <c r="I38" s="33">
        <v>25</v>
      </c>
      <c r="J38" s="33">
        <v>0</v>
      </c>
      <c r="K38" s="33">
        <v>25</v>
      </c>
      <c r="L38" s="17" t="str">
        <f t="shared" si="4"/>
        <v>○</v>
      </c>
      <c r="M38" s="17" t="str">
        <f t="shared" si="5"/>
        <v>○</v>
      </c>
      <c r="N38" s="17" t="str">
        <f t="shared" si="6"/>
        <v>○</v>
      </c>
    </row>
    <row r="39" spans="1:14" s="17" customFormat="1" ht="15" customHeight="1">
      <c r="A39" s="22">
        <v>34</v>
      </c>
      <c r="B39" s="23" t="s">
        <v>50</v>
      </c>
      <c r="C39" s="33">
        <v>132</v>
      </c>
      <c r="D39" s="33">
        <v>34</v>
      </c>
      <c r="E39" s="33">
        <v>98</v>
      </c>
      <c r="F39" s="33">
        <v>123</v>
      </c>
      <c r="G39" s="33">
        <v>34</v>
      </c>
      <c r="H39" s="33">
        <v>89</v>
      </c>
      <c r="I39" s="33">
        <v>9</v>
      </c>
      <c r="J39" s="33">
        <v>0</v>
      </c>
      <c r="K39" s="33">
        <v>9</v>
      </c>
      <c r="L39" s="17" t="str">
        <f t="shared" si="4"/>
        <v>○</v>
      </c>
      <c r="M39" s="17" t="str">
        <f t="shared" si="5"/>
        <v>○</v>
      </c>
      <c r="N39" s="17" t="str">
        <f t="shared" si="6"/>
        <v>○</v>
      </c>
    </row>
    <row r="40" spans="1:14" s="17" customFormat="1" ht="15" customHeight="1">
      <c r="A40" s="22">
        <v>35</v>
      </c>
      <c r="B40" s="23" t="s">
        <v>51</v>
      </c>
      <c r="C40" s="33">
        <v>454</v>
      </c>
      <c r="D40" s="33">
        <v>229</v>
      </c>
      <c r="E40" s="33">
        <v>225</v>
      </c>
      <c r="F40" s="24">
        <v>441</v>
      </c>
      <c r="G40" s="24">
        <v>229</v>
      </c>
      <c r="H40" s="24">
        <v>212</v>
      </c>
      <c r="I40" s="33">
        <v>13</v>
      </c>
      <c r="J40" s="33">
        <v>0</v>
      </c>
      <c r="K40" s="33">
        <v>13</v>
      </c>
      <c r="L40" s="17" t="str">
        <f t="shared" si="4"/>
        <v>○</v>
      </c>
      <c r="M40" s="17" t="str">
        <f t="shared" si="5"/>
        <v>○</v>
      </c>
      <c r="N40" s="17" t="str">
        <f t="shared" si="6"/>
        <v>○</v>
      </c>
    </row>
    <row r="41" spans="1:14" s="17" customFormat="1" ht="15" customHeight="1">
      <c r="A41" s="22">
        <v>36</v>
      </c>
      <c r="B41" s="23" t="s">
        <v>52</v>
      </c>
      <c r="C41" s="24">
        <v>655</v>
      </c>
      <c r="D41" s="24">
        <v>212</v>
      </c>
      <c r="E41" s="24">
        <v>443</v>
      </c>
      <c r="F41" s="24">
        <v>625</v>
      </c>
      <c r="G41" s="24">
        <v>204</v>
      </c>
      <c r="H41" s="24">
        <v>421</v>
      </c>
      <c r="I41" s="24">
        <v>30</v>
      </c>
      <c r="J41" s="24">
        <v>8</v>
      </c>
      <c r="K41" s="24">
        <v>22</v>
      </c>
      <c r="L41" s="17" t="str">
        <f t="shared" si="4"/>
        <v>○</v>
      </c>
      <c r="M41" s="17" t="str">
        <f t="shared" si="5"/>
        <v>○</v>
      </c>
      <c r="N41" s="17" t="str">
        <f t="shared" si="6"/>
        <v>○</v>
      </c>
    </row>
    <row r="42" spans="1:14" s="17" customFormat="1" ht="15" customHeight="1">
      <c r="A42" s="22">
        <v>37</v>
      </c>
      <c r="B42" s="23" t="s">
        <v>53</v>
      </c>
      <c r="C42" s="24">
        <v>2713</v>
      </c>
      <c r="D42" s="24">
        <v>1040</v>
      </c>
      <c r="E42" s="24">
        <v>1673</v>
      </c>
      <c r="F42" s="24">
        <v>2632</v>
      </c>
      <c r="G42" s="24">
        <v>1039</v>
      </c>
      <c r="H42" s="24">
        <v>1593</v>
      </c>
      <c r="I42" s="24">
        <v>81</v>
      </c>
      <c r="J42" s="24">
        <v>1</v>
      </c>
      <c r="K42" s="24">
        <v>80</v>
      </c>
      <c r="L42" s="17" t="str">
        <f t="shared" si="4"/>
        <v>○</v>
      </c>
      <c r="M42" s="17" t="str">
        <f t="shared" si="5"/>
        <v>○</v>
      </c>
      <c r="N42" s="17" t="str">
        <f t="shared" si="6"/>
        <v>○</v>
      </c>
    </row>
    <row r="43" spans="1:14" s="17" customFormat="1" ht="15" customHeight="1">
      <c r="A43" s="22">
        <v>38</v>
      </c>
      <c r="B43" s="23" t="s">
        <v>54</v>
      </c>
      <c r="C43" s="24">
        <v>7028</v>
      </c>
      <c r="D43" s="24">
        <v>558</v>
      </c>
      <c r="E43" s="24">
        <v>6470</v>
      </c>
      <c r="F43" s="24">
        <v>6886</v>
      </c>
      <c r="G43" s="24">
        <v>544</v>
      </c>
      <c r="H43" s="24">
        <v>6342</v>
      </c>
      <c r="I43" s="24">
        <v>142</v>
      </c>
      <c r="J43" s="24">
        <v>14</v>
      </c>
      <c r="K43" s="24">
        <v>128</v>
      </c>
      <c r="L43" s="17" t="str">
        <f t="shared" si="4"/>
        <v>○</v>
      </c>
      <c r="M43" s="17" t="str">
        <f t="shared" si="5"/>
        <v>○</v>
      </c>
      <c r="N43" s="17" t="str">
        <f t="shared" si="6"/>
        <v>○</v>
      </c>
    </row>
    <row r="44" spans="1:14" s="17" customFormat="1" ht="15" customHeight="1">
      <c r="A44" s="22">
        <v>39</v>
      </c>
      <c r="B44" s="23" t="s">
        <v>55</v>
      </c>
      <c r="C44" s="24">
        <v>437</v>
      </c>
      <c r="D44" s="24">
        <v>58</v>
      </c>
      <c r="E44" s="24">
        <v>379</v>
      </c>
      <c r="F44" s="24">
        <v>419</v>
      </c>
      <c r="G44" s="24">
        <v>58</v>
      </c>
      <c r="H44" s="24">
        <v>361</v>
      </c>
      <c r="I44" s="24">
        <v>18</v>
      </c>
      <c r="J44" s="24">
        <v>0</v>
      </c>
      <c r="K44" s="24">
        <v>18</v>
      </c>
      <c r="L44" s="17" t="str">
        <f t="shared" si="4"/>
        <v>○</v>
      </c>
      <c r="M44" s="17" t="str">
        <f t="shared" si="5"/>
        <v>○</v>
      </c>
      <c r="N44" s="17" t="str">
        <f t="shared" si="6"/>
        <v>○</v>
      </c>
    </row>
    <row r="45" spans="1:14" s="17" customFormat="1" ht="15" customHeight="1">
      <c r="A45" s="22">
        <v>40</v>
      </c>
      <c r="B45" s="23" t="s">
        <v>56</v>
      </c>
      <c r="C45" s="24">
        <v>1598</v>
      </c>
      <c r="D45" s="24">
        <v>282</v>
      </c>
      <c r="E45" s="24">
        <v>1316</v>
      </c>
      <c r="F45" s="24">
        <v>1481</v>
      </c>
      <c r="G45" s="24">
        <v>249</v>
      </c>
      <c r="H45" s="24">
        <v>1232</v>
      </c>
      <c r="I45" s="24">
        <v>117</v>
      </c>
      <c r="J45" s="24">
        <v>33</v>
      </c>
      <c r="K45" s="24">
        <v>84</v>
      </c>
      <c r="L45" s="17" t="str">
        <f t="shared" si="4"/>
        <v>○</v>
      </c>
      <c r="M45" s="17" t="str">
        <f t="shared" si="5"/>
        <v>○</v>
      </c>
      <c r="N45" s="17" t="str">
        <f t="shared" si="6"/>
        <v>○</v>
      </c>
    </row>
    <row r="46" spans="1:14" s="17" customFormat="1" ht="15" customHeight="1">
      <c r="A46" s="25">
        <v>41</v>
      </c>
      <c r="B46" s="26" t="s">
        <v>57</v>
      </c>
      <c r="C46" s="27">
        <v>597</v>
      </c>
      <c r="D46" s="27">
        <v>111</v>
      </c>
      <c r="E46" s="27">
        <v>486</v>
      </c>
      <c r="F46" s="27">
        <v>559</v>
      </c>
      <c r="G46" s="27">
        <v>108</v>
      </c>
      <c r="H46" s="27">
        <v>451</v>
      </c>
      <c r="I46" s="27">
        <v>38</v>
      </c>
      <c r="J46" s="27">
        <v>3</v>
      </c>
      <c r="K46" s="27">
        <v>35</v>
      </c>
      <c r="L46" s="17" t="str">
        <f t="shared" si="4"/>
        <v>○</v>
      </c>
      <c r="M46" s="17" t="str">
        <f t="shared" si="5"/>
        <v>○</v>
      </c>
      <c r="N46" s="17" t="str">
        <f t="shared" si="6"/>
        <v>○</v>
      </c>
    </row>
    <row r="47" spans="1:14" s="17" customFormat="1" ht="15" customHeight="1">
      <c r="A47" s="28"/>
      <c r="B47" s="29" t="s">
        <v>66</v>
      </c>
      <c r="C47" s="35">
        <f aca="true" t="shared" si="7" ref="C47:K47">SUM(C17:C46)</f>
        <v>87496</v>
      </c>
      <c r="D47" s="35">
        <f t="shared" si="7"/>
        <v>11760</v>
      </c>
      <c r="E47" s="35">
        <f t="shared" si="7"/>
        <v>75736</v>
      </c>
      <c r="F47" s="35">
        <f t="shared" si="7"/>
        <v>84148</v>
      </c>
      <c r="G47" s="35">
        <f t="shared" si="7"/>
        <v>11626</v>
      </c>
      <c r="H47" s="35">
        <f t="shared" si="7"/>
        <v>72522</v>
      </c>
      <c r="I47" s="35">
        <f t="shared" si="7"/>
        <v>3348</v>
      </c>
      <c r="J47" s="35">
        <f t="shared" si="7"/>
        <v>134</v>
      </c>
      <c r="K47" s="35">
        <f t="shared" si="7"/>
        <v>3214</v>
      </c>
      <c r="L47" s="17" t="str">
        <f t="shared" si="4"/>
        <v>○</v>
      </c>
      <c r="M47" s="17" t="str">
        <f t="shared" si="5"/>
        <v>○</v>
      </c>
      <c r="N47" s="17" t="str">
        <f t="shared" si="6"/>
        <v>○</v>
      </c>
    </row>
    <row r="48" spans="1:14" s="17" customFormat="1" ht="15" customHeight="1">
      <c r="A48" s="36"/>
      <c r="B48" s="37" t="s">
        <v>67</v>
      </c>
      <c r="C48" s="38">
        <f aca="true" t="shared" si="8" ref="C48:K48">C16+C47</f>
        <v>328397</v>
      </c>
      <c r="D48" s="38">
        <f t="shared" si="8"/>
        <v>32200</v>
      </c>
      <c r="E48" s="38">
        <f t="shared" si="8"/>
        <v>296197</v>
      </c>
      <c r="F48" s="38">
        <f t="shared" si="8"/>
        <v>315893</v>
      </c>
      <c r="G48" s="38">
        <f t="shared" si="8"/>
        <v>31971</v>
      </c>
      <c r="H48" s="38">
        <f t="shared" si="8"/>
        <v>283922</v>
      </c>
      <c r="I48" s="38">
        <f t="shared" si="8"/>
        <v>12504</v>
      </c>
      <c r="J48" s="38">
        <f t="shared" si="8"/>
        <v>229</v>
      </c>
      <c r="K48" s="38">
        <f t="shared" si="8"/>
        <v>12275</v>
      </c>
      <c r="L48" s="17" t="str">
        <f t="shared" si="4"/>
        <v>○</v>
      </c>
      <c r="M48" s="17" t="str">
        <f t="shared" si="5"/>
        <v>○</v>
      </c>
      <c r="N48" s="17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E1" sqref="E1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99</v>
      </c>
      <c r="B1" s="63"/>
      <c r="C1" s="63"/>
    </row>
    <row r="2" ht="18">
      <c r="A2" s="5"/>
    </row>
    <row r="3" spans="1:11" ht="14.25">
      <c r="A3" s="120" t="s">
        <v>3</v>
      </c>
      <c r="B3" s="56" t="s">
        <v>0</v>
      </c>
      <c r="C3" s="117" t="s">
        <v>4</v>
      </c>
      <c r="D3" s="117"/>
      <c r="E3" s="117" t="s">
        <v>5</v>
      </c>
      <c r="F3" s="117"/>
      <c r="G3" s="117" t="s">
        <v>1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88</v>
      </c>
      <c r="E4" s="58" t="s">
        <v>90</v>
      </c>
      <c r="F4" s="59" t="s">
        <v>94</v>
      </c>
      <c r="G4" s="58" t="s">
        <v>90</v>
      </c>
      <c r="H4" s="59" t="s">
        <v>95</v>
      </c>
      <c r="I4" s="58" t="s">
        <v>90</v>
      </c>
      <c r="J4" s="59" t="s">
        <v>97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98</v>
      </c>
    </row>
    <row r="6" spans="1:11" ht="14.25">
      <c r="A6" s="122"/>
      <c r="B6" s="61" t="s">
        <v>2</v>
      </c>
      <c r="C6" s="62" t="s">
        <v>91</v>
      </c>
      <c r="D6" s="62" t="s">
        <v>92</v>
      </c>
      <c r="E6" s="62" t="s">
        <v>93</v>
      </c>
      <c r="F6" s="62" t="s">
        <v>100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6505</v>
      </c>
      <c r="D7" s="3">
        <v>3220</v>
      </c>
      <c r="E7" s="3">
        <v>381853</v>
      </c>
      <c r="F7" s="3">
        <v>251738</v>
      </c>
      <c r="G7" s="3">
        <v>3712036</v>
      </c>
      <c r="H7" s="3">
        <v>3473343</v>
      </c>
      <c r="I7" s="3">
        <v>3711900</v>
      </c>
      <c r="J7" s="3">
        <v>3473343</v>
      </c>
      <c r="K7" s="3">
        <f>ROUND(G7*1000/E7,0)</f>
        <v>9721</v>
      </c>
    </row>
    <row r="8" spans="1:11" ht="15" customHeight="1">
      <c r="A8" s="22">
        <v>2</v>
      </c>
      <c r="B8" s="23" t="s">
        <v>18</v>
      </c>
      <c r="C8" s="4">
        <v>594</v>
      </c>
      <c r="D8" s="4">
        <v>398</v>
      </c>
      <c r="E8" s="4">
        <v>48073</v>
      </c>
      <c r="F8" s="4">
        <v>38046</v>
      </c>
      <c r="G8" s="4">
        <v>1124759</v>
      </c>
      <c r="H8" s="4">
        <v>1108963</v>
      </c>
      <c r="I8" s="4">
        <v>1124759</v>
      </c>
      <c r="J8" s="4">
        <v>1108963</v>
      </c>
      <c r="K8" s="4">
        <f aca="true" t="shared" si="0" ref="K8:K50">ROUND(G8*1000/E8,0)</f>
        <v>23397</v>
      </c>
    </row>
    <row r="9" spans="1:11" ht="15" customHeight="1">
      <c r="A9" s="22">
        <v>3</v>
      </c>
      <c r="B9" s="23" t="s">
        <v>19</v>
      </c>
      <c r="C9" s="4">
        <v>1820</v>
      </c>
      <c r="D9" s="4">
        <v>1255</v>
      </c>
      <c r="E9" s="4">
        <v>118728</v>
      </c>
      <c r="F9" s="4">
        <v>93683</v>
      </c>
      <c r="G9" s="4">
        <v>1953839</v>
      </c>
      <c r="H9" s="4">
        <v>1893640</v>
      </c>
      <c r="I9" s="4">
        <v>1952733</v>
      </c>
      <c r="J9" s="4">
        <v>1892604</v>
      </c>
      <c r="K9" s="4">
        <f t="shared" si="0"/>
        <v>16456</v>
      </c>
    </row>
    <row r="10" spans="1:11" ht="15" customHeight="1">
      <c r="A10" s="22">
        <v>4</v>
      </c>
      <c r="B10" s="23" t="s">
        <v>20</v>
      </c>
      <c r="C10" s="4">
        <v>605</v>
      </c>
      <c r="D10" s="4">
        <v>382</v>
      </c>
      <c r="E10" s="4">
        <v>46315</v>
      </c>
      <c r="F10" s="4">
        <v>37295</v>
      </c>
      <c r="G10" s="4">
        <v>1147034</v>
      </c>
      <c r="H10" s="4">
        <v>1131725</v>
      </c>
      <c r="I10" s="4">
        <v>1147034</v>
      </c>
      <c r="J10" s="4">
        <v>1131725</v>
      </c>
      <c r="K10" s="4">
        <f t="shared" si="0"/>
        <v>24766</v>
      </c>
    </row>
    <row r="11" spans="1:11" ht="15" customHeight="1">
      <c r="A11" s="22">
        <v>5</v>
      </c>
      <c r="B11" s="23" t="s">
        <v>21</v>
      </c>
      <c r="C11" s="4">
        <v>3716</v>
      </c>
      <c r="D11" s="4">
        <v>1593</v>
      </c>
      <c r="E11" s="4">
        <v>202365</v>
      </c>
      <c r="F11" s="4">
        <v>114009</v>
      </c>
      <c r="G11" s="4">
        <v>2166624</v>
      </c>
      <c r="H11" s="4">
        <v>2010443</v>
      </c>
      <c r="I11" s="4">
        <v>2166624</v>
      </c>
      <c r="J11" s="4">
        <v>2010443</v>
      </c>
      <c r="K11" s="4">
        <f t="shared" si="0"/>
        <v>10707</v>
      </c>
    </row>
    <row r="12" spans="1:11" ht="15" customHeight="1">
      <c r="A12" s="22">
        <v>6</v>
      </c>
      <c r="B12" s="23" t="s">
        <v>22</v>
      </c>
      <c r="C12" s="4">
        <v>1377</v>
      </c>
      <c r="D12" s="4">
        <v>571</v>
      </c>
      <c r="E12" s="4">
        <v>79253</v>
      </c>
      <c r="F12" s="4">
        <v>49830</v>
      </c>
      <c r="G12" s="4">
        <v>1376170</v>
      </c>
      <c r="H12" s="4">
        <v>1338219</v>
      </c>
      <c r="I12" s="4">
        <v>1376170</v>
      </c>
      <c r="J12" s="4">
        <v>1338219</v>
      </c>
      <c r="K12" s="4">
        <f t="shared" si="0"/>
        <v>17364</v>
      </c>
    </row>
    <row r="13" spans="1:11" ht="15" customHeight="1">
      <c r="A13" s="22">
        <v>7</v>
      </c>
      <c r="B13" s="23" t="s">
        <v>23</v>
      </c>
      <c r="C13" s="4">
        <v>3730</v>
      </c>
      <c r="D13" s="4">
        <v>1798</v>
      </c>
      <c r="E13" s="4">
        <v>231092</v>
      </c>
      <c r="F13" s="4">
        <v>149429</v>
      </c>
      <c r="G13" s="4">
        <v>3106381</v>
      </c>
      <c r="H13" s="4">
        <v>2972417</v>
      </c>
      <c r="I13" s="4">
        <v>3106381</v>
      </c>
      <c r="J13" s="4">
        <v>2972417</v>
      </c>
      <c r="K13" s="4">
        <f t="shared" si="0"/>
        <v>13442</v>
      </c>
    </row>
    <row r="14" spans="1:11" ht="15" customHeight="1">
      <c r="A14" s="22">
        <v>8</v>
      </c>
      <c r="B14" s="23" t="s">
        <v>24</v>
      </c>
      <c r="C14" s="4">
        <v>887</v>
      </c>
      <c r="D14" s="4">
        <v>583</v>
      </c>
      <c r="E14" s="4">
        <v>68688</v>
      </c>
      <c r="F14" s="4">
        <v>57355</v>
      </c>
      <c r="G14" s="4">
        <v>2475928</v>
      </c>
      <c r="H14" s="4">
        <v>2456836</v>
      </c>
      <c r="I14" s="4">
        <v>2475928</v>
      </c>
      <c r="J14" s="4">
        <v>2456836</v>
      </c>
      <c r="K14" s="4">
        <f t="shared" si="0"/>
        <v>36046</v>
      </c>
    </row>
    <row r="15" spans="1:11" ht="15" customHeight="1">
      <c r="A15" s="22">
        <v>9</v>
      </c>
      <c r="B15" s="23" t="s">
        <v>25</v>
      </c>
      <c r="C15" s="4">
        <v>3237</v>
      </c>
      <c r="D15" s="4">
        <v>1081</v>
      </c>
      <c r="E15" s="4">
        <v>189900</v>
      </c>
      <c r="F15" s="4">
        <v>96343</v>
      </c>
      <c r="G15" s="4">
        <v>2384232</v>
      </c>
      <c r="H15" s="4">
        <v>2277406</v>
      </c>
      <c r="I15" s="4">
        <v>2384232</v>
      </c>
      <c r="J15" s="4">
        <v>2277406</v>
      </c>
      <c r="K15" s="4">
        <f t="shared" si="0"/>
        <v>12555</v>
      </c>
    </row>
    <row r="16" spans="1:11" ht="15" customHeight="1">
      <c r="A16" s="22">
        <v>10</v>
      </c>
      <c r="B16" s="23" t="s">
        <v>26</v>
      </c>
      <c r="C16" s="4">
        <v>565</v>
      </c>
      <c r="D16" s="4">
        <v>281</v>
      </c>
      <c r="E16" s="4">
        <v>31989</v>
      </c>
      <c r="F16" s="4">
        <v>20693</v>
      </c>
      <c r="G16" s="4">
        <v>455715</v>
      </c>
      <c r="H16" s="4">
        <v>438463</v>
      </c>
      <c r="I16" s="4">
        <v>455715</v>
      </c>
      <c r="J16" s="4">
        <v>438463</v>
      </c>
      <c r="K16" s="4">
        <f t="shared" si="0"/>
        <v>14246</v>
      </c>
    </row>
    <row r="17" spans="1:11" ht="15" customHeight="1">
      <c r="A17" s="25">
        <v>11</v>
      </c>
      <c r="B17" s="26" t="s">
        <v>27</v>
      </c>
      <c r="C17" s="65">
        <v>1760</v>
      </c>
      <c r="D17" s="65">
        <v>877</v>
      </c>
      <c r="E17" s="65">
        <v>97413</v>
      </c>
      <c r="F17" s="65">
        <v>64719</v>
      </c>
      <c r="G17" s="65">
        <v>1576123</v>
      </c>
      <c r="H17" s="65">
        <v>1522909</v>
      </c>
      <c r="I17" s="65">
        <v>1576123</v>
      </c>
      <c r="J17" s="65">
        <v>1522909</v>
      </c>
      <c r="K17" s="65">
        <f t="shared" si="0"/>
        <v>16180</v>
      </c>
    </row>
    <row r="18" spans="1:11" ht="15" customHeight="1">
      <c r="A18" s="28"/>
      <c r="B18" s="29" t="s">
        <v>65</v>
      </c>
      <c r="C18" s="67">
        <f>SUM(C7:C17)</f>
        <v>24796</v>
      </c>
      <c r="D18" s="67">
        <f aca="true" t="shared" si="1" ref="D18:J18">SUM(D7:D17)</f>
        <v>12039</v>
      </c>
      <c r="E18" s="67">
        <f t="shared" si="1"/>
        <v>1495669</v>
      </c>
      <c r="F18" s="67">
        <f t="shared" si="1"/>
        <v>973140</v>
      </c>
      <c r="G18" s="67">
        <f t="shared" si="1"/>
        <v>21478841</v>
      </c>
      <c r="H18" s="67">
        <f t="shared" si="1"/>
        <v>20624364</v>
      </c>
      <c r="I18" s="67">
        <f t="shared" si="1"/>
        <v>21477599</v>
      </c>
      <c r="J18" s="67">
        <f t="shared" si="1"/>
        <v>20623328</v>
      </c>
      <c r="K18" s="67">
        <f t="shared" si="0"/>
        <v>14361</v>
      </c>
    </row>
    <row r="19" spans="1:11" ht="15" customHeight="1">
      <c r="A19" s="31">
        <v>12</v>
      </c>
      <c r="B19" s="32" t="s">
        <v>28</v>
      </c>
      <c r="C19" s="66">
        <v>707</v>
      </c>
      <c r="D19" s="66">
        <v>206</v>
      </c>
      <c r="E19" s="66">
        <v>35997</v>
      </c>
      <c r="F19" s="66">
        <v>13743</v>
      </c>
      <c r="G19" s="66">
        <v>209473</v>
      </c>
      <c r="H19" s="66">
        <v>164037</v>
      </c>
      <c r="I19" s="66">
        <v>209473</v>
      </c>
      <c r="J19" s="66">
        <v>164037</v>
      </c>
      <c r="K19" s="66">
        <f t="shared" si="0"/>
        <v>5819</v>
      </c>
    </row>
    <row r="20" spans="1:11" ht="15" customHeight="1">
      <c r="A20" s="22">
        <v>13</v>
      </c>
      <c r="B20" s="23" t="s">
        <v>29</v>
      </c>
      <c r="C20" s="4">
        <v>803</v>
      </c>
      <c r="D20" s="4">
        <v>289</v>
      </c>
      <c r="E20" s="4">
        <v>40188</v>
      </c>
      <c r="F20" s="4">
        <v>18996</v>
      </c>
      <c r="G20" s="4">
        <v>266135</v>
      </c>
      <c r="H20" s="4">
        <v>225759</v>
      </c>
      <c r="I20" s="4">
        <v>266135</v>
      </c>
      <c r="J20" s="4">
        <v>225759</v>
      </c>
      <c r="K20" s="4">
        <f t="shared" si="0"/>
        <v>6622</v>
      </c>
    </row>
    <row r="21" spans="1:11" ht="15" customHeight="1">
      <c r="A21" s="22">
        <v>14</v>
      </c>
      <c r="B21" s="23" t="s">
        <v>30</v>
      </c>
      <c r="C21" s="4">
        <v>179</v>
      </c>
      <c r="D21" s="4">
        <v>72</v>
      </c>
      <c r="E21" s="4">
        <v>9277</v>
      </c>
      <c r="F21" s="4">
        <v>4435</v>
      </c>
      <c r="G21" s="4">
        <v>89418</v>
      </c>
      <c r="H21" s="4">
        <v>84362</v>
      </c>
      <c r="I21" s="4">
        <v>89418</v>
      </c>
      <c r="J21" s="4">
        <v>84362</v>
      </c>
      <c r="K21" s="4">
        <f t="shared" si="0"/>
        <v>9639</v>
      </c>
    </row>
    <row r="22" spans="1:11" ht="15" customHeight="1">
      <c r="A22" s="22">
        <v>15</v>
      </c>
      <c r="B22" s="23" t="s">
        <v>31</v>
      </c>
      <c r="C22" s="4">
        <v>1878</v>
      </c>
      <c r="D22" s="4">
        <v>823</v>
      </c>
      <c r="E22" s="4">
        <v>103817</v>
      </c>
      <c r="F22" s="4">
        <v>56610</v>
      </c>
      <c r="G22" s="4">
        <v>804746</v>
      </c>
      <c r="H22" s="4">
        <v>716615</v>
      </c>
      <c r="I22" s="4">
        <v>804746</v>
      </c>
      <c r="J22" s="4">
        <v>716615</v>
      </c>
      <c r="K22" s="4">
        <f t="shared" si="0"/>
        <v>7752</v>
      </c>
    </row>
    <row r="23" spans="1:11" ht="15" customHeight="1">
      <c r="A23" s="22">
        <v>16</v>
      </c>
      <c r="B23" s="23" t="s">
        <v>32</v>
      </c>
      <c r="C23" s="4">
        <v>2149</v>
      </c>
      <c r="D23" s="4">
        <v>717</v>
      </c>
      <c r="E23" s="4">
        <v>103046</v>
      </c>
      <c r="F23" s="4">
        <v>45607</v>
      </c>
      <c r="G23" s="4">
        <v>684212</v>
      </c>
      <c r="H23" s="4">
        <v>567424</v>
      </c>
      <c r="I23" s="4">
        <v>684212</v>
      </c>
      <c r="J23" s="4">
        <v>567424</v>
      </c>
      <c r="K23" s="4">
        <f t="shared" si="0"/>
        <v>6640</v>
      </c>
    </row>
    <row r="24" spans="1:11" ht="15" customHeight="1">
      <c r="A24" s="22">
        <v>17</v>
      </c>
      <c r="B24" s="23" t="s">
        <v>33</v>
      </c>
      <c r="C24" s="4">
        <v>564</v>
      </c>
      <c r="D24" s="4">
        <v>361</v>
      </c>
      <c r="E24" s="4">
        <v>39641</v>
      </c>
      <c r="F24" s="4">
        <v>31678</v>
      </c>
      <c r="G24" s="4">
        <v>453839</v>
      </c>
      <c r="H24" s="4">
        <v>435018</v>
      </c>
      <c r="I24" s="4">
        <v>453839</v>
      </c>
      <c r="J24" s="4">
        <v>435018</v>
      </c>
      <c r="K24" s="4">
        <f t="shared" si="0"/>
        <v>11449</v>
      </c>
    </row>
    <row r="25" spans="1:11" ht="15" customHeight="1">
      <c r="A25" s="22">
        <v>18</v>
      </c>
      <c r="B25" s="23" t="s">
        <v>34</v>
      </c>
      <c r="C25" s="4">
        <v>193</v>
      </c>
      <c r="D25" s="4">
        <v>90</v>
      </c>
      <c r="E25" s="4">
        <v>13333</v>
      </c>
      <c r="F25" s="4">
        <v>8343</v>
      </c>
      <c r="G25" s="4">
        <v>191107</v>
      </c>
      <c r="H25" s="4">
        <v>183293</v>
      </c>
      <c r="I25" s="4">
        <v>191107</v>
      </c>
      <c r="J25" s="4">
        <v>183293</v>
      </c>
      <c r="K25" s="4">
        <f t="shared" si="0"/>
        <v>14333</v>
      </c>
    </row>
    <row r="26" spans="1:11" ht="15" customHeight="1">
      <c r="A26" s="22">
        <v>19</v>
      </c>
      <c r="B26" s="23" t="s">
        <v>35</v>
      </c>
      <c r="C26" s="4">
        <v>583</v>
      </c>
      <c r="D26" s="4">
        <v>306</v>
      </c>
      <c r="E26" s="4">
        <v>31084</v>
      </c>
      <c r="F26" s="4">
        <v>19608</v>
      </c>
      <c r="G26" s="4">
        <v>229413</v>
      </c>
      <c r="H26" s="4">
        <v>207204</v>
      </c>
      <c r="I26" s="4">
        <v>229413</v>
      </c>
      <c r="J26" s="4">
        <v>207204</v>
      </c>
      <c r="K26" s="4">
        <f t="shared" si="0"/>
        <v>7380</v>
      </c>
    </row>
    <row r="27" spans="1:11" ht="15" customHeight="1">
      <c r="A27" s="22">
        <v>20</v>
      </c>
      <c r="B27" s="23" t="s">
        <v>36</v>
      </c>
      <c r="C27" s="4">
        <v>213</v>
      </c>
      <c r="D27" s="4">
        <v>61</v>
      </c>
      <c r="E27" s="4">
        <v>9573</v>
      </c>
      <c r="F27" s="4">
        <v>3206</v>
      </c>
      <c r="G27" s="4">
        <v>26150</v>
      </c>
      <c r="H27" s="4">
        <v>20984</v>
      </c>
      <c r="I27" s="4">
        <v>26150</v>
      </c>
      <c r="J27" s="4">
        <v>20984</v>
      </c>
      <c r="K27" s="4">
        <f t="shared" si="0"/>
        <v>2732</v>
      </c>
    </row>
    <row r="28" spans="1:11" ht="15" customHeight="1">
      <c r="A28" s="22">
        <v>21</v>
      </c>
      <c r="B28" s="23" t="s">
        <v>37</v>
      </c>
      <c r="C28" s="4">
        <v>1188</v>
      </c>
      <c r="D28" s="4">
        <v>507</v>
      </c>
      <c r="E28" s="4">
        <v>82156</v>
      </c>
      <c r="F28" s="4">
        <v>52244</v>
      </c>
      <c r="G28" s="4">
        <v>1415543</v>
      </c>
      <c r="H28" s="4">
        <v>1378268</v>
      </c>
      <c r="I28" s="4">
        <v>1415543</v>
      </c>
      <c r="J28" s="4">
        <v>1378268</v>
      </c>
      <c r="K28" s="4">
        <f t="shared" si="0"/>
        <v>17230</v>
      </c>
    </row>
    <row r="29" spans="1:11" ht="15" customHeight="1">
      <c r="A29" s="22">
        <v>22</v>
      </c>
      <c r="B29" s="23" t="s">
        <v>38</v>
      </c>
      <c r="C29" s="4">
        <v>695</v>
      </c>
      <c r="D29" s="4">
        <v>315</v>
      </c>
      <c r="E29" s="4">
        <v>35804</v>
      </c>
      <c r="F29" s="4">
        <v>20278</v>
      </c>
      <c r="G29" s="4">
        <v>282531</v>
      </c>
      <c r="H29" s="4">
        <v>254525</v>
      </c>
      <c r="I29" s="4">
        <v>282531</v>
      </c>
      <c r="J29" s="4">
        <v>254525</v>
      </c>
      <c r="K29" s="4">
        <f t="shared" si="0"/>
        <v>7891</v>
      </c>
    </row>
    <row r="30" spans="1:11" ht="15" customHeight="1">
      <c r="A30" s="34">
        <v>23</v>
      </c>
      <c r="B30" s="23" t="s">
        <v>39</v>
      </c>
      <c r="C30" s="4">
        <v>562</v>
      </c>
      <c r="D30" s="4">
        <v>254</v>
      </c>
      <c r="E30" s="4">
        <v>34821</v>
      </c>
      <c r="F30" s="4">
        <v>22189</v>
      </c>
      <c r="G30" s="4">
        <v>517691</v>
      </c>
      <c r="H30" s="4">
        <v>500116</v>
      </c>
      <c r="I30" s="4">
        <v>517691</v>
      </c>
      <c r="J30" s="4">
        <v>500116</v>
      </c>
      <c r="K30" s="4">
        <f t="shared" si="0"/>
        <v>14867</v>
      </c>
    </row>
    <row r="31" spans="1:11" ht="15" customHeight="1">
      <c r="A31" s="22">
        <v>24</v>
      </c>
      <c r="B31" s="23" t="s">
        <v>40</v>
      </c>
      <c r="C31" s="4">
        <v>508</v>
      </c>
      <c r="D31" s="4">
        <v>268</v>
      </c>
      <c r="E31" s="4">
        <v>31262</v>
      </c>
      <c r="F31" s="4">
        <v>19977</v>
      </c>
      <c r="G31" s="4">
        <v>306944</v>
      </c>
      <c r="H31" s="4">
        <v>285911</v>
      </c>
      <c r="I31" s="4">
        <v>306944</v>
      </c>
      <c r="J31" s="4">
        <v>285911</v>
      </c>
      <c r="K31" s="4">
        <f t="shared" si="0"/>
        <v>9818</v>
      </c>
    </row>
    <row r="32" spans="1:11" ht="15" customHeight="1">
      <c r="A32" s="22">
        <v>25</v>
      </c>
      <c r="B32" s="23" t="s">
        <v>41</v>
      </c>
      <c r="C32" s="4">
        <v>448</v>
      </c>
      <c r="D32" s="4">
        <v>265</v>
      </c>
      <c r="E32" s="4">
        <v>31831</v>
      </c>
      <c r="F32" s="4">
        <v>24909</v>
      </c>
      <c r="G32" s="4">
        <v>718302</v>
      </c>
      <c r="H32" s="4">
        <v>705320</v>
      </c>
      <c r="I32" s="4">
        <v>718302</v>
      </c>
      <c r="J32" s="4">
        <v>705320</v>
      </c>
      <c r="K32" s="4">
        <f t="shared" si="0"/>
        <v>22566</v>
      </c>
    </row>
    <row r="33" spans="1:11" ht="15" customHeight="1">
      <c r="A33" s="22">
        <v>26</v>
      </c>
      <c r="B33" s="23" t="s">
        <v>42</v>
      </c>
      <c r="C33" s="4">
        <v>417</v>
      </c>
      <c r="D33" s="4">
        <v>270</v>
      </c>
      <c r="E33" s="4">
        <v>28816</v>
      </c>
      <c r="F33" s="4">
        <v>23622</v>
      </c>
      <c r="G33" s="4">
        <v>586394</v>
      </c>
      <c r="H33" s="4">
        <v>576837</v>
      </c>
      <c r="I33" s="4">
        <v>586394</v>
      </c>
      <c r="J33" s="4">
        <v>576837</v>
      </c>
      <c r="K33" s="4">
        <f t="shared" si="0"/>
        <v>20350</v>
      </c>
    </row>
    <row r="34" spans="1:11" ht="15" customHeight="1">
      <c r="A34" s="22">
        <v>27</v>
      </c>
      <c r="B34" s="23" t="s">
        <v>43</v>
      </c>
      <c r="C34" s="4">
        <v>319</v>
      </c>
      <c r="D34" s="4">
        <v>223</v>
      </c>
      <c r="E34" s="4">
        <v>38282</v>
      </c>
      <c r="F34" s="4">
        <v>33665</v>
      </c>
      <c r="G34" s="4">
        <v>767374</v>
      </c>
      <c r="H34" s="4">
        <v>760859</v>
      </c>
      <c r="I34" s="4">
        <v>767374</v>
      </c>
      <c r="J34" s="4">
        <v>760859</v>
      </c>
      <c r="K34" s="4">
        <f t="shared" si="0"/>
        <v>20045</v>
      </c>
    </row>
    <row r="35" spans="1:11" ht="15" customHeight="1">
      <c r="A35" s="22">
        <v>28</v>
      </c>
      <c r="B35" s="23" t="s">
        <v>44</v>
      </c>
      <c r="C35" s="4">
        <v>389</v>
      </c>
      <c r="D35" s="4">
        <v>276</v>
      </c>
      <c r="E35" s="4">
        <v>27558</v>
      </c>
      <c r="F35" s="4">
        <v>23566</v>
      </c>
      <c r="G35" s="4">
        <v>674687</v>
      </c>
      <c r="H35" s="4">
        <v>667642</v>
      </c>
      <c r="I35" s="4">
        <v>674686</v>
      </c>
      <c r="J35" s="4">
        <v>667641</v>
      </c>
      <c r="K35" s="4">
        <f t="shared" si="0"/>
        <v>24482</v>
      </c>
    </row>
    <row r="36" spans="1:11" ht="15" customHeight="1">
      <c r="A36" s="22">
        <v>29</v>
      </c>
      <c r="B36" s="23" t="s">
        <v>45</v>
      </c>
      <c r="C36" s="4">
        <v>24</v>
      </c>
      <c r="D36" s="4">
        <v>16</v>
      </c>
      <c r="E36" s="4">
        <v>1768</v>
      </c>
      <c r="F36" s="4">
        <v>1426</v>
      </c>
      <c r="G36" s="4">
        <v>25908</v>
      </c>
      <c r="H36" s="4">
        <v>25554</v>
      </c>
      <c r="I36" s="4">
        <v>25908</v>
      </c>
      <c r="J36" s="4">
        <v>25554</v>
      </c>
      <c r="K36" s="4">
        <f t="shared" si="0"/>
        <v>14654</v>
      </c>
    </row>
    <row r="37" spans="1:11" ht="15" customHeight="1">
      <c r="A37" s="25">
        <v>30</v>
      </c>
      <c r="B37" s="26" t="s">
        <v>46</v>
      </c>
      <c r="C37" s="4">
        <v>69</v>
      </c>
      <c r="D37" s="4">
        <v>20</v>
      </c>
      <c r="E37" s="4">
        <v>4608</v>
      </c>
      <c r="F37" s="4">
        <v>2424</v>
      </c>
      <c r="G37" s="4">
        <v>72713</v>
      </c>
      <c r="H37" s="4">
        <v>66896</v>
      </c>
      <c r="I37" s="4">
        <v>72713</v>
      </c>
      <c r="J37" s="4">
        <v>66896</v>
      </c>
      <c r="K37" s="4">
        <f t="shared" si="0"/>
        <v>15780</v>
      </c>
    </row>
    <row r="38" spans="1:11" ht="15" customHeight="1">
      <c r="A38" s="25">
        <v>31</v>
      </c>
      <c r="B38" s="26" t="s">
        <v>47</v>
      </c>
      <c r="C38" s="4">
        <v>71</v>
      </c>
      <c r="D38" s="4">
        <v>2</v>
      </c>
      <c r="E38" s="4">
        <v>2562</v>
      </c>
      <c r="F38" s="4">
        <v>303</v>
      </c>
      <c r="G38" s="4">
        <v>14564</v>
      </c>
      <c r="H38" s="4">
        <v>12980</v>
      </c>
      <c r="I38" s="4">
        <v>14564</v>
      </c>
      <c r="J38" s="4">
        <v>12980</v>
      </c>
      <c r="K38" s="4">
        <f t="shared" si="0"/>
        <v>5685</v>
      </c>
    </row>
    <row r="39" spans="1:11" ht="15" customHeight="1">
      <c r="A39" s="22">
        <v>32</v>
      </c>
      <c r="B39" s="23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14926</v>
      </c>
      <c r="H39" s="4">
        <v>7382</v>
      </c>
      <c r="I39" s="4">
        <v>14926</v>
      </c>
      <c r="J39" s="4">
        <v>7382</v>
      </c>
      <c r="K39" s="4">
        <f t="shared" si="0"/>
        <v>3462</v>
      </c>
    </row>
    <row r="40" spans="1:11" ht="15" customHeight="1">
      <c r="A40" s="31">
        <v>33</v>
      </c>
      <c r="B40" s="32" t="s">
        <v>49</v>
      </c>
      <c r="C40" s="4">
        <v>369</v>
      </c>
      <c r="D40" s="4">
        <v>217</v>
      </c>
      <c r="E40" s="4">
        <v>20832</v>
      </c>
      <c r="F40" s="4">
        <v>14004</v>
      </c>
      <c r="G40" s="4">
        <v>34335</v>
      </c>
      <c r="H40" s="4">
        <v>27927</v>
      </c>
      <c r="I40" s="4">
        <v>34335</v>
      </c>
      <c r="J40" s="4">
        <v>27927</v>
      </c>
      <c r="K40" s="4">
        <f t="shared" si="0"/>
        <v>1648</v>
      </c>
    </row>
    <row r="41" spans="1:11" ht="15" customHeight="1">
      <c r="A41" s="22">
        <v>34</v>
      </c>
      <c r="B41" s="23" t="s">
        <v>50</v>
      </c>
      <c r="C41" s="4">
        <v>183</v>
      </c>
      <c r="D41" s="4">
        <v>134</v>
      </c>
      <c r="E41" s="4">
        <v>11500</v>
      </c>
      <c r="F41" s="4">
        <v>8925</v>
      </c>
      <c r="G41" s="4">
        <v>24283</v>
      </c>
      <c r="H41" s="4">
        <v>22085</v>
      </c>
      <c r="I41" s="4">
        <v>23906</v>
      </c>
      <c r="J41" s="4">
        <v>21708</v>
      </c>
      <c r="K41" s="4">
        <f t="shared" si="0"/>
        <v>2112</v>
      </c>
    </row>
    <row r="42" spans="1:11" ht="15" customHeight="1">
      <c r="A42" s="22">
        <v>35</v>
      </c>
      <c r="B42" s="23" t="s">
        <v>51</v>
      </c>
      <c r="C42" s="4">
        <v>269</v>
      </c>
      <c r="D42" s="4">
        <v>51</v>
      </c>
      <c r="E42" s="4">
        <v>15750</v>
      </c>
      <c r="F42" s="4">
        <v>3765</v>
      </c>
      <c r="G42" s="4">
        <v>55024</v>
      </c>
      <c r="H42" s="4">
        <v>34980</v>
      </c>
      <c r="I42" s="4">
        <v>55024</v>
      </c>
      <c r="J42" s="4">
        <v>34980</v>
      </c>
      <c r="K42" s="4">
        <f t="shared" si="0"/>
        <v>3494</v>
      </c>
    </row>
    <row r="43" spans="1:11" ht="15" customHeight="1">
      <c r="A43" s="22">
        <v>36</v>
      </c>
      <c r="B43" s="23" t="s">
        <v>52</v>
      </c>
      <c r="C43" s="4">
        <v>293</v>
      </c>
      <c r="D43" s="4">
        <v>93</v>
      </c>
      <c r="E43" s="4">
        <v>17276</v>
      </c>
      <c r="F43" s="4">
        <v>6661</v>
      </c>
      <c r="G43" s="4">
        <v>57724</v>
      </c>
      <c r="H43" s="4">
        <v>37471</v>
      </c>
      <c r="I43" s="4">
        <v>57724</v>
      </c>
      <c r="J43" s="4">
        <v>37471</v>
      </c>
      <c r="K43" s="4">
        <f t="shared" si="0"/>
        <v>3341</v>
      </c>
    </row>
    <row r="44" spans="1:11" ht="15" customHeight="1">
      <c r="A44" s="22">
        <v>37</v>
      </c>
      <c r="B44" s="23" t="s">
        <v>53</v>
      </c>
      <c r="C44" s="4">
        <v>906</v>
      </c>
      <c r="D44" s="4">
        <v>127</v>
      </c>
      <c r="E44" s="4">
        <v>52123</v>
      </c>
      <c r="F44" s="4">
        <v>8900</v>
      </c>
      <c r="G44" s="4">
        <v>94851</v>
      </c>
      <c r="H44" s="4">
        <v>62965</v>
      </c>
      <c r="I44" s="4">
        <v>94851</v>
      </c>
      <c r="J44" s="4">
        <v>62965</v>
      </c>
      <c r="K44" s="4">
        <f t="shared" si="0"/>
        <v>1820</v>
      </c>
    </row>
    <row r="45" spans="1:11" ht="15" customHeight="1">
      <c r="A45" s="22">
        <v>38</v>
      </c>
      <c r="B45" s="23" t="s">
        <v>54</v>
      </c>
      <c r="C45" s="4">
        <v>784</v>
      </c>
      <c r="D45" s="4">
        <v>362</v>
      </c>
      <c r="E45" s="4">
        <v>63707</v>
      </c>
      <c r="F45" s="4">
        <v>46174</v>
      </c>
      <c r="G45" s="4">
        <v>957958</v>
      </c>
      <c r="H45" s="4">
        <v>937959</v>
      </c>
      <c r="I45" s="4">
        <v>957958</v>
      </c>
      <c r="J45" s="4">
        <v>937959</v>
      </c>
      <c r="K45" s="4">
        <f t="shared" si="0"/>
        <v>15037</v>
      </c>
    </row>
    <row r="46" spans="1:11" ht="15" customHeight="1">
      <c r="A46" s="22">
        <v>39</v>
      </c>
      <c r="B46" s="23" t="s">
        <v>55</v>
      </c>
      <c r="C46" s="4">
        <v>22</v>
      </c>
      <c r="D46" s="4">
        <v>9</v>
      </c>
      <c r="E46" s="4">
        <v>1138</v>
      </c>
      <c r="F46" s="4">
        <v>639</v>
      </c>
      <c r="G46" s="4">
        <v>7963</v>
      </c>
      <c r="H46" s="4">
        <v>7169</v>
      </c>
      <c r="I46" s="4">
        <v>7963</v>
      </c>
      <c r="J46" s="4">
        <v>7169</v>
      </c>
      <c r="K46" s="4">
        <f t="shared" si="0"/>
        <v>6997</v>
      </c>
    </row>
    <row r="47" spans="1:11" ht="15" customHeight="1">
      <c r="A47" s="22">
        <v>40</v>
      </c>
      <c r="B47" s="23" t="s">
        <v>56</v>
      </c>
      <c r="C47" s="4">
        <v>575</v>
      </c>
      <c r="D47" s="4">
        <v>398</v>
      </c>
      <c r="E47" s="4">
        <v>35283</v>
      </c>
      <c r="F47" s="4">
        <v>26397</v>
      </c>
      <c r="G47" s="4">
        <v>518598</v>
      </c>
      <c r="H47" s="4">
        <v>499509</v>
      </c>
      <c r="I47" s="4">
        <v>518598</v>
      </c>
      <c r="J47" s="4">
        <v>499509</v>
      </c>
      <c r="K47" s="4">
        <f t="shared" si="0"/>
        <v>14698</v>
      </c>
    </row>
    <row r="48" spans="1:11" ht="15" customHeight="1">
      <c r="A48" s="25">
        <v>41</v>
      </c>
      <c r="B48" s="26" t="s">
        <v>57</v>
      </c>
      <c r="C48" s="65">
        <v>132</v>
      </c>
      <c r="D48" s="65">
        <v>87</v>
      </c>
      <c r="E48" s="65">
        <v>9311</v>
      </c>
      <c r="F48" s="65">
        <v>6831</v>
      </c>
      <c r="G48" s="65">
        <v>29244</v>
      </c>
      <c r="H48" s="65">
        <v>24162</v>
      </c>
      <c r="I48" s="65">
        <v>29244</v>
      </c>
      <c r="J48" s="65">
        <v>24162</v>
      </c>
      <c r="K48" s="65">
        <f t="shared" si="0"/>
        <v>3141</v>
      </c>
    </row>
    <row r="49" spans="1:11" s="6" customFormat="1" ht="15" customHeight="1">
      <c r="A49" s="28"/>
      <c r="B49" s="29" t="s">
        <v>66</v>
      </c>
      <c r="C49" s="67">
        <f>SUM(C19:C48)</f>
        <v>15582</v>
      </c>
      <c r="D49" s="67">
        <f aca="true" t="shared" si="2" ref="D49:J49">SUM(D19:D48)</f>
        <v>6830</v>
      </c>
      <c r="E49" s="67">
        <f t="shared" si="2"/>
        <v>936655</v>
      </c>
      <c r="F49" s="67">
        <f t="shared" si="2"/>
        <v>549805</v>
      </c>
      <c r="G49" s="67">
        <f t="shared" si="2"/>
        <v>10132050</v>
      </c>
      <c r="H49" s="67">
        <f t="shared" si="2"/>
        <v>9501213</v>
      </c>
      <c r="I49" s="67">
        <f t="shared" si="2"/>
        <v>10131672</v>
      </c>
      <c r="J49" s="67">
        <f t="shared" si="2"/>
        <v>9500835</v>
      </c>
      <c r="K49" s="67">
        <f t="shared" si="0"/>
        <v>10817</v>
      </c>
    </row>
    <row r="50" spans="1:11" s="6" customFormat="1" ht="15" customHeight="1">
      <c r="A50" s="36"/>
      <c r="B50" s="37" t="s">
        <v>67</v>
      </c>
      <c r="C50" s="68">
        <f>C18+C49</f>
        <v>40378</v>
      </c>
      <c r="D50" s="68">
        <f aca="true" t="shared" si="3" ref="D50:J50">D18+D49</f>
        <v>18869</v>
      </c>
      <c r="E50" s="68">
        <f t="shared" si="3"/>
        <v>2432324</v>
      </c>
      <c r="F50" s="68">
        <f t="shared" si="3"/>
        <v>1522945</v>
      </c>
      <c r="G50" s="68">
        <f t="shared" si="3"/>
        <v>31610891</v>
      </c>
      <c r="H50" s="68">
        <f t="shared" si="3"/>
        <v>30125577</v>
      </c>
      <c r="I50" s="68">
        <f t="shared" si="3"/>
        <v>31609271</v>
      </c>
      <c r="J50" s="68">
        <f t="shared" si="3"/>
        <v>30124163</v>
      </c>
      <c r="K50" s="68">
        <f t="shared" si="0"/>
        <v>12996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F35" sqref="F35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111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112</v>
      </c>
      <c r="F6" s="62" t="s">
        <v>113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48407</v>
      </c>
      <c r="D7" s="3">
        <v>48042</v>
      </c>
      <c r="E7" s="3">
        <v>14252733</v>
      </c>
      <c r="F7" s="3">
        <v>14233037</v>
      </c>
      <c r="G7" s="3">
        <v>774257649</v>
      </c>
      <c r="H7" s="3">
        <v>774204619</v>
      </c>
      <c r="I7" s="3">
        <v>773038280</v>
      </c>
      <c r="J7" s="3">
        <v>772985250</v>
      </c>
      <c r="K7" s="3">
        <f aca="true" t="shared" si="0" ref="K7:K50">ROUND(G7*1000/E7,0)</f>
        <v>54323</v>
      </c>
    </row>
    <row r="8" spans="1:11" ht="15" customHeight="1">
      <c r="A8" s="22">
        <v>2</v>
      </c>
      <c r="B8" s="23" t="s">
        <v>18</v>
      </c>
      <c r="C8" s="4">
        <v>23710</v>
      </c>
      <c r="D8" s="4">
        <v>23108</v>
      </c>
      <c r="E8" s="4">
        <v>3940802</v>
      </c>
      <c r="F8" s="4">
        <v>3914115</v>
      </c>
      <c r="G8" s="4">
        <v>189889833</v>
      </c>
      <c r="H8" s="4">
        <v>189821247</v>
      </c>
      <c r="I8" s="4">
        <v>189867710</v>
      </c>
      <c r="J8" s="4">
        <v>189799124</v>
      </c>
      <c r="K8" s="4">
        <f t="shared" si="0"/>
        <v>48186</v>
      </c>
    </row>
    <row r="9" spans="1:11" ht="15" customHeight="1">
      <c r="A9" s="22">
        <v>3</v>
      </c>
      <c r="B9" s="23" t="s">
        <v>19</v>
      </c>
      <c r="C9" s="4">
        <v>12186</v>
      </c>
      <c r="D9" s="4">
        <v>12061</v>
      </c>
      <c r="E9" s="4">
        <v>2164734</v>
      </c>
      <c r="F9" s="4">
        <v>2160569</v>
      </c>
      <c r="G9" s="4">
        <v>108183222</v>
      </c>
      <c r="H9" s="4">
        <v>108171335</v>
      </c>
      <c r="I9" s="4">
        <v>108136745</v>
      </c>
      <c r="J9" s="4">
        <v>108124858</v>
      </c>
      <c r="K9" s="4">
        <f t="shared" si="0"/>
        <v>49975</v>
      </c>
    </row>
    <row r="10" spans="1:11" ht="15" customHeight="1">
      <c r="A10" s="22">
        <v>4</v>
      </c>
      <c r="B10" s="23" t="s">
        <v>20</v>
      </c>
      <c r="C10" s="4">
        <v>18715</v>
      </c>
      <c r="D10" s="4">
        <v>18223</v>
      </c>
      <c r="E10" s="4">
        <v>4749096</v>
      </c>
      <c r="F10" s="4">
        <v>4729505</v>
      </c>
      <c r="G10" s="4">
        <v>227286838</v>
      </c>
      <c r="H10" s="4">
        <v>227245984</v>
      </c>
      <c r="I10" s="4">
        <v>227218289</v>
      </c>
      <c r="J10" s="4">
        <v>227177435</v>
      </c>
      <c r="K10" s="4">
        <f t="shared" si="0"/>
        <v>47859</v>
      </c>
    </row>
    <row r="11" spans="1:11" ht="15" customHeight="1">
      <c r="A11" s="22">
        <v>5</v>
      </c>
      <c r="B11" s="23" t="s">
        <v>21</v>
      </c>
      <c r="C11" s="4">
        <v>15900</v>
      </c>
      <c r="D11" s="4">
        <v>15674</v>
      </c>
      <c r="E11" s="4">
        <v>2619945</v>
      </c>
      <c r="F11" s="4">
        <v>2611434</v>
      </c>
      <c r="G11" s="4">
        <v>131761650</v>
      </c>
      <c r="H11" s="4">
        <v>131736184</v>
      </c>
      <c r="I11" s="4">
        <v>131744283</v>
      </c>
      <c r="J11" s="4">
        <v>131718817</v>
      </c>
      <c r="K11" s="4">
        <f t="shared" si="0"/>
        <v>50292</v>
      </c>
    </row>
    <row r="12" spans="1:11" ht="15" customHeight="1">
      <c r="A12" s="22">
        <v>6</v>
      </c>
      <c r="B12" s="23" t="s">
        <v>22</v>
      </c>
      <c r="C12" s="4">
        <v>15090</v>
      </c>
      <c r="D12" s="4">
        <v>13179</v>
      </c>
      <c r="E12" s="4">
        <v>2361688</v>
      </c>
      <c r="F12" s="4">
        <v>2286783</v>
      </c>
      <c r="G12" s="4">
        <v>109213787</v>
      </c>
      <c r="H12" s="4">
        <v>109091546</v>
      </c>
      <c r="I12" s="4">
        <v>109196896</v>
      </c>
      <c r="J12" s="4">
        <v>109074655</v>
      </c>
      <c r="K12" s="4">
        <f t="shared" si="0"/>
        <v>46244</v>
      </c>
    </row>
    <row r="13" spans="1:11" ht="15" customHeight="1">
      <c r="A13" s="22">
        <v>7</v>
      </c>
      <c r="B13" s="23" t="s">
        <v>23</v>
      </c>
      <c r="C13" s="4">
        <v>33415</v>
      </c>
      <c r="D13" s="4">
        <v>32367</v>
      </c>
      <c r="E13" s="4">
        <v>5754979</v>
      </c>
      <c r="F13" s="4">
        <v>5713675</v>
      </c>
      <c r="G13" s="4">
        <v>257515230</v>
      </c>
      <c r="H13" s="4">
        <v>257391034</v>
      </c>
      <c r="I13" s="4">
        <v>257396826</v>
      </c>
      <c r="J13" s="4">
        <v>257272630</v>
      </c>
      <c r="K13" s="4">
        <f t="shared" si="0"/>
        <v>44747</v>
      </c>
    </row>
    <row r="14" spans="1:11" ht="15" customHeight="1">
      <c r="A14" s="22">
        <v>8</v>
      </c>
      <c r="B14" s="23" t="s">
        <v>24</v>
      </c>
      <c r="C14" s="4">
        <v>11523</v>
      </c>
      <c r="D14" s="4">
        <v>11176</v>
      </c>
      <c r="E14" s="4">
        <v>2117893</v>
      </c>
      <c r="F14" s="4">
        <v>2105342</v>
      </c>
      <c r="G14" s="4">
        <v>107528481</v>
      </c>
      <c r="H14" s="4">
        <v>107502820</v>
      </c>
      <c r="I14" s="4">
        <v>107498698</v>
      </c>
      <c r="J14" s="4">
        <v>107473038</v>
      </c>
      <c r="K14" s="4">
        <f t="shared" si="0"/>
        <v>50771</v>
      </c>
    </row>
    <row r="15" spans="1:11" ht="15" customHeight="1">
      <c r="A15" s="22">
        <v>9</v>
      </c>
      <c r="B15" s="23" t="s">
        <v>25</v>
      </c>
      <c r="C15" s="4">
        <v>30820</v>
      </c>
      <c r="D15" s="4">
        <v>28740</v>
      </c>
      <c r="E15" s="4">
        <v>4831649</v>
      </c>
      <c r="F15" s="4">
        <v>4735869</v>
      </c>
      <c r="G15" s="4">
        <v>205688082</v>
      </c>
      <c r="H15" s="4">
        <v>205469570</v>
      </c>
      <c r="I15" s="4">
        <v>205618538</v>
      </c>
      <c r="J15" s="4">
        <v>205400026</v>
      </c>
      <c r="K15" s="4">
        <f t="shared" si="0"/>
        <v>42571</v>
      </c>
    </row>
    <row r="16" spans="1:11" ht="15" customHeight="1">
      <c r="A16" s="22">
        <v>10</v>
      </c>
      <c r="B16" s="23" t="s">
        <v>26</v>
      </c>
      <c r="C16" s="4">
        <v>19205</v>
      </c>
      <c r="D16" s="4">
        <v>17634</v>
      </c>
      <c r="E16" s="4">
        <v>2687075</v>
      </c>
      <c r="F16" s="4">
        <v>2612838</v>
      </c>
      <c r="G16" s="4">
        <v>105268659</v>
      </c>
      <c r="H16" s="4">
        <v>105074270</v>
      </c>
      <c r="I16" s="4">
        <v>105188893</v>
      </c>
      <c r="J16" s="4">
        <v>104994505</v>
      </c>
      <c r="K16" s="4">
        <f t="shared" si="0"/>
        <v>39176</v>
      </c>
    </row>
    <row r="17" spans="1:11" ht="15" customHeight="1">
      <c r="A17" s="25">
        <v>11</v>
      </c>
      <c r="B17" s="26" t="s">
        <v>27</v>
      </c>
      <c r="C17" s="65">
        <v>14485</v>
      </c>
      <c r="D17" s="65">
        <v>13881</v>
      </c>
      <c r="E17" s="65">
        <v>1546094</v>
      </c>
      <c r="F17" s="65">
        <v>1523385</v>
      </c>
      <c r="G17" s="65">
        <v>68877934</v>
      </c>
      <c r="H17" s="65">
        <v>68819362</v>
      </c>
      <c r="I17" s="65">
        <v>68877934</v>
      </c>
      <c r="J17" s="65">
        <v>68819362</v>
      </c>
      <c r="K17" s="65">
        <f t="shared" si="0"/>
        <v>44550</v>
      </c>
    </row>
    <row r="18" spans="1:11" ht="15" customHeight="1">
      <c r="A18" s="28"/>
      <c r="B18" s="29" t="s">
        <v>65</v>
      </c>
      <c r="C18" s="67">
        <f>SUM(C7:C17)</f>
        <v>243456</v>
      </c>
      <c r="D18" s="67">
        <f aca="true" t="shared" si="1" ref="D18:J18">SUM(D7:D17)</f>
        <v>234085</v>
      </c>
      <c r="E18" s="67">
        <f t="shared" si="1"/>
        <v>47026688</v>
      </c>
      <c r="F18" s="67">
        <f t="shared" si="1"/>
        <v>46626552</v>
      </c>
      <c r="G18" s="67">
        <f t="shared" si="1"/>
        <v>2285471365</v>
      </c>
      <c r="H18" s="67">
        <f t="shared" si="1"/>
        <v>2284527971</v>
      </c>
      <c r="I18" s="67">
        <f t="shared" si="1"/>
        <v>2283783092</v>
      </c>
      <c r="J18" s="67">
        <f t="shared" si="1"/>
        <v>2282839700</v>
      </c>
      <c r="K18" s="67">
        <f t="shared" si="0"/>
        <v>48599</v>
      </c>
    </row>
    <row r="19" spans="1:11" ht="15" customHeight="1">
      <c r="A19" s="31">
        <v>12</v>
      </c>
      <c r="B19" s="32" t="s">
        <v>28</v>
      </c>
      <c r="C19" s="66">
        <v>2001</v>
      </c>
      <c r="D19" s="66">
        <v>1970</v>
      </c>
      <c r="E19" s="66">
        <v>204654</v>
      </c>
      <c r="F19" s="66">
        <v>203248</v>
      </c>
      <c r="G19" s="66">
        <v>7218689</v>
      </c>
      <c r="H19" s="66">
        <v>7214298</v>
      </c>
      <c r="I19" s="66">
        <v>7212643</v>
      </c>
      <c r="J19" s="66">
        <v>7208252</v>
      </c>
      <c r="K19" s="66">
        <f t="shared" si="0"/>
        <v>35273</v>
      </c>
    </row>
    <row r="20" spans="1:11" ht="15" customHeight="1">
      <c r="A20" s="22">
        <v>13</v>
      </c>
      <c r="B20" s="23" t="s">
        <v>29</v>
      </c>
      <c r="C20" s="4">
        <v>1251</v>
      </c>
      <c r="D20" s="4">
        <v>1220</v>
      </c>
      <c r="E20" s="4">
        <v>120313</v>
      </c>
      <c r="F20" s="4">
        <v>119334</v>
      </c>
      <c r="G20" s="4">
        <v>3928419</v>
      </c>
      <c r="H20" s="4">
        <v>3925167</v>
      </c>
      <c r="I20" s="4">
        <v>3927382</v>
      </c>
      <c r="J20" s="4">
        <v>3924130</v>
      </c>
      <c r="K20" s="4">
        <f t="shared" si="0"/>
        <v>32652</v>
      </c>
    </row>
    <row r="21" spans="1:11" ht="15" customHeight="1">
      <c r="A21" s="22">
        <v>14</v>
      </c>
      <c r="B21" s="23" t="s">
        <v>30</v>
      </c>
      <c r="C21" s="4">
        <v>636</v>
      </c>
      <c r="D21" s="4">
        <v>541</v>
      </c>
      <c r="E21" s="4">
        <v>58432</v>
      </c>
      <c r="F21" s="4">
        <v>53808</v>
      </c>
      <c r="G21" s="4">
        <v>1991562</v>
      </c>
      <c r="H21" s="4">
        <v>1984553</v>
      </c>
      <c r="I21" s="4">
        <v>1987133</v>
      </c>
      <c r="J21" s="4">
        <v>1980124</v>
      </c>
      <c r="K21" s="4">
        <f t="shared" si="0"/>
        <v>34083</v>
      </c>
    </row>
    <row r="22" spans="1:11" ht="15" customHeight="1">
      <c r="A22" s="22">
        <v>15</v>
      </c>
      <c r="B22" s="23" t="s">
        <v>31</v>
      </c>
      <c r="C22" s="4">
        <v>2899</v>
      </c>
      <c r="D22" s="4">
        <v>2825</v>
      </c>
      <c r="E22" s="4">
        <v>337601</v>
      </c>
      <c r="F22" s="4">
        <v>334921</v>
      </c>
      <c r="G22" s="4">
        <v>13295262</v>
      </c>
      <c r="H22" s="4">
        <v>13287221</v>
      </c>
      <c r="I22" s="4">
        <v>13292352</v>
      </c>
      <c r="J22" s="4">
        <v>13284311</v>
      </c>
      <c r="K22" s="4">
        <f t="shared" si="0"/>
        <v>39382</v>
      </c>
    </row>
    <row r="23" spans="1:11" ht="15" customHeight="1">
      <c r="A23" s="22">
        <v>16</v>
      </c>
      <c r="B23" s="23" t="s">
        <v>32</v>
      </c>
      <c r="C23" s="4">
        <v>5275</v>
      </c>
      <c r="D23" s="4">
        <v>5124</v>
      </c>
      <c r="E23" s="4">
        <v>598499</v>
      </c>
      <c r="F23" s="4">
        <v>592286</v>
      </c>
      <c r="G23" s="4">
        <v>25861986</v>
      </c>
      <c r="H23" s="4">
        <v>25845699</v>
      </c>
      <c r="I23" s="4">
        <v>25853381</v>
      </c>
      <c r="J23" s="4">
        <v>25837094</v>
      </c>
      <c r="K23" s="4">
        <f t="shared" si="0"/>
        <v>43211</v>
      </c>
    </row>
    <row r="24" spans="1:11" ht="15" customHeight="1">
      <c r="A24" s="22">
        <v>17</v>
      </c>
      <c r="B24" s="23" t="s">
        <v>33</v>
      </c>
      <c r="C24" s="4">
        <v>4397</v>
      </c>
      <c r="D24" s="4">
        <v>4317</v>
      </c>
      <c r="E24" s="4">
        <v>868190</v>
      </c>
      <c r="F24" s="4">
        <v>865341</v>
      </c>
      <c r="G24" s="4">
        <v>49449458</v>
      </c>
      <c r="H24" s="4">
        <v>49440153</v>
      </c>
      <c r="I24" s="4">
        <v>49445811</v>
      </c>
      <c r="J24" s="4">
        <v>49436506</v>
      </c>
      <c r="K24" s="4">
        <f t="shared" si="0"/>
        <v>56957</v>
      </c>
    </row>
    <row r="25" spans="1:11" ht="15" customHeight="1">
      <c r="A25" s="22">
        <v>18</v>
      </c>
      <c r="B25" s="23" t="s">
        <v>34</v>
      </c>
      <c r="C25" s="4">
        <v>1857</v>
      </c>
      <c r="D25" s="4">
        <v>1804</v>
      </c>
      <c r="E25" s="4">
        <v>224343</v>
      </c>
      <c r="F25" s="4">
        <v>222428</v>
      </c>
      <c r="G25" s="4">
        <v>9150179</v>
      </c>
      <c r="H25" s="4">
        <v>9143840</v>
      </c>
      <c r="I25" s="4">
        <v>9145526</v>
      </c>
      <c r="J25" s="4">
        <v>9139187</v>
      </c>
      <c r="K25" s="4">
        <f t="shared" si="0"/>
        <v>40787</v>
      </c>
    </row>
    <row r="26" spans="1:11" ht="15" customHeight="1">
      <c r="A26" s="22">
        <v>19</v>
      </c>
      <c r="B26" s="23" t="s">
        <v>35</v>
      </c>
      <c r="C26" s="4">
        <v>3799</v>
      </c>
      <c r="D26" s="4">
        <v>3653</v>
      </c>
      <c r="E26" s="4">
        <v>529484</v>
      </c>
      <c r="F26" s="4">
        <v>523911</v>
      </c>
      <c r="G26" s="4">
        <v>21361660</v>
      </c>
      <c r="H26" s="4">
        <v>21345084</v>
      </c>
      <c r="I26" s="4">
        <v>21355613</v>
      </c>
      <c r="J26" s="4">
        <v>21339037</v>
      </c>
      <c r="K26" s="4">
        <f t="shared" si="0"/>
        <v>40344</v>
      </c>
    </row>
    <row r="27" spans="1:11" ht="15" customHeight="1">
      <c r="A27" s="22">
        <v>20</v>
      </c>
      <c r="B27" s="23" t="s">
        <v>36</v>
      </c>
      <c r="C27" s="4">
        <v>2647</v>
      </c>
      <c r="D27" s="4">
        <v>2215</v>
      </c>
      <c r="E27" s="4">
        <v>219980</v>
      </c>
      <c r="F27" s="4">
        <v>205783</v>
      </c>
      <c r="G27" s="4">
        <v>6826826</v>
      </c>
      <c r="H27" s="4">
        <v>6804433</v>
      </c>
      <c r="I27" s="4">
        <v>6822474</v>
      </c>
      <c r="J27" s="4">
        <v>6800081</v>
      </c>
      <c r="K27" s="4">
        <f t="shared" si="0"/>
        <v>31034</v>
      </c>
    </row>
    <row r="28" spans="1:11" ht="15" customHeight="1">
      <c r="A28" s="22">
        <v>21</v>
      </c>
      <c r="B28" s="23" t="s">
        <v>37</v>
      </c>
      <c r="C28" s="4">
        <v>11104</v>
      </c>
      <c r="D28" s="4">
        <v>10200</v>
      </c>
      <c r="E28" s="4">
        <v>1718706</v>
      </c>
      <c r="F28" s="4">
        <v>1662704</v>
      </c>
      <c r="G28" s="4">
        <v>80096400</v>
      </c>
      <c r="H28" s="4">
        <v>79984083</v>
      </c>
      <c r="I28" s="4">
        <v>80093185</v>
      </c>
      <c r="J28" s="4">
        <v>79980868</v>
      </c>
      <c r="K28" s="4">
        <f t="shared" si="0"/>
        <v>46603</v>
      </c>
    </row>
    <row r="29" spans="1:11" ht="15" customHeight="1">
      <c r="A29" s="22">
        <v>22</v>
      </c>
      <c r="B29" s="23" t="s">
        <v>38</v>
      </c>
      <c r="C29" s="4">
        <v>3355</v>
      </c>
      <c r="D29" s="4">
        <v>3222</v>
      </c>
      <c r="E29" s="4">
        <v>523993</v>
      </c>
      <c r="F29" s="4">
        <v>519221</v>
      </c>
      <c r="G29" s="4">
        <v>21362684</v>
      </c>
      <c r="H29" s="4">
        <v>21347931</v>
      </c>
      <c r="I29" s="4">
        <v>21343064</v>
      </c>
      <c r="J29" s="4">
        <v>21328311</v>
      </c>
      <c r="K29" s="4">
        <f t="shared" si="0"/>
        <v>40769</v>
      </c>
    </row>
    <row r="30" spans="1:11" ht="15" customHeight="1">
      <c r="A30" s="34">
        <v>23</v>
      </c>
      <c r="B30" s="23" t="s">
        <v>39</v>
      </c>
      <c r="C30" s="4">
        <v>6768</v>
      </c>
      <c r="D30" s="4">
        <v>6585</v>
      </c>
      <c r="E30" s="4">
        <v>1616021</v>
      </c>
      <c r="F30" s="4">
        <v>1607943</v>
      </c>
      <c r="G30" s="4">
        <v>85478970</v>
      </c>
      <c r="H30" s="4">
        <v>85459382</v>
      </c>
      <c r="I30" s="4">
        <v>85476623</v>
      </c>
      <c r="J30" s="4">
        <v>85457035</v>
      </c>
      <c r="K30" s="4">
        <f t="shared" si="0"/>
        <v>52895</v>
      </c>
    </row>
    <row r="31" spans="1:11" ht="15" customHeight="1">
      <c r="A31" s="22">
        <v>24</v>
      </c>
      <c r="B31" s="23" t="s">
        <v>40</v>
      </c>
      <c r="C31" s="4">
        <v>4985</v>
      </c>
      <c r="D31" s="4">
        <v>4915</v>
      </c>
      <c r="E31" s="4">
        <v>710636</v>
      </c>
      <c r="F31" s="4">
        <v>708449</v>
      </c>
      <c r="G31" s="4">
        <v>30164978</v>
      </c>
      <c r="H31" s="4">
        <v>30157057</v>
      </c>
      <c r="I31" s="4">
        <v>30164978</v>
      </c>
      <c r="J31" s="4">
        <v>30157057</v>
      </c>
      <c r="K31" s="4">
        <f t="shared" si="0"/>
        <v>42448</v>
      </c>
    </row>
    <row r="32" spans="1:11" ht="15" customHeight="1">
      <c r="A32" s="22">
        <v>25</v>
      </c>
      <c r="B32" s="23" t="s">
        <v>41</v>
      </c>
      <c r="C32" s="4">
        <v>5115</v>
      </c>
      <c r="D32" s="4">
        <v>5045</v>
      </c>
      <c r="E32" s="4">
        <v>789746</v>
      </c>
      <c r="F32" s="4">
        <v>787296</v>
      </c>
      <c r="G32" s="4">
        <v>38188814</v>
      </c>
      <c r="H32" s="4">
        <v>38180806</v>
      </c>
      <c r="I32" s="4">
        <v>38182070</v>
      </c>
      <c r="J32" s="4">
        <v>38174062</v>
      </c>
      <c r="K32" s="4">
        <f t="shared" si="0"/>
        <v>48356</v>
      </c>
    </row>
    <row r="33" spans="1:11" ht="15" customHeight="1">
      <c r="A33" s="22">
        <v>26</v>
      </c>
      <c r="B33" s="23" t="s">
        <v>42</v>
      </c>
      <c r="C33" s="4">
        <v>9867</v>
      </c>
      <c r="D33" s="4">
        <v>9658</v>
      </c>
      <c r="E33" s="4">
        <v>1449923</v>
      </c>
      <c r="F33" s="4">
        <v>1442967</v>
      </c>
      <c r="G33" s="4">
        <v>60285508</v>
      </c>
      <c r="H33" s="4">
        <v>60264456</v>
      </c>
      <c r="I33" s="4">
        <v>60276820</v>
      </c>
      <c r="J33" s="4">
        <v>60255769</v>
      </c>
      <c r="K33" s="4">
        <f t="shared" si="0"/>
        <v>41578</v>
      </c>
    </row>
    <row r="34" spans="1:11" ht="15" customHeight="1">
      <c r="A34" s="22">
        <v>27</v>
      </c>
      <c r="B34" s="23" t="s">
        <v>43</v>
      </c>
      <c r="C34" s="4">
        <v>4303</v>
      </c>
      <c r="D34" s="4">
        <v>4182</v>
      </c>
      <c r="E34" s="4">
        <v>675344</v>
      </c>
      <c r="F34" s="4">
        <v>671096</v>
      </c>
      <c r="G34" s="4">
        <v>32294042</v>
      </c>
      <c r="H34" s="4">
        <v>32281658</v>
      </c>
      <c r="I34" s="4">
        <v>32286476</v>
      </c>
      <c r="J34" s="4">
        <v>32274092</v>
      </c>
      <c r="K34" s="4">
        <f t="shared" si="0"/>
        <v>47819</v>
      </c>
    </row>
    <row r="35" spans="1:11" ht="15" customHeight="1">
      <c r="A35" s="22">
        <v>28</v>
      </c>
      <c r="B35" s="23" t="s">
        <v>44</v>
      </c>
      <c r="C35" s="4">
        <v>7825</v>
      </c>
      <c r="D35" s="4">
        <v>7621</v>
      </c>
      <c r="E35" s="4">
        <v>1455333</v>
      </c>
      <c r="F35" s="4">
        <v>1448777</v>
      </c>
      <c r="G35" s="4">
        <v>71238607</v>
      </c>
      <c r="H35" s="4">
        <v>71217727</v>
      </c>
      <c r="I35" s="4">
        <v>71227344</v>
      </c>
      <c r="J35" s="4">
        <v>71206464</v>
      </c>
      <c r="K35" s="4">
        <f t="shared" si="0"/>
        <v>48950</v>
      </c>
    </row>
    <row r="36" spans="1:11" ht="15" customHeight="1">
      <c r="A36" s="22">
        <v>29</v>
      </c>
      <c r="B36" s="23" t="s">
        <v>45</v>
      </c>
      <c r="C36" s="4">
        <v>367</v>
      </c>
      <c r="D36" s="4">
        <v>305</v>
      </c>
      <c r="E36" s="4">
        <v>29833</v>
      </c>
      <c r="F36" s="4">
        <v>27355</v>
      </c>
      <c r="G36" s="4">
        <v>1034488</v>
      </c>
      <c r="H36" s="4">
        <v>1032331</v>
      </c>
      <c r="I36" s="4">
        <v>1034316</v>
      </c>
      <c r="J36" s="4">
        <v>1032159</v>
      </c>
      <c r="K36" s="4">
        <f t="shared" si="0"/>
        <v>34676</v>
      </c>
    </row>
    <row r="37" spans="1:11" ht="15" customHeight="1">
      <c r="A37" s="25">
        <v>30</v>
      </c>
      <c r="B37" s="26" t="s">
        <v>46</v>
      </c>
      <c r="C37" s="4">
        <v>355</v>
      </c>
      <c r="D37" s="4">
        <v>316</v>
      </c>
      <c r="E37" s="4">
        <v>38887</v>
      </c>
      <c r="F37" s="4">
        <v>36974</v>
      </c>
      <c r="G37" s="4">
        <v>1718474</v>
      </c>
      <c r="H37" s="4">
        <v>1713424</v>
      </c>
      <c r="I37" s="4">
        <v>1693059</v>
      </c>
      <c r="J37" s="4">
        <v>1688009</v>
      </c>
      <c r="K37" s="4">
        <f t="shared" si="0"/>
        <v>44191</v>
      </c>
    </row>
    <row r="38" spans="1:11" ht="15" customHeight="1">
      <c r="A38" s="25">
        <v>31</v>
      </c>
      <c r="B38" s="26" t="s">
        <v>47</v>
      </c>
      <c r="C38" s="4">
        <v>432</v>
      </c>
      <c r="D38" s="4">
        <v>335</v>
      </c>
      <c r="E38" s="4">
        <v>29600</v>
      </c>
      <c r="F38" s="4">
        <v>26074</v>
      </c>
      <c r="G38" s="4">
        <v>1053921</v>
      </c>
      <c r="H38" s="4">
        <v>1050544</v>
      </c>
      <c r="I38" s="4">
        <v>1049872</v>
      </c>
      <c r="J38" s="4">
        <v>1046495</v>
      </c>
      <c r="K38" s="4">
        <f t="shared" si="0"/>
        <v>35605</v>
      </c>
    </row>
    <row r="39" spans="1:11" ht="15" customHeight="1">
      <c r="A39" s="22">
        <v>32</v>
      </c>
      <c r="B39" s="23" t="s">
        <v>48</v>
      </c>
      <c r="C39" s="4">
        <v>165</v>
      </c>
      <c r="D39" s="4">
        <v>161</v>
      </c>
      <c r="E39" s="4">
        <v>11077</v>
      </c>
      <c r="F39" s="4">
        <v>10967</v>
      </c>
      <c r="G39" s="4">
        <v>323564</v>
      </c>
      <c r="H39" s="4">
        <v>323220</v>
      </c>
      <c r="I39" s="4">
        <v>322706</v>
      </c>
      <c r="J39" s="4">
        <v>322362</v>
      </c>
      <c r="K39" s="4">
        <f t="shared" si="0"/>
        <v>29210</v>
      </c>
    </row>
    <row r="40" spans="1:11" ht="15" customHeight="1">
      <c r="A40" s="31">
        <v>33</v>
      </c>
      <c r="B40" s="32" t="s">
        <v>49</v>
      </c>
      <c r="C40" s="4">
        <v>425</v>
      </c>
      <c r="D40" s="4">
        <v>400</v>
      </c>
      <c r="E40" s="4">
        <v>49820</v>
      </c>
      <c r="F40" s="4">
        <v>48713</v>
      </c>
      <c r="G40" s="4">
        <v>1108719</v>
      </c>
      <c r="H40" s="4">
        <v>1106728</v>
      </c>
      <c r="I40" s="4">
        <v>1104889</v>
      </c>
      <c r="J40" s="4">
        <v>1102898</v>
      </c>
      <c r="K40" s="4">
        <f t="shared" si="0"/>
        <v>22254</v>
      </c>
    </row>
    <row r="41" spans="1:11" ht="15" customHeight="1">
      <c r="A41" s="22">
        <v>34</v>
      </c>
      <c r="B41" s="23" t="s">
        <v>50</v>
      </c>
      <c r="C41" s="4">
        <v>181</v>
      </c>
      <c r="D41" s="4">
        <v>178</v>
      </c>
      <c r="E41" s="4">
        <v>20633</v>
      </c>
      <c r="F41" s="4">
        <v>20503</v>
      </c>
      <c r="G41" s="4">
        <v>400223</v>
      </c>
      <c r="H41" s="4">
        <v>400028</v>
      </c>
      <c r="I41" s="4">
        <v>398796</v>
      </c>
      <c r="J41" s="4">
        <v>398601</v>
      </c>
      <c r="K41" s="4">
        <f t="shared" si="0"/>
        <v>19397</v>
      </c>
    </row>
    <row r="42" spans="1:11" ht="15" customHeight="1">
      <c r="A42" s="22">
        <v>35</v>
      </c>
      <c r="B42" s="23" t="s">
        <v>51</v>
      </c>
      <c r="C42" s="4">
        <v>259</v>
      </c>
      <c r="D42" s="4">
        <v>245</v>
      </c>
      <c r="E42" s="4">
        <v>29097</v>
      </c>
      <c r="F42" s="4">
        <v>28380</v>
      </c>
      <c r="G42" s="4">
        <v>965528</v>
      </c>
      <c r="H42" s="4">
        <v>963770</v>
      </c>
      <c r="I42" s="4">
        <v>964852</v>
      </c>
      <c r="J42" s="4">
        <v>963094</v>
      </c>
      <c r="K42" s="4">
        <f t="shared" si="0"/>
        <v>33183</v>
      </c>
    </row>
    <row r="43" spans="1:11" ht="15" customHeight="1">
      <c r="A43" s="22">
        <v>36</v>
      </c>
      <c r="B43" s="23" t="s">
        <v>52</v>
      </c>
      <c r="C43" s="4">
        <v>525</v>
      </c>
      <c r="D43" s="4">
        <v>520</v>
      </c>
      <c r="E43" s="4">
        <v>58322</v>
      </c>
      <c r="F43" s="4">
        <v>58108</v>
      </c>
      <c r="G43" s="4">
        <v>1815761</v>
      </c>
      <c r="H43" s="4">
        <v>1815019</v>
      </c>
      <c r="I43" s="4">
        <v>1815373</v>
      </c>
      <c r="J43" s="4">
        <v>1814631</v>
      </c>
      <c r="K43" s="4">
        <f t="shared" si="0"/>
        <v>31133</v>
      </c>
    </row>
    <row r="44" spans="1:11" ht="15" customHeight="1">
      <c r="A44" s="22">
        <v>37</v>
      </c>
      <c r="B44" s="23" t="s">
        <v>53</v>
      </c>
      <c r="C44" s="4">
        <v>2678</v>
      </c>
      <c r="D44" s="4">
        <v>2356</v>
      </c>
      <c r="E44" s="4">
        <v>339276</v>
      </c>
      <c r="F44" s="4">
        <v>322039</v>
      </c>
      <c r="G44" s="4">
        <v>12785800</v>
      </c>
      <c r="H44" s="4">
        <v>12758620</v>
      </c>
      <c r="I44" s="4">
        <v>12783578</v>
      </c>
      <c r="J44" s="4">
        <v>12756398</v>
      </c>
      <c r="K44" s="4">
        <f t="shared" si="0"/>
        <v>37686</v>
      </c>
    </row>
    <row r="45" spans="1:11" ht="15" customHeight="1">
      <c r="A45" s="22">
        <v>38</v>
      </c>
      <c r="B45" s="23" t="s">
        <v>54</v>
      </c>
      <c r="C45" s="4">
        <v>7238</v>
      </c>
      <c r="D45" s="4">
        <v>7063</v>
      </c>
      <c r="E45" s="4">
        <v>1008353</v>
      </c>
      <c r="F45" s="4">
        <v>1002278</v>
      </c>
      <c r="G45" s="4">
        <v>47673391</v>
      </c>
      <c r="H45" s="4">
        <v>47653041</v>
      </c>
      <c r="I45" s="4">
        <v>47666989</v>
      </c>
      <c r="J45" s="4">
        <v>47646639</v>
      </c>
      <c r="K45" s="4">
        <f t="shared" si="0"/>
        <v>47278</v>
      </c>
    </row>
    <row r="46" spans="1:11" ht="15" customHeight="1">
      <c r="A46" s="22">
        <v>39</v>
      </c>
      <c r="B46" s="23" t="s">
        <v>55</v>
      </c>
      <c r="C46" s="4">
        <v>598</v>
      </c>
      <c r="D46" s="4">
        <v>552</v>
      </c>
      <c r="E46" s="4">
        <v>48568</v>
      </c>
      <c r="F46" s="4">
        <v>46816</v>
      </c>
      <c r="G46" s="4">
        <v>1545882</v>
      </c>
      <c r="H46" s="4">
        <v>1539520</v>
      </c>
      <c r="I46" s="4">
        <v>1545882</v>
      </c>
      <c r="J46" s="4">
        <v>1539520</v>
      </c>
      <c r="K46" s="4">
        <f t="shared" si="0"/>
        <v>31829</v>
      </c>
    </row>
    <row r="47" spans="1:11" ht="15" customHeight="1">
      <c r="A47" s="22">
        <v>40</v>
      </c>
      <c r="B47" s="23" t="s">
        <v>56</v>
      </c>
      <c r="C47" s="4">
        <v>2335</v>
      </c>
      <c r="D47" s="4">
        <v>2290</v>
      </c>
      <c r="E47" s="4">
        <v>228935</v>
      </c>
      <c r="F47" s="4">
        <v>227705</v>
      </c>
      <c r="G47" s="4">
        <v>10428425</v>
      </c>
      <c r="H47" s="4">
        <v>10424415</v>
      </c>
      <c r="I47" s="4">
        <v>10407603</v>
      </c>
      <c r="J47" s="4">
        <v>10403593</v>
      </c>
      <c r="K47" s="4">
        <f t="shared" si="0"/>
        <v>45552</v>
      </c>
    </row>
    <row r="48" spans="1:11" ht="15" customHeight="1">
      <c r="A48" s="25">
        <v>41</v>
      </c>
      <c r="B48" s="26" t="s">
        <v>57</v>
      </c>
      <c r="C48" s="65">
        <v>554</v>
      </c>
      <c r="D48" s="65">
        <v>500</v>
      </c>
      <c r="E48" s="65">
        <v>85285</v>
      </c>
      <c r="F48" s="65">
        <v>82356</v>
      </c>
      <c r="G48" s="65">
        <v>2695285</v>
      </c>
      <c r="H48" s="65">
        <v>2689164</v>
      </c>
      <c r="I48" s="65">
        <v>2691646</v>
      </c>
      <c r="J48" s="65">
        <v>2685525</v>
      </c>
      <c r="K48" s="65">
        <f t="shared" si="0"/>
        <v>31603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94196</v>
      </c>
      <c r="D49" s="67">
        <f t="shared" si="2"/>
        <v>90318</v>
      </c>
      <c r="E49" s="67">
        <f t="shared" si="2"/>
        <v>14078884</v>
      </c>
      <c r="F49" s="67">
        <f t="shared" si="2"/>
        <v>13907781</v>
      </c>
      <c r="G49" s="67">
        <f t="shared" si="2"/>
        <v>641743505</v>
      </c>
      <c r="H49" s="67">
        <f t="shared" si="2"/>
        <v>641353372</v>
      </c>
      <c r="I49" s="67">
        <f t="shared" si="2"/>
        <v>641572436</v>
      </c>
      <c r="J49" s="67">
        <f t="shared" si="2"/>
        <v>641182304</v>
      </c>
      <c r="K49" s="67">
        <f t="shared" si="0"/>
        <v>45582</v>
      </c>
    </row>
    <row r="50" spans="1:11" s="6" customFormat="1" ht="15" customHeight="1">
      <c r="A50" s="36"/>
      <c r="B50" s="37" t="s">
        <v>67</v>
      </c>
      <c r="C50" s="68">
        <f>C18+C49</f>
        <v>337652</v>
      </c>
      <c r="D50" s="68">
        <f aca="true" t="shared" si="3" ref="D50:J50">D18+D49</f>
        <v>324403</v>
      </c>
      <c r="E50" s="68">
        <f t="shared" si="3"/>
        <v>61105572</v>
      </c>
      <c r="F50" s="68">
        <f t="shared" si="3"/>
        <v>60534333</v>
      </c>
      <c r="G50" s="68">
        <f t="shared" si="3"/>
        <v>2927214870</v>
      </c>
      <c r="H50" s="68">
        <f t="shared" si="3"/>
        <v>2925881343</v>
      </c>
      <c r="I50" s="68">
        <f t="shared" si="3"/>
        <v>2925355528</v>
      </c>
      <c r="J50" s="68">
        <f t="shared" si="3"/>
        <v>2924022004</v>
      </c>
      <c r="K50" s="68">
        <f t="shared" si="0"/>
        <v>47904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H19" sqref="H19:H48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116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114</v>
      </c>
      <c r="F6" s="62" t="s">
        <v>115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54912</v>
      </c>
      <c r="D7" s="3">
        <v>51262</v>
      </c>
      <c r="E7" s="3">
        <v>14634586</v>
      </c>
      <c r="F7" s="3">
        <v>14484775</v>
      </c>
      <c r="G7" s="3">
        <v>777969685</v>
      </c>
      <c r="H7" s="3">
        <v>777677962</v>
      </c>
      <c r="I7" s="3">
        <v>776750180</v>
      </c>
      <c r="J7" s="3">
        <v>776458593</v>
      </c>
      <c r="K7" s="3">
        <f aca="true" t="shared" si="0" ref="K7:K50">ROUND(G7*1000/E7,0)</f>
        <v>53160</v>
      </c>
    </row>
    <row r="8" spans="1:11" ht="15" customHeight="1">
      <c r="A8" s="22">
        <v>2</v>
      </c>
      <c r="B8" s="23" t="s">
        <v>18</v>
      </c>
      <c r="C8" s="4">
        <v>24304</v>
      </c>
      <c r="D8" s="4">
        <v>23506</v>
      </c>
      <c r="E8" s="4">
        <v>3988875</v>
      </c>
      <c r="F8" s="4">
        <v>3952161</v>
      </c>
      <c r="G8" s="4">
        <v>191014592</v>
      </c>
      <c r="H8" s="4">
        <v>190930210</v>
      </c>
      <c r="I8" s="4">
        <v>190992469</v>
      </c>
      <c r="J8" s="4">
        <v>190908087</v>
      </c>
      <c r="K8" s="4">
        <f t="shared" si="0"/>
        <v>47887</v>
      </c>
    </row>
    <row r="9" spans="1:11" ht="15" customHeight="1">
      <c r="A9" s="22">
        <v>3</v>
      </c>
      <c r="B9" s="23" t="s">
        <v>19</v>
      </c>
      <c r="C9" s="4">
        <v>14006</v>
      </c>
      <c r="D9" s="4">
        <v>13316</v>
      </c>
      <c r="E9" s="4">
        <v>2283462</v>
      </c>
      <c r="F9" s="4">
        <v>2254252</v>
      </c>
      <c r="G9" s="4">
        <v>110137061</v>
      </c>
      <c r="H9" s="4">
        <v>110064975</v>
      </c>
      <c r="I9" s="4">
        <v>110089478</v>
      </c>
      <c r="J9" s="4">
        <v>110017462</v>
      </c>
      <c r="K9" s="4">
        <f t="shared" si="0"/>
        <v>48232</v>
      </c>
    </row>
    <row r="10" spans="1:11" ht="15" customHeight="1">
      <c r="A10" s="22">
        <v>4</v>
      </c>
      <c r="B10" s="23" t="s">
        <v>20</v>
      </c>
      <c r="C10" s="4">
        <v>19320</v>
      </c>
      <c r="D10" s="4">
        <v>18605</v>
      </c>
      <c r="E10" s="4">
        <v>4795411</v>
      </c>
      <c r="F10" s="4">
        <v>4766800</v>
      </c>
      <c r="G10" s="4">
        <v>228433872</v>
      </c>
      <c r="H10" s="4">
        <v>228377709</v>
      </c>
      <c r="I10" s="4">
        <v>228365323</v>
      </c>
      <c r="J10" s="4">
        <v>228309160</v>
      </c>
      <c r="K10" s="4">
        <f t="shared" si="0"/>
        <v>47636</v>
      </c>
    </row>
    <row r="11" spans="1:11" ht="15" customHeight="1">
      <c r="A11" s="22">
        <v>5</v>
      </c>
      <c r="B11" s="23" t="s">
        <v>21</v>
      </c>
      <c r="C11" s="4">
        <v>19616</v>
      </c>
      <c r="D11" s="4">
        <v>17267</v>
      </c>
      <c r="E11" s="4">
        <v>2822310</v>
      </c>
      <c r="F11" s="4">
        <v>2725443</v>
      </c>
      <c r="G11" s="4">
        <v>133928274</v>
      </c>
      <c r="H11" s="4">
        <v>133746627</v>
      </c>
      <c r="I11" s="4">
        <v>133910907</v>
      </c>
      <c r="J11" s="4">
        <v>133729260</v>
      </c>
      <c r="K11" s="4">
        <f t="shared" si="0"/>
        <v>47453</v>
      </c>
    </row>
    <row r="12" spans="1:11" ht="15" customHeight="1">
      <c r="A12" s="22">
        <v>6</v>
      </c>
      <c r="B12" s="23" t="s">
        <v>22</v>
      </c>
      <c r="C12" s="4">
        <v>16467</v>
      </c>
      <c r="D12" s="4">
        <v>13750</v>
      </c>
      <c r="E12" s="4">
        <v>2440941</v>
      </c>
      <c r="F12" s="4">
        <v>2336613</v>
      </c>
      <c r="G12" s="4">
        <v>110589957</v>
      </c>
      <c r="H12" s="4">
        <v>110429765</v>
      </c>
      <c r="I12" s="4">
        <v>110573066</v>
      </c>
      <c r="J12" s="4">
        <v>110412874</v>
      </c>
      <c r="K12" s="4">
        <f t="shared" si="0"/>
        <v>45306</v>
      </c>
    </row>
    <row r="13" spans="1:11" ht="15" customHeight="1">
      <c r="A13" s="22">
        <v>7</v>
      </c>
      <c r="B13" s="23" t="s">
        <v>23</v>
      </c>
      <c r="C13" s="4">
        <v>37145</v>
      </c>
      <c r="D13" s="4">
        <v>34165</v>
      </c>
      <c r="E13" s="4">
        <v>5986071</v>
      </c>
      <c r="F13" s="4">
        <v>5863104</v>
      </c>
      <c r="G13" s="4">
        <v>260621611</v>
      </c>
      <c r="H13" s="4">
        <v>260363451</v>
      </c>
      <c r="I13" s="4">
        <v>260503207</v>
      </c>
      <c r="J13" s="4">
        <v>260245047</v>
      </c>
      <c r="K13" s="4">
        <f t="shared" si="0"/>
        <v>43538</v>
      </c>
    </row>
    <row r="14" spans="1:11" ht="15" customHeight="1">
      <c r="A14" s="22">
        <v>8</v>
      </c>
      <c r="B14" s="23" t="s">
        <v>24</v>
      </c>
      <c r="C14" s="4">
        <v>12410</v>
      </c>
      <c r="D14" s="4">
        <v>11759</v>
      </c>
      <c r="E14" s="4">
        <v>2186581</v>
      </c>
      <c r="F14" s="4">
        <v>2162697</v>
      </c>
      <c r="G14" s="4">
        <v>110004409</v>
      </c>
      <c r="H14" s="4">
        <v>109959656</v>
      </c>
      <c r="I14" s="4">
        <v>109974626</v>
      </c>
      <c r="J14" s="4">
        <v>109929874</v>
      </c>
      <c r="K14" s="4">
        <f t="shared" si="0"/>
        <v>50309</v>
      </c>
    </row>
    <row r="15" spans="1:11" ht="15" customHeight="1">
      <c r="A15" s="22">
        <v>9</v>
      </c>
      <c r="B15" s="23" t="s">
        <v>25</v>
      </c>
      <c r="C15" s="4">
        <v>34057</v>
      </c>
      <c r="D15" s="4">
        <v>29821</v>
      </c>
      <c r="E15" s="4">
        <v>5021549</v>
      </c>
      <c r="F15" s="4">
        <v>4832212</v>
      </c>
      <c r="G15" s="4">
        <v>208072314</v>
      </c>
      <c r="H15" s="4">
        <v>207746976</v>
      </c>
      <c r="I15" s="4">
        <v>208002770</v>
      </c>
      <c r="J15" s="4">
        <v>207677432</v>
      </c>
      <c r="K15" s="4">
        <f t="shared" si="0"/>
        <v>41436</v>
      </c>
    </row>
    <row r="16" spans="1:11" ht="15" customHeight="1">
      <c r="A16" s="22">
        <v>10</v>
      </c>
      <c r="B16" s="23" t="s">
        <v>26</v>
      </c>
      <c r="C16" s="4">
        <v>19770</v>
      </c>
      <c r="D16" s="4">
        <v>17915</v>
      </c>
      <c r="E16" s="4">
        <v>2719064</v>
      </c>
      <c r="F16" s="4">
        <v>2633531</v>
      </c>
      <c r="G16" s="4">
        <v>105724374</v>
      </c>
      <c r="H16" s="4">
        <v>105512733</v>
      </c>
      <c r="I16" s="4">
        <v>105644608</v>
      </c>
      <c r="J16" s="4">
        <v>105432968</v>
      </c>
      <c r="K16" s="4">
        <f t="shared" si="0"/>
        <v>38883</v>
      </c>
    </row>
    <row r="17" spans="1:11" ht="15" customHeight="1">
      <c r="A17" s="25">
        <v>11</v>
      </c>
      <c r="B17" s="26" t="s">
        <v>27</v>
      </c>
      <c r="C17" s="65">
        <v>16245</v>
      </c>
      <c r="D17" s="65">
        <v>14758</v>
      </c>
      <c r="E17" s="65">
        <v>1643507</v>
      </c>
      <c r="F17" s="65">
        <v>1588104</v>
      </c>
      <c r="G17" s="65">
        <v>70454057</v>
      </c>
      <c r="H17" s="65">
        <v>70342271</v>
      </c>
      <c r="I17" s="65">
        <v>70454057</v>
      </c>
      <c r="J17" s="65">
        <v>70342271</v>
      </c>
      <c r="K17" s="65">
        <f t="shared" si="0"/>
        <v>42868</v>
      </c>
    </row>
    <row r="18" spans="1:11" ht="15" customHeight="1">
      <c r="A18" s="28"/>
      <c r="B18" s="29" t="s">
        <v>65</v>
      </c>
      <c r="C18" s="67">
        <f aca="true" t="shared" si="1" ref="C18:J18">SUM(C7:C17)</f>
        <v>268252</v>
      </c>
      <c r="D18" s="67">
        <f t="shared" si="1"/>
        <v>246124</v>
      </c>
      <c r="E18" s="67">
        <f t="shared" si="1"/>
        <v>48522357</v>
      </c>
      <c r="F18" s="67">
        <f t="shared" si="1"/>
        <v>47599692</v>
      </c>
      <c r="G18" s="67">
        <f t="shared" si="1"/>
        <v>2306950206</v>
      </c>
      <c r="H18" s="67">
        <f t="shared" si="1"/>
        <v>2305152335</v>
      </c>
      <c r="I18" s="67">
        <f t="shared" si="1"/>
        <v>2305260691</v>
      </c>
      <c r="J18" s="67">
        <f t="shared" si="1"/>
        <v>2303463028</v>
      </c>
      <c r="K18" s="67">
        <f t="shared" si="0"/>
        <v>47544</v>
      </c>
    </row>
    <row r="19" spans="1:11" ht="15" customHeight="1">
      <c r="A19" s="31">
        <v>12</v>
      </c>
      <c r="B19" s="32" t="s">
        <v>28</v>
      </c>
      <c r="C19" s="66">
        <v>2708</v>
      </c>
      <c r="D19" s="66">
        <v>2176</v>
      </c>
      <c r="E19" s="66">
        <v>240651</v>
      </c>
      <c r="F19" s="66">
        <v>216991</v>
      </c>
      <c r="G19" s="66">
        <v>7428162</v>
      </c>
      <c r="H19" s="66">
        <v>7378335</v>
      </c>
      <c r="I19" s="66">
        <v>7422116</v>
      </c>
      <c r="J19" s="66">
        <v>7372289</v>
      </c>
      <c r="K19" s="66">
        <f t="shared" si="0"/>
        <v>30867</v>
      </c>
    </row>
    <row r="20" spans="1:11" ht="15" customHeight="1">
      <c r="A20" s="22">
        <v>13</v>
      </c>
      <c r="B20" s="23" t="s">
        <v>29</v>
      </c>
      <c r="C20" s="4">
        <v>2054</v>
      </c>
      <c r="D20" s="4">
        <v>1509</v>
      </c>
      <c r="E20" s="4">
        <v>160501</v>
      </c>
      <c r="F20" s="4">
        <v>138330</v>
      </c>
      <c r="G20" s="4">
        <v>4194554</v>
      </c>
      <c r="H20" s="4">
        <v>4150926</v>
      </c>
      <c r="I20" s="4">
        <v>4193517</v>
      </c>
      <c r="J20" s="4">
        <v>4149889</v>
      </c>
      <c r="K20" s="4">
        <f t="shared" si="0"/>
        <v>26134</v>
      </c>
    </row>
    <row r="21" spans="1:11" ht="15" customHeight="1">
      <c r="A21" s="22">
        <v>14</v>
      </c>
      <c r="B21" s="23" t="s">
        <v>30</v>
      </c>
      <c r="C21" s="4">
        <v>815</v>
      </c>
      <c r="D21" s="4">
        <v>613</v>
      </c>
      <c r="E21" s="4">
        <v>67709</v>
      </c>
      <c r="F21" s="4">
        <v>58243</v>
      </c>
      <c r="G21" s="4">
        <v>2080980</v>
      </c>
      <c r="H21" s="4">
        <v>2068915</v>
      </c>
      <c r="I21" s="4">
        <v>2076551</v>
      </c>
      <c r="J21" s="4">
        <v>2064486</v>
      </c>
      <c r="K21" s="4">
        <f t="shared" si="0"/>
        <v>30734</v>
      </c>
    </row>
    <row r="22" spans="1:11" ht="15" customHeight="1">
      <c r="A22" s="22">
        <v>15</v>
      </c>
      <c r="B22" s="23" t="s">
        <v>31</v>
      </c>
      <c r="C22" s="4">
        <v>4777</v>
      </c>
      <c r="D22" s="4">
        <v>3648</v>
      </c>
      <c r="E22" s="4">
        <v>441418</v>
      </c>
      <c r="F22" s="4">
        <v>391531</v>
      </c>
      <c r="G22" s="4">
        <v>14100008</v>
      </c>
      <c r="H22" s="4">
        <v>14003836</v>
      </c>
      <c r="I22" s="4">
        <v>14097098</v>
      </c>
      <c r="J22" s="4">
        <v>14000926</v>
      </c>
      <c r="K22" s="4">
        <f t="shared" si="0"/>
        <v>31943</v>
      </c>
    </row>
    <row r="23" spans="1:11" ht="15" customHeight="1">
      <c r="A23" s="22">
        <v>16</v>
      </c>
      <c r="B23" s="23" t="s">
        <v>32</v>
      </c>
      <c r="C23" s="4">
        <v>7424</v>
      </c>
      <c r="D23" s="4">
        <v>5841</v>
      </c>
      <c r="E23" s="4">
        <v>701545</v>
      </c>
      <c r="F23" s="4">
        <v>637893</v>
      </c>
      <c r="G23" s="4">
        <v>26546198</v>
      </c>
      <c r="H23" s="4">
        <v>26413123</v>
      </c>
      <c r="I23" s="4">
        <v>26537593</v>
      </c>
      <c r="J23" s="4">
        <v>26404518</v>
      </c>
      <c r="K23" s="4">
        <f t="shared" si="0"/>
        <v>37840</v>
      </c>
    </row>
    <row r="24" spans="1:11" ht="15" customHeight="1">
      <c r="A24" s="22">
        <v>17</v>
      </c>
      <c r="B24" s="23" t="s">
        <v>33</v>
      </c>
      <c r="C24" s="4">
        <v>4961</v>
      </c>
      <c r="D24" s="4">
        <v>4678</v>
      </c>
      <c r="E24" s="4">
        <v>907831</v>
      </c>
      <c r="F24" s="4">
        <v>897019</v>
      </c>
      <c r="G24" s="4">
        <v>49903297</v>
      </c>
      <c r="H24" s="4">
        <v>49875171</v>
      </c>
      <c r="I24" s="4">
        <v>49899650</v>
      </c>
      <c r="J24" s="4">
        <v>49871524</v>
      </c>
      <c r="K24" s="4">
        <f t="shared" si="0"/>
        <v>54970</v>
      </c>
    </row>
    <row r="25" spans="1:11" ht="15" customHeight="1">
      <c r="A25" s="22">
        <v>18</v>
      </c>
      <c r="B25" s="23" t="s">
        <v>34</v>
      </c>
      <c r="C25" s="4">
        <v>2050</v>
      </c>
      <c r="D25" s="4">
        <v>1894</v>
      </c>
      <c r="E25" s="4">
        <v>237676</v>
      </c>
      <c r="F25" s="4">
        <v>230771</v>
      </c>
      <c r="G25" s="4">
        <v>9341286</v>
      </c>
      <c r="H25" s="4">
        <v>9327133</v>
      </c>
      <c r="I25" s="4">
        <v>9336633</v>
      </c>
      <c r="J25" s="4">
        <v>9322480</v>
      </c>
      <c r="K25" s="4">
        <f t="shared" si="0"/>
        <v>39303</v>
      </c>
    </row>
    <row r="26" spans="1:11" ht="15" customHeight="1">
      <c r="A26" s="22">
        <v>19</v>
      </c>
      <c r="B26" s="23" t="s">
        <v>35</v>
      </c>
      <c r="C26" s="4">
        <v>4382</v>
      </c>
      <c r="D26" s="4">
        <v>3959</v>
      </c>
      <c r="E26" s="4">
        <v>560568</v>
      </c>
      <c r="F26" s="4">
        <v>543519</v>
      </c>
      <c r="G26" s="4">
        <v>21591073</v>
      </c>
      <c r="H26" s="4">
        <v>21552288</v>
      </c>
      <c r="I26" s="4">
        <v>21585026</v>
      </c>
      <c r="J26" s="4">
        <v>21546241</v>
      </c>
      <c r="K26" s="4">
        <f t="shared" si="0"/>
        <v>38516</v>
      </c>
    </row>
    <row r="27" spans="1:11" ht="15" customHeight="1">
      <c r="A27" s="22">
        <v>20</v>
      </c>
      <c r="B27" s="23" t="s">
        <v>36</v>
      </c>
      <c r="C27" s="4">
        <v>2860</v>
      </c>
      <c r="D27" s="4">
        <v>2276</v>
      </c>
      <c r="E27" s="4">
        <v>229553</v>
      </c>
      <c r="F27" s="4">
        <v>208989</v>
      </c>
      <c r="G27" s="4">
        <v>6852976</v>
      </c>
      <c r="H27" s="4">
        <v>6825417</v>
      </c>
      <c r="I27" s="4">
        <v>6848624</v>
      </c>
      <c r="J27" s="4">
        <v>6821065</v>
      </c>
      <c r="K27" s="4">
        <f t="shared" si="0"/>
        <v>29854</v>
      </c>
    </row>
    <row r="28" spans="1:11" ht="15" customHeight="1">
      <c r="A28" s="22">
        <v>21</v>
      </c>
      <c r="B28" s="23" t="s">
        <v>37</v>
      </c>
      <c r="C28" s="4">
        <v>12292</v>
      </c>
      <c r="D28" s="4">
        <v>10707</v>
      </c>
      <c r="E28" s="4">
        <v>1800862</v>
      </c>
      <c r="F28" s="4">
        <v>1714948</v>
      </c>
      <c r="G28" s="4">
        <v>81511943</v>
      </c>
      <c r="H28" s="4">
        <v>81362351</v>
      </c>
      <c r="I28" s="4">
        <v>81508728</v>
      </c>
      <c r="J28" s="4">
        <v>81359136</v>
      </c>
      <c r="K28" s="4">
        <f t="shared" si="0"/>
        <v>45263</v>
      </c>
    </row>
    <row r="29" spans="1:11" ht="15" customHeight="1">
      <c r="A29" s="22">
        <v>22</v>
      </c>
      <c r="B29" s="23" t="s">
        <v>38</v>
      </c>
      <c r="C29" s="4">
        <v>4050</v>
      </c>
      <c r="D29" s="4">
        <v>3537</v>
      </c>
      <c r="E29" s="4">
        <v>559797</v>
      </c>
      <c r="F29" s="4">
        <v>539499</v>
      </c>
      <c r="G29" s="4">
        <v>21645215</v>
      </c>
      <c r="H29" s="4">
        <v>21602456</v>
      </c>
      <c r="I29" s="4">
        <v>21625595</v>
      </c>
      <c r="J29" s="4">
        <v>21582836</v>
      </c>
      <c r="K29" s="4">
        <f t="shared" si="0"/>
        <v>38666</v>
      </c>
    </row>
    <row r="30" spans="1:11" ht="15" customHeight="1">
      <c r="A30" s="34">
        <v>23</v>
      </c>
      <c r="B30" s="23" t="s">
        <v>39</v>
      </c>
      <c r="C30" s="4">
        <v>7330</v>
      </c>
      <c r="D30" s="4">
        <v>6839</v>
      </c>
      <c r="E30" s="4">
        <v>1650842</v>
      </c>
      <c r="F30" s="4">
        <v>1630132</v>
      </c>
      <c r="G30" s="4">
        <v>85996661</v>
      </c>
      <c r="H30" s="4">
        <v>85959498</v>
      </c>
      <c r="I30" s="4">
        <v>85994314</v>
      </c>
      <c r="J30" s="4">
        <v>85957151</v>
      </c>
      <c r="K30" s="4">
        <f t="shared" si="0"/>
        <v>52093</v>
      </c>
    </row>
    <row r="31" spans="1:11" ht="15" customHeight="1">
      <c r="A31" s="22">
        <v>24</v>
      </c>
      <c r="B31" s="23" t="s">
        <v>40</v>
      </c>
      <c r="C31" s="4">
        <v>5493</v>
      </c>
      <c r="D31" s="4">
        <v>5183</v>
      </c>
      <c r="E31" s="4">
        <v>741898</v>
      </c>
      <c r="F31" s="4">
        <v>728426</v>
      </c>
      <c r="G31" s="4">
        <v>30471922</v>
      </c>
      <c r="H31" s="4">
        <v>30442968</v>
      </c>
      <c r="I31" s="4">
        <v>30471922</v>
      </c>
      <c r="J31" s="4">
        <v>30442968</v>
      </c>
      <c r="K31" s="4">
        <f t="shared" si="0"/>
        <v>41073</v>
      </c>
    </row>
    <row r="32" spans="1:11" ht="15" customHeight="1">
      <c r="A32" s="22">
        <v>25</v>
      </c>
      <c r="B32" s="23" t="s">
        <v>41</v>
      </c>
      <c r="C32" s="4">
        <v>5563</v>
      </c>
      <c r="D32" s="4">
        <v>5310</v>
      </c>
      <c r="E32" s="4">
        <v>821577</v>
      </c>
      <c r="F32" s="4">
        <v>812205</v>
      </c>
      <c r="G32" s="4">
        <v>38907116</v>
      </c>
      <c r="H32" s="4">
        <v>38886126</v>
      </c>
      <c r="I32" s="4">
        <v>38900372</v>
      </c>
      <c r="J32" s="4">
        <v>38879382</v>
      </c>
      <c r="K32" s="4">
        <f t="shared" si="0"/>
        <v>47357</v>
      </c>
    </row>
    <row r="33" spans="1:11" ht="15" customHeight="1">
      <c r="A33" s="22">
        <v>26</v>
      </c>
      <c r="B33" s="23" t="s">
        <v>42</v>
      </c>
      <c r="C33" s="4">
        <v>10284</v>
      </c>
      <c r="D33" s="4">
        <v>9928</v>
      </c>
      <c r="E33" s="4">
        <v>1478739</v>
      </c>
      <c r="F33" s="4">
        <v>1466589</v>
      </c>
      <c r="G33" s="4">
        <v>60871902</v>
      </c>
      <c r="H33" s="4">
        <v>60841293</v>
      </c>
      <c r="I33" s="4">
        <v>60863214</v>
      </c>
      <c r="J33" s="4">
        <v>60832606</v>
      </c>
      <c r="K33" s="4">
        <f t="shared" si="0"/>
        <v>41165</v>
      </c>
    </row>
    <row r="34" spans="1:11" ht="15" customHeight="1">
      <c r="A34" s="22">
        <v>27</v>
      </c>
      <c r="B34" s="23" t="s">
        <v>43</v>
      </c>
      <c r="C34" s="4">
        <v>4622</v>
      </c>
      <c r="D34" s="4">
        <v>4405</v>
      </c>
      <c r="E34" s="4">
        <v>713626</v>
      </c>
      <c r="F34" s="4">
        <v>704761</v>
      </c>
      <c r="G34" s="4">
        <v>33061416</v>
      </c>
      <c r="H34" s="4">
        <v>33042517</v>
      </c>
      <c r="I34" s="4">
        <v>33053850</v>
      </c>
      <c r="J34" s="4">
        <v>33034951</v>
      </c>
      <c r="K34" s="4">
        <f t="shared" si="0"/>
        <v>46329</v>
      </c>
    </row>
    <row r="35" spans="1:11" ht="15" customHeight="1">
      <c r="A35" s="22">
        <v>28</v>
      </c>
      <c r="B35" s="23" t="s">
        <v>44</v>
      </c>
      <c r="C35" s="4">
        <v>8214</v>
      </c>
      <c r="D35" s="4">
        <v>7897</v>
      </c>
      <c r="E35" s="4">
        <v>1482891</v>
      </c>
      <c r="F35" s="4">
        <v>1472343</v>
      </c>
      <c r="G35" s="4">
        <v>71913294</v>
      </c>
      <c r="H35" s="4">
        <v>71885369</v>
      </c>
      <c r="I35" s="4">
        <v>71902030</v>
      </c>
      <c r="J35" s="4">
        <v>71874105</v>
      </c>
      <c r="K35" s="4">
        <f t="shared" si="0"/>
        <v>48495</v>
      </c>
    </row>
    <row r="36" spans="1:11" ht="15" customHeight="1">
      <c r="A36" s="22">
        <v>29</v>
      </c>
      <c r="B36" s="23" t="s">
        <v>45</v>
      </c>
      <c r="C36" s="4">
        <v>391</v>
      </c>
      <c r="D36" s="4">
        <v>321</v>
      </c>
      <c r="E36" s="4">
        <v>31601</v>
      </c>
      <c r="F36" s="4">
        <v>28781</v>
      </c>
      <c r="G36" s="4">
        <v>1060396</v>
      </c>
      <c r="H36" s="4">
        <v>1057885</v>
      </c>
      <c r="I36" s="4">
        <v>1060224</v>
      </c>
      <c r="J36" s="4">
        <v>1057713</v>
      </c>
      <c r="K36" s="4">
        <f t="shared" si="0"/>
        <v>33556</v>
      </c>
    </row>
    <row r="37" spans="1:11" ht="15" customHeight="1">
      <c r="A37" s="25">
        <v>30</v>
      </c>
      <c r="B37" s="26" t="s">
        <v>46</v>
      </c>
      <c r="C37" s="4">
        <v>424</v>
      </c>
      <c r="D37" s="4">
        <v>336</v>
      </c>
      <c r="E37" s="4">
        <v>43495</v>
      </c>
      <c r="F37" s="4">
        <v>39398</v>
      </c>
      <c r="G37" s="4">
        <v>1791187</v>
      </c>
      <c r="H37" s="4">
        <v>1780320</v>
      </c>
      <c r="I37" s="4">
        <v>1765772</v>
      </c>
      <c r="J37" s="4">
        <v>1754905</v>
      </c>
      <c r="K37" s="4">
        <f t="shared" si="0"/>
        <v>41181</v>
      </c>
    </row>
    <row r="38" spans="1:11" ht="15" customHeight="1">
      <c r="A38" s="25">
        <v>31</v>
      </c>
      <c r="B38" s="26" t="s">
        <v>47</v>
      </c>
      <c r="C38" s="4">
        <v>503</v>
      </c>
      <c r="D38" s="4">
        <v>337</v>
      </c>
      <c r="E38" s="4">
        <v>32162</v>
      </c>
      <c r="F38" s="4">
        <v>26377</v>
      </c>
      <c r="G38" s="4">
        <v>1068485</v>
      </c>
      <c r="H38" s="4">
        <v>1063524</v>
      </c>
      <c r="I38" s="4">
        <v>1064436</v>
      </c>
      <c r="J38" s="4">
        <v>1059475</v>
      </c>
      <c r="K38" s="4">
        <f t="shared" si="0"/>
        <v>33222</v>
      </c>
    </row>
    <row r="39" spans="1:11" ht="15" customHeight="1">
      <c r="A39" s="22">
        <v>32</v>
      </c>
      <c r="B39" s="23" t="s">
        <v>48</v>
      </c>
      <c r="C39" s="4">
        <v>255</v>
      </c>
      <c r="D39" s="4">
        <v>172</v>
      </c>
      <c r="E39" s="4">
        <v>15388</v>
      </c>
      <c r="F39" s="4">
        <v>11647</v>
      </c>
      <c r="G39" s="4">
        <v>338490</v>
      </c>
      <c r="H39" s="4">
        <v>330602</v>
      </c>
      <c r="I39" s="4">
        <v>337632</v>
      </c>
      <c r="J39" s="4">
        <v>329744</v>
      </c>
      <c r="K39" s="4">
        <f t="shared" si="0"/>
        <v>21997</v>
      </c>
    </row>
    <row r="40" spans="1:11" ht="15" customHeight="1">
      <c r="A40" s="31">
        <v>33</v>
      </c>
      <c r="B40" s="32" t="s">
        <v>49</v>
      </c>
      <c r="C40" s="4">
        <v>794</v>
      </c>
      <c r="D40" s="4">
        <v>617</v>
      </c>
      <c r="E40" s="4">
        <v>70652</v>
      </c>
      <c r="F40" s="4">
        <v>62717</v>
      </c>
      <c r="G40" s="4">
        <v>1143054</v>
      </c>
      <c r="H40" s="4">
        <v>1134655</v>
      </c>
      <c r="I40" s="4">
        <v>1139224</v>
      </c>
      <c r="J40" s="4">
        <v>1130825</v>
      </c>
      <c r="K40" s="4">
        <f t="shared" si="0"/>
        <v>16179</v>
      </c>
    </row>
    <row r="41" spans="1:11" ht="15" customHeight="1">
      <c r="A41" s="22">
        <v>34</v>
      </c>
      <c r="B41" s="23" t="s">
        <v>50</v>
      </c>
      <c r="C41" s="4">
        <v>364</v>
      </c>
      <c r="D41" s="4">
        <v>312</v>
      </c>
      <c r="E41" s="4">
        <v>32133</v>
      </c>
      <c r="F41" s="4">
        <v>29428</v>
      </c>
      <c r="G41" s="4">
        <v>424506</v>
      </c>
      <c r="H41" s="4">
        <v>422113</v>
      </c>
      <c r="I41" s="4">
        <v>422702</v>
      </c>
      <c r="J41" s="4">
        <v>420309</v>
      </c>
      <c r="K41" s="4">
        <f t="shared" si="0"/>
        <v>13211</v>
      </c>
    </row>
    <row r="42" spans="1:11" ht="15" customHeight="1">
      <c r="A42" s="22">
        <v>35</v>
      </c>
      <c r="B42" s="23" t="s">
        <v>51</v>
      </c>
      <c r="C42" s="4">
        <v>528</v>
      </c>
      <c r="D42" s="4">
        <v>296</v>
      </c>
      <c r="E42" s="4">
        <v>44847</v>
      </c>
      <c r="F42" s="4">
        <v>32145</v>
      </c>
      <c r="G42" s="4">
        <v>1020552</v>
      </c>
      <c r="H42" s="4">
        <v>998750</v>
      </c>
      <c r="I42" s="4">
        <v>1019876</v>
      </c>
      <c r="J42" s="4">
        <v>998074</v>
      </c>
      <c r="K42" s="4">
        <f t="shared" si="0"/>
        <v>22756</v>
      </c>
    </row>
    <row r="43" spans="1:11" ht="15" customHeight="1">
      <c r="A43" s="22">
        <v>36</v>
      </c>
      <c r="B43" s="23" t="s">
        <v>52</v>
      </c>
      <c r="C43" s="4">
        <v>818</v>
      </c>
      <c r="D43" s="4">
        <v>613</v>
      </c>
      <c r="E43" s="4">
        <v>75598</v>
      </c>
      <c r="F43" s="4">
        <v>64769</v>
      </c>
      <c r="G43" s="4">
        <v>1873485</v>
      </c>
      <c r="H43" s="4">
        <v>1852490</v>
      </c>
      <c r="I43" s="4">
        <v>1873097</v>
      </c>
      <c r="J43" s="4">
        <v>1852102</v>
      </c>
      <c r="K43" s="4">
        <f t="shared" si="0"/>
        <v>24782</v>
      </c>
    </row>
    <row r="44" spans="1:11" ht="15" customHeight="1">
      <c r="A44" s="22">
        <v>37</v>
      </c>
      <c r="B44" s="23" t="s">
        <v>53</v>
      </c>
      <c r="C44" s="4">
        <v>3584</v>
      </c>
      <c r="D44" s="4">
        <v>2483</v>
      </c>
      <c r="E44" s="4">
        <v>391399</v>
      </c>
      <c r="F44" s="4">
        <v>330939</v>
      </c>
      <c r="G44" s="4">
        <v>12880651</v>
      </c>
      <c r="H44" s="4">
        <v>12821585</v>
      </c>
      <c r="I44" s="4">
        <v>12878429</v>
      </c>
      <c r="J44" s="4">
        <v>12819363</v>
      </c>
      <c r="K44" s="4">
        <f t="shared" si="0"/>
        <v>32909</v>
      </c>
    </row>
    <row r="45" spans="1:11" ht="15" customHeight="1">
      <c r="A45" s="22">
        <v>38</v>
      </c>
      <c r="B45" s="23" t="s">
        <v>54</v>
      </c>
      <c r="C45" s="4">
        <v>8022</v>
      </c>
      <c r="D45" s="4">
        <v>7425</v>
      </c>
      <c r="E45" s="4">
        <v>1072060</v>
      </c>
      <c r="F45" s="4">
        <v>1048452</v>
      </c>
      <c r="G45" s="4">
        <v>48631349</v>
      </c>
      <c r="H45" s="4">
        <v>48591000</v>
      </c>
      <c r="I45" s="4">
        <v>48624947</v>
      </c>
      <c r="J45" s="4">
        <v>48584598</v>
      </c>
      <c r="K45" s="4">
        <f t="shared" si="0"/>
        <v>45363</v>
      </c>
    </row>
    <row r="46" spans="1:11" ht="15" customHeight="1">
      <c r="A46" s="22">
        <v>39</v>
      </c>
      <c r="B46" s="23" t="s">
        <v>55</v>
      </c>
      <c r="C46" s="4">
        <v>620</v>
      </c>
      <c r="D46" s="4">
        <v>561</v>
      </c>
      <c r="E46" s="4">
        <v>49706</v>
      </c>
      <c r="F46" s="4">
        <v>47455</v>
      </c>
      <c r="G46" s="4">
        <v>1553845</v>
      </c>
      <c r="H46" s="4">
        <v>1546689</v>
      </c>
      <c r="I46" s="4">
        <v>1553845</v>
      </c>
      <c r="J46" s="4">
        <v>1546689</v>
      </c>
      <c r="K46" s="4">
        <f t="shared" si="0"/>
        <v>31261</v>
      </c>
    </row>
    <row r="47" spans="1:11" ht="15" customHeight="1">
      <c r="A47" s="22">
        <v>40</v>
      </c>
      <c r="B47" s="23" t="s">
        <v>56</v>
      </c>
      <c r="C47" s="4">
        <v>2910</v>
      </c>
      <c r="D47" s="4">
        <v>2688</v>
      </c>
      <c r="E47" s="4">
        <v>264218</v>
      </c>
      <c r="F47" s="4">
        <v>254102</v>
      </c>
      <c r="G47" s="4">
        <v>10947023</v>
      </c>
      <c r="H47" s="4">
        <v>10923924</v>
      </c>
      <c r="I47" s="4">
        <v>10926201</v>
      </c>
      <c r="J47" s="4">
        <v>10903102</v>
      </c>
      <c r="K47" s="4">
        <f t="shared" si="0"/>
        <v>41432</v>
      </c>
    </row>
    <row r="48" spans="1:11" ht="15" customHeight="1">
      <c r="A48" s="25">
        <v>41</v>
      </c>
      <c r="B48" s="26" t="s">
        <v>57</v>
      </c>
      <c r="C48" s="65">
        <v>686</v>
      </c>
      <c r="D48" s="65">
        <v>587</v>
      </c>
      <c r="E48" s="65">
        <v>94596</v>
      </c>
      <c r="F48" s="65">
        <v>89187</v>
      </c>
      <c r="G48" s="65">
        <v>2724529</v>
      </c>
      <c r="H48" s="65">
        <v>2713326</v>
      </c>
      <c r="I48" s="65">
        <v>2720890</v>
      </c>
      <c r="J48" s="65">
        <v>2709687</v>
      </c>
      <c r="K48" s="65">
        <f t="shared" si="0"/>
        <v>28802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109778</v>
      </c>
      <c r="D49" s="67">
        <f t="shared" si="2"/>
        <v>97148</v>
      </c>
      <c r="E49" s="67">
        <f t="shared" si="2"/>
        <v>15015539</v>
      </c>
      <c r="F49" s="67">
        <f t="shared" si="2"/>
        <v>14457586</v>
      </c>
      <c r="G49" s="67">
        <f t="shared" si="2"/>
        <v>651875555</v>
      </c>
      <c r="H49" s="67">
        <f t="shared" si="2"/>
        <v>650854585</v>
      </c>
      <c r="I49" s="67">
        <f t="shared" si="2"/>
        <v>651704108</v>
      </c>
      <c r="J49" s="67">
        <f t="shared" si="2"/>
        <v>650683139</v>
      </c>
      <c r="K49" s="67">
        <f t="shared" si="0"/>
        <v>43413</v>
      </c>
    </row>
    <row r="50" spans="1:11" s="6" customFormat="1" ht="15" customHeight="1">
      <c r="A50" s="36"/>
      <c r="B50" s="37" t="s">
        <v>67</v>
      </c>
      <c r="C50" s="68">
        <f aca="true" t="shared" si="3" ref="C50:J50">C18+C49</f>
        <v>378030</v>
      </c>
      <c r="D50" s="68">
        <f t="shared" si="3"/>
        <v>343272</v>
      </c>
      <c r="E50" s="68">
        <f t="shared" si="3"/>
        <v>63537896</v>
      </c>
      <c r="F50" s="68">
        <f t="shared" si="3"/>
        <v>62057278</v>
      </c>
      <c r="G50" s="68">
        <f t="shared" si="3"/>
        <v>2958825761</v>
      </c>
      <c r="H50" s="68">
        <f t="shared" si="3"/>
        <v>2956006920</v>
      </c>
      <c r="I50" s="68">
        <f t="shared" si="3"/>
        <v>2956964799</v>
      </c>
      <c r="J50" s="68">
        <f t="shared" si="3"/>
        <v>2954146167</v>
      </c>
      <c r="K50" s="68">
        <f t="shared" si="0"/>
        <v>46568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48" sqref="D48"/>
    </sheetView>
  </sheetViews>
  <sheetFormatPr defaultColWidth="8.796875" defaultRowHeight="15"/>
  <cols>
    <col min="1" max="1" width="3.59765625" style="1" customWidth="1"/>
    <col min="2" max="2" width="14" style="1" customWidth="1"/>
    <col min="3" max="4" width="37.09765625" style="1" customWidth="1"/>
    <col min="5" max="16384" width="9" style="1" customWidth="1"/>
  </cols>
  <sheetData>
    <row r="1" spans="1:3" ht="18.75">
      <c r="A1" s="64" t="s">
        <v>117</v>
      </c>
      <c r="B1" s="63"/>
      <c r="C1" s="63"/>
    </row>
    <row r="2" ht="18">
      <c r="A2" s="5"/>
    </row>
    <row r="3" spans="1:4" ht="14.25">
      <c r="A3" s="120" t="s">
        <v>6</v>
      </c>
      <c r="B3" s="56" t="s">
        <v>7</v>
      </c>
      <c r="C3" s="123" t="s">
        <v>118</v>
      </c>
      <c r="D3" s="123" t="s">
        <v>119</v>
      </c>
    </row>
    <row r="4" spans="1:4" ht="14.25">
      <c r="A4" s="121"/>
      <c r="B4" s="57"/>
      <c r="C4" s="119"/>
      <c r="D4" s="119"/>
    </row>
    <row r="5" spans="1:4" ht="14.25">
      <c r="A5" s="121"/>
      <c r="B5" s="57"/>
      <c r="C5" s="119"/>
      <c r="D5" s="119"/>
    </row>
    <row r="6" spans="1:4" ht="14.25">
      <c r="A6" s="122"/>
      <c r="B6" s="61" t="s">
        <v>11</v>
      </c>
      <c r="C6" s="124"/>
      <c r="D6" s="124"/>
    </row>
    <row r="7" spans="1:4" ht="15" customHeight="1">
      <c r="A7" s="19">
        <v>1</v>
      </c>
      <c r="B7" s="20" t="s">
        <v>17</v>
      </c>
      <c r="C7" s="3">
        <v>444</v>
      </c>
      <c r="D7" s="3">
        <v>595855</v>
      </c>
    </row>
    <row r="8" spans="1:4" ht="15" customHeight="1">
      <c r="A8" s="22">
        <v>2</v>
      </c>
      <c r="B8" s="23" t="s">
        <v>18</v>
      </c>
      <c r="C8" s="4">
        <v>41</v>
      </c>
      <c r="D8" s="4">
        <v>21276</v>
      </c>
    </row>
    <row r="9" spans="1:4" ht="15" customHeight="1">
      <c r="A9" s="22">
        <v>3</v>
      </c>
      <c r="B9" s="23" t="s">
        <v>19</v>
      </c>
      <c r="C9" s="4">
        <v>550</v>
      </c>
      <c r="D9" s="4">
        <v>214552</v>
      </c>
    </row>
    <row r="10" spans="1:4" ht="15" customHeight="1">
      <c r="A10" s="22">
        <v>4</v>
      </c>
      <c r="B10" s="23" t="s">
        <v>20</v>
      </c>
      <c r="C10" s="4">
        <v>119</v>
      </c>
      <c r="D10" s="4">
        <v>153479</v>
      </c>
    </row>
    <row r="11" spans="1:4" ht="15" customHeight="1">
      <c r="A11" s="22">
        <v>5</v>
      </c>
      <c r="B11" s="23" t="s">
        <v>21</v>
      </c>
      <c r="C11" s="4">
        <v>109</v>
      </c>
      <c r="D11" s="4">
        <v>32403</v>
      </c>
    </row>
    <row r="12" spans="1:4" ht="15" customHeight="1">
      <c r="A12" s="22">
        <v>6</v>
      </c>
      <c r="B12" s="23" t="s">
        <v>22</v>
      </c>
      <c r="C12" s="4">
        <v>169</v>
      </c>
      <c r="D12" s="4">
        <v>109644</v>
      </c>
    </row>
    <row r="13" spans="1:4" ht="15" customHeight="1">
      <c r="A13" s="22">
        <v>7</v>
      </c>
      <c r="B13" s="23" t="s">
        <v>23</v>
      </c>
      <c r="C13" s="4">
        <v>687</v>
      </c>
      <c r="D13" s="4">
        <v>524787</v>
      </c>
    </row>
    <row r="14" spans="1:4" ht="15" customHeight="1">
      <c r="A14" s="22">
        <v>8</v>
      </c>
      <c r="B14" s="23" t="s">
        <v>24</v>
      </c>
      <c r="C14" s="4">
        <v>67</v>
      </c>
      <c r="D14" s="4">
        <v>77532</v>
      </c>
    </row>
    <row r="15" spans="1:4" ht="15" customHeight="1">
      <c r="A15" s="22">
        <v>9</v>
      </c>
      <c r="B15" s="23" t="s">
        <v>25</v>
      </c>
      <c r="C15" s="4">
        <v>481</v>
      </c>
      <c r="D15" s="4">
        <v>335999</v>
      </c>
    </row>
    <row r="16" spans="1:4" ht="15" customHeight="1">
      <c r="A16" s="22">
        <v>10</v>
      </c>
      <c r="B16" s="23" t="s">
        <v>26</v>
      </c>
      <c r="C16" s="4">
        <v>394</v>
      </c>
      <c r="D16" s="4">
        <v>250859</v>
      </c>
    </row>
    <row r="17" spans="1:4" ht="15" customHeight="1">
      <c r="A17" s="25">
        <v>11</v>
      </c>
      <c r="B17" s="26" t="s">
        <v>27</v>
      </c>
      <c r="C17" s="65">
        <v>172</v>
      </c>
      <c r="D17" s="65">
        <v>91283</v>
      </c>
    </row>
    <row r="18" spans="1:4" ht="15" customHeight="1">
      <c r="A18" s="28"/>
      <c r="B18" s="29" t="s">
        <v>65</v>
      </c>
      <c r="C18" s="67">
        <f>SUM(C7:C17)</f>
        <v>3233</v>
      </c>
      <c r="D18" s="67">
        <f>SUM(D7:D17)</f>
        <v>2407669</v>
      </c>
    </row>
    <row r="19" spans="1:4" ht="15" customHeight="1">
      <c r="A19" s="31">
        <v>12</v>
      </c>
      <c r="B19" s="32" t="s">
        <v>28</v>
      </c>
      <c r="C19" s="66">
        <v>71</v>
      </c>
      <c r="D19" s="66">
        <v>26262</v>
      </c>
    </row>
    <row r="20" spans="1:4" ht="15" customHeight="1">
      <c r="A20" s="22">
        <v>13</v>
      </c>
      <c r="B20" s="23" t="s">
        <v>29</v>
      </c>
      <c r="C20" s="4">
        <v>15</v>
      </c>
      <c r="D20" s="4">
        <v>6883</v>
      </c>
    </row>
    <row r="21" spans="1:4" ht="15" customHeight="1">
      <c r="A21" s="22">
        <v>14</v>
      </c>
      <c r="B21" s="23" t="s">
        <v>30</v>
      </c>
      <c r="C21" s="4">
        <v>9</v>
      </c>
      <c r="D21" s="4">
        <v>129973</v>
      </c>
    </row>
    <row r="22" spans="1:4" ht="15" customHeight="1">
      <c r="A22" s="22">
        <v>15</v>
      </c>
      <c r="B22" s="23" t="s">
        <v>31</v>
      </c>
      <c r="C22" s="4">
        <v>76</v>
      </c>
      <c r="D22" s="4">
        <v>25269</v>
      </c>
    </row>
    <row r="23" spans="1:4" ht="15" customHeight="1">
      <c r="A23" s="22">
        <v>16</v>
      </c>
      <c r="B23" s="23" t="s">
        <v>32</v>
      </c>
      <c r="C23" s="4">
        <v>100</v>
      </c>
      <c r="D23" s="4">
        <v>54011</v>
      </c>
    </row>
    <row r="24" spans="1:4" ht="15" customHeight="1">
      <c r="A24" s="22">
        <v>17</v>
      </c>
      <c r="B24" s="23" t="s">
        <v>33</v>
      </c>
      <c r="C24" s="4">
        <v>50</v>
      </c>
      <c r="D24" s="4">
        <v>60654</v>
      </c>
    </row>
    <row r="25" spans="1:4" ht="15" customHeight="1">
      <c r="A25" s="22">
        <v>18</v>
      </c>
      <c r="B25" s="23" t="s">
        <v>34</v>
      </c>
      <c r="C25" s="4">
        <v>106</v>
      </c>
      <c r="D25" s="4">
        <v>54327</v>
      </c>
    </row>
    <row r="26" spans="1:4" ht="15" customHeight="1">
      <c r="A26" s="22">
        <v>19</v>
      </c>
      <c r="B26" s="23" t="s">
        <v>35</v>
      </c>
      <c r="C26" s="4">
        <v>157</v>
      </c>
      <c r="D26" s="4">
        <v>66389</v>
      </c>
    </row>
    <row r="27" spans="1:4" ht="15" customHeight="1">
      <c r="A27" s="22">
        <v>20</v>
      </c>
      <c r="B27" s="23" t="s">
        <v>36</v>
      </c>
      <c r="C27" s="4">
        <v>3</v>
      </c>
      <c r="D27" s="4">
        <v>997</v>
      </c>
    </row>
    <row r="28" spans="1:4" ht="15" customHeight="1">
      <c r="A28" s="22">
        <v>21</v>
      </c>
      <c r="B28" s="23" t="s">
        <v>37</v>
      </c>
      <c r="C28" s="4">
        <v>156</v>
      </c>
      <c r="D28" s="4">
        <v>97997</v>
      </c>
    </row>
    <row r="29" spans="1:4" ht="15" customHeight="1">
      <c r="A29" s="22">
        <v>22</v>
      </c>
      <c r="B29" s="23" t="s">
        <v>38</v>
      </c>
      <c r="C29" s="4">
        <v>175</v>
      </c>
      <c r="D29" s="4">
        <v>185281</v>
      </c>
    </row>
    <row r="30" spans="1:4" ht="15" customHeight="1">
      <c r="A30" s="34">
        <v>23</v>
      </c>
      <c r="B30" s="23" t="s">
        <v>39</v>
      </c>
      <c r="C30" s="4">
        <v>119</v>
      </c>
      <c r="D30" s="4">
        <v>74096</v>
      </c>
    </row>
    <row r="31" spans="1:4" ht="15" customHeight="1">
      <c r="A31" s="22">
        <v>24</v>
      </c>
      <c r="B31" s="23" t="s">
        <v>40</v>
      </c>
      <c r="C31" s="4">
        <v>99</v>
      </c>
      <c r="D31" s="4">
        <v>55887</v>
      </c>
    </row>
    <row r="32" spans="1:4" ht="15" customHeight="1">
      <c r="A32" s="22">
        <v>25</v>
      </c>
      <c r="B32" s="23" t="s">
        <v>41</v>
      </c>
      <c r="C32" s="4">
        <v>48</v>
      </c>
      <c r="D32" s="4">
        <v>49581</v>
      </c>
    </row>
    <row r="33" spans="1:4" ht="15" customHeight="1">
      <c r="A33" s="22">
        <v>26</v>
      </c>
      <c r="B33" s="23" t="s">
        <v>42</v>
      </c>
      <c r="C33" s="4">
        <v>149</v>
      </c>
      <c r="D33" s="4">
        <v>73513</v>
      </c>
    </row>
    <row r="34" spans="1:4" ht="15" customHeight="1">
      <c r="A34" s="22">
        <v>27</v>
      </c>
      <c r="B34" s="23" t="s">
        <v>43</v>
      </c>
      <c r="C34" s="4">
        <v>63</v>
      </c>
      <c r="D34" s="4">
        <v>37964</v>
      </c>
    </row>
    <row r="35" spans="1:4" ht="15" customHeight="1">
      <c r="A35" s="22">
        <v>28</v>
      </c>
      <c r="B35" s="23" t="s">
        <v>44</v>
      </c>
      <c r="C35" s="4">
        <v>32</v>
      </c>
      <c r="D35" s="4">
        <v>50547</v>
      </c>
    </row>
    <row r="36" spans="1:4" ht="15" customHeight="1">
      <c r="A36" s="22">
        <v>29</v>
      </c>
      <c r="B36" s="23" t="s">
        <v>45</v>
      </c>
      <c r="C36" s="4">
        <v>0</v>
      </c>
      <c r="D36" s="4">
        <v>0</v>
      </c>
    </row>
    <row r="37" spans="1:4" ht="15" customHeight="1">
      <c r="A37" s="25">
        <v>30</v>
      </c>
      <c r="B37" s="26" t="s">
        <v>46</v>
      </c>
      <c r="C37" s="4">
        <v>1</v>
      </c>
      <c r="D37" s="4">
        <v>826</v>
      </c>
    </row>
    <row r="38" spans="1:4" ht="15" customHeight="1">
      <c r="A38" s="25">
        <v>31</v>
      </c>
      <c r="B38" s="26" t="s">
        <v>47</v>
      </c>
      <c r="C38" s="4">
        <v>4</v>
      </c>
      <c r="D38" s="4">
        <v>2075</v>
      </c>
    </row>
    <row r="39" spans="1:4" ht="15" customHeight="1">
      <c r="A39" s="22">
        <v>32</v>
      </c>
      <c r="B39" s="23" t="s">
        <v>48</v>
      </c>
      <c r="C39" s="4">
        <v>24</v>
      </c>
      <c r="D39" s="4">
        <v>8644</v>
      </c>
    </row>
    <row r="40" spans="1:4" ht="15" customHeight="1">
      <c r="A40" s="31">
        <v>33</v>
      </c>
      <c r="B40" s="32" t="s">
        <v>49</v>
      </c>
      <c r="C40" s="4">
        <v>12</v>
      </c>
      <c r="D40" s="4">
        <v>4172</v>
      </c>
    </row>
    <row r="41" spans="1:4" ht="15" customHeight="1">
      <c r="A41" s="22">
        <v>34</v>
      </c>
      <c r="B41" s="23" t="s">
        <v>50</v>
      </c>
      <c r="C41" s="4">
        <v>3</v>
      </c>
      <c r="D41" s="4">
        <v>713</v>
      </c>
    </row>
    <row r="42" spans="1:4" ht="15" customHeight="1">
      <c r="A42" s="22">
        <v>35</v>
      </c>
      <c r="B42" s="23" t="s">
        <v>51</v>
      </c>
      <c r="C42" s="4">
        <v>0</v>
      </c>
      <c r="D42" s="4">
        <v>0</v>
      </c>
    </row>
    <row r="43" spans="1:4" ht="15" customHeight="1">
      <c r="A43" s="22">
        <v>36</v>
      </c>
      <c r="B43" s="23" t="s">
        <v>52</v>
      </c>
      <c r="C43" s="4">
        <v>18</v>
      </c>
      <c r="D43" s="4">
        <v>4457</v>
      </c>
    </row>
    <row r="44" spans="1:4" ht="15" customHeight="1">
      <c r="A44" s="22">
        <v>37</v>
      </c>
      <c r="B44" s="23" t="s">
        <v>53</v>
      </c>
      <c r="C44" s="4">
        <v>127</v>
      </c>
      <c r="D44" s="4">
        <v>51943</v>
      </c>
    </row>
    <row r="45" spans="1:4" ht="15" customHeight="1">
      <c r="A45" s="22">
        <v>38</v>
      </c>
      <c r="B45" s="23" t="s">
        <v>54</v>
      </c>
      <c r="C45" s="4">
        <v>74</v>
      </c>
      <c r="D45" s="4">
        <v>21570</v>
      </c>
    </row>
    <row r="46" spans="1:4" ht="15" customHeight="1">
      <c r="A46" s="22">
        <v>39</v>
      </c>
      <c r="B46" s="23" t="s">
        <v>55</v>
      </c>
      <c r="C46" s="4">
        <v>8</v>
      </c>
      <c r="D46" s="4">
        <v>975</v>
      </c>
    </row>
    <row r="47" spans="1:4" ht="15" customHeight="1">
      <c r="A47" s="22">
        <v>40</v>
      </c>
      <c r="B47" s="23" t="s">
        <v>56</v>
      </c>
      <c r="C47" s="4">
        <v>374</v>
      </c>
      <c r="D47" s="4">
        <v>43785</v>
      </c>
    </row>
    <row r="48" spans="1:4" ht="15" customHeight="1">
      <c r="A48" s="25">
        <v>41</v>
      </c>
      <c r="B48" s="26" t="s">
        <v>57</v>
      </c>
      <c r="C48" s="65">
        <v>11</v>
      </c>
      <c r="D48" s="65">
        <v>2306</v>
      </c>
    </row>
    <row r="49" spans="1:4" s="6" customFormat="1" ht="15" customHeight="1">
      <c r="A49" s="28"/>
      <c r="B49" s="29" t="s">
        <v>66</v>
      </c>
      <c r="C49" s="67">
        <f>SUM(C19:C48)</f>
        <v>2084</v>
      </c>
      <c r="D49" s="67">
        <f>SUM(D19:D48)</f>
        <v>1191097</v>
      </c>
    </row>
    <row r="50" spans="1:4" s="6" customFormat="1" ht="15" customHeight="1">
      <c r="A50" s="36"/>
      <c r="B50" s="37" t="s">
        <v>67</v>
      </c>
      <c r="C50" s="68">
        <f>C18+C49</f>
        <v>5317</v>
      </c>
      <c r="D50" s="68">
        <f>D18+D49</f>
        <v>3598766</v>
      </c>
    </row>
    <row r="51" spans="1:4" ht="15" customHeight="1">
      <c r="A51" s="2"/>
      <c r="B51" s="2"/>
      <c r="C51" s="2"/>
      <c r="D51" s="2"/>
    </row>
  </sheetData>
  <sheetProtection/>
  <mergeCells count="3">
    <mergeCell ref="A3:A6"/>
    <mergeCell ref="C3:C6"/>
    <mergeCell ref="D3:D6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税政班 志村</cp:lastModifiedBy>
  <cp:lastPrinted>2014-08-07T10:35:22Z</cp:lastPrinted>
  <dcterms:created xsi:type="dcterms:W3CDTF">2003-03-09T23:52:37Z</dcterms:created>
  <dcterms:modified xsi:type="dcterms:W3CDTF">2016-07-21T10:39:07Z</dcterms:modified>
  <cp:category/>
  <cp:version/>
  <cp:contentType/>
  <cp:contentStatus/>
</cp:coreProperties>
</file>